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B807428-CB12-404D-BC99-206FEEA77435}" xr6:coauthVersionLast="47" xr6:coauthVersionMax="47" xr10:uidLastSave="{00000000-0000-0000-0000-000000000000}"/>
  <bookViews>
    <workbookView xWindow="-120" yWindow="-120" windowWidth="28110" windowHeight="1644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Annual!$K$433:$K$442</definedName>
    <definedName name="BaseLevelInput" localSheetId="9">Understory!$K$423:$K$432</definedName>
    <definedName name="capital_limit" localSheetId="14">Finance!$B$2</definedName>
    <definedName name="chem" localSheetId="3">Crop!$G$396:$AU$444</definedName>
    <definedName name="chem_by_lmu">Crop!$H$679:$Q$680</definedName>
    <definedName name="chem_cost" localSheetId="3">Crop!$G$340:$AA$388</definedName>
    <definedName name="chem_info">Crop!$I$697:$L$701</definedName>
    <definedName name="clover_propn_in_sward_stubble" localSheetId="13">CropResidue!$J$16</definedName>
    <definedName name="CPDry" localSheetId="7">Annual!$V$624:$V$633</definedName>
    <definedName name="CPDry" localSheetId="9">Understory!$V$614:$V$623</definedName>
    <definedName name="CPGrn" localSheetId="7">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Annual!$J$145:$S$145</definedName>
    <definedName name="Date_Destocking" localSheetId="9">Understory!$J$145:$S$145</definedName>
    <definedName name="Date_ResownGrazing" localSheetId="7">Annual!$J$151:$S$151</definedName>
    <definedName name="Date_ResownGrazing" localSheetId="9">Understory!$J$151:$S$151</definedName>
    <definedName name="Date_Seeding" localSheetId="7">Annual!$J$147:$S$147</definedName>
    <definedName name="Date_Seeding" localSheetId="9">Understory!$J$147:$S$147</definedName>
    <definedName name="DigDryAve" localSheetId="7">Annual!$J$624:$J$723</definedName>
    <definedName name="DigDryAve" localSheetId="9">Understory!$J$614:$J$713</definedName>
    <definedName name="DigDryRange" localSheetId="7">Annual!$K$624:$K$723</definedName>
    <definedName name="DigDryRange" localSheetId="9">Understory!$K$614:$K$713</definedName>
    <definedName name="DigGrn" localSheetId="7">Annual!$J$488:$R$587</definedName>
    <definedName name="DigGrn" localSheetId="9">Understory!$J$478:$R$577</definedName>
    <definedName name="DigPOC" localSheetId="7">Annual!$I$863:$R$872</definedName>
    <definedName name="DigPOC" localSheetId="9">Understory!$I$853:$R$862</definedName>
    <definedName name="DigRednSenesce" localSheetId="7">Annual!$T$488:$T$587</definedName>
    <definedName name="DigRednSenesce" localSheetId="9">Understory!$T$478:$T$577</definedName>
    <definedName name="DigSpread" localSheetId="7">Annual!$V$488:$V$587</definedName>
    <definedName name="DigSpread" localSheetId="9">Understory!$V$478:$V$577</definedName>
    <definedName name="dry_seed_start" localSheetId="3">Crop!$I$38</definedName>
    <definedName name="empty_rate">'Sup Feed'!$H$77:$J$85</definedName>
    <definedName name="EndGS" localSheetId="7">Annual!$J$75:$S$75</definedName>
    <definedName name="EndGS" localSheetId="9">Understory!$J$75:$S$75</definedName>
    <definedName name="ErosionLimit" localSheetId="7">Annual!$K$889:$S$988</definedName>
    <definedName name="ErosionLimit" localSheetId="9">Understory!$K$879:$S$978</definedName>
    <definedName name="FaG_LMU" localSheetId="7">Annual!$M$160:$U$160</definedName>
    <definedName name="FaG_LMU" localSheetId="9">Understory!$M$160:$U$160</definedName>
    <definedName name="FaG_PropnGrn" localSheetId="7">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Crop!$G$450:$AU$498</definedName>
    <definedName name="fert_by_lmu" localSheetId="3">Crop!$H$654:$Q$663</definedName>
    <definedName name="fert_info" localSheetId="3">Crop!$H$630:$L$639</definedName>
    <definedName name="fert_passes" localSheetId="3">Crop!$G$504:$AU$552</definedName>
    <definedName name="fert_prep">Labour!$N$100:$P$103</definedName>
    <definedName name="fixed_control" localSheetId="3">Crop!$G$118:$R$154</definedName>
    <definedName name="fixed_crop_monitoring">Labour!$E$125:$Q$126</definedName>
    <definedName name="fixed_fert" localSheetId="3">Crop!$G$118:$J$154</definedName>
    <definedName name="fixed_fert_passes" localSheetId="3">Crop!$L$118:$O$154</definedName>
    <definedName name="fixed_rotphases">Crop!$H$231:$M$278</definedName>
    <definedName name="FOOatGrazing" localSheetId="7">Annual!$L$160</definedName>
    <definedName name="FOOatGrazing" localSheetId="9">Understory!$L$160</definedName>
    <definedName name="FOOatSeeding" localSheetId="7">Annual!$J$153:$S$153</definedName>
    <definedName name="FOOatSeeding" localSheetId="9">Understory!$J$153:$S$153</definedName>
    <definedName name="FOODryH" localSheetId="7">Annual!$L$624:$L$723</definedName>
    <definedName name="FOODryH" localSheetId="9">Understory!$L$614:$L$713</definedName>
    <definedName name="FOOGrazePropn" localSheetId="7">Annual!$O$444:$O$447</definedName>
    <definedName name="FOOGrazePropn" localSheetId="9">Understory!$O$434:$O$437</definedName>
    <definedName name="FOOPOC" localSheetId="7">Annual!$T$863:$AC$872</definedName>
    <definedName name="FOOPOC" localSheetId="9">Understory!$T$853:$AC$862</definedName>
    <definedName name="frost" localSheetId="3">Crop!$H$600:$Q$617</definedName>
    <definedName name="GermPhases" localSheetId="7">Annual!$H$178:$N$188</definedName>
    <definedName name="GermPhases" localSheetId="9">Understory!$H$178:$N$178</definedName>
    <definedName name="GermScalarFP" localSheetId="9">Understory!$T$117:$AC$126</definedName>
    <definedName name="GermScalarFP">Annual!$T$117:$AC$126</definedName>
    <definedName name="GermScalarLMU" localSheetId="7">Annual!$J$117:$R$126</definedName>
    <definedName name="GermScalarLMU" localSheetId="9">Understory!$J$117:$R$126</definedName>
    <definedName name="GermStd" localSheetId="7">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Annual!$M$605:$V$605</definedName>
    <definedName name="i_dry_dmd_brk_z" localSheetId="9">Understory!$M$595:$V$595</definedName>
    <definedName name="i_dry_dmd_eogs_z" localSheetId="7">Annual!$M$604:$V$604</definedName>
    <definedName name="i_dry_dmd_eogs_z" localSheetId="9">Understory!$M$594:$V$594</definedName>
    <definedName name="i_dry_exists" localSheetId="7">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7">Annual!$J$97:$R$97</definedName>
    <definedName name="i_pasture_coverage" localSheetId="9">Understory!$J$97:$R$97</definedName>
    <definedName name="i_pasture_stage_p6z" localSheetId="7">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Crop!$T$717:$T$752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Crop!$Q$232:$Q$278</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Annual!$K$203:$S$302</definedName>
    <definedName name="LowFOO" localSheetId="9">Understory!$K$193:$S$292</definedName>
    <definedName name="LowPGR" localSheetId="7">Annual!$V$203:$AD$302</definedName>
    <definedName name="LowPGR" localSheetId="9">Understory!$V$193:$AD$292</definedName>
    <definedName name="MaintenanceEff" localSheetId="7">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7">Annual!$K$317:$S$416</definedName>
    <definedName name="MedFOO" localSheetId="9">Understory!$K$307:$S$406</definedName>
    <definedName name="MedPGR" localSheetId="7">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Crop!$H$171:$R$190</definedName>
    <definedName name="nap_passes">Crop!$H$192:$R$211</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Annual!$J$149:$S$149</definedName>
    <definedName name="pas_seeding_end" localSheetId="9">Understory!$J$149:$S$149</definedName>
    <definedName name="PastDecay" localSheetId="7">Annual!$J$77</definedName>
    <definedName name="PastDecay" localSheetId="9">Understory!$J$77</definedName>
    <definedName name="PGRScalarH" localSheetId="7">Annual!$M$433:$V$442</definedName>
    <definedName name="PGRScalarH" localSheetId="9">Understory!$M$423:$V$432</definedName>
    <definedName name="planning">Labour!$J$72:$L$83</definedName>
    <definedName name="poc_destock">Crop!$I$86</definedName>
    <definedName name="POCCons" localSheetId="7">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Crop!$G$767:$Q$803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Crop!$I$716:$R$752</definedName>
    <definedName name="SenesceEOS" localSheetId="7">Annual!$T$465:$AC$474</definedName>
    <definedName name="SenesceEOS" localSheetId="9">Understory!$T$455:$AC$464</definedName>
    <definedName name="SenescePropn" localSheetId="7">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Annual!$J$74</definedName>
    <definedName name="trampling" localSheetId="13">CropResidue!$J$193:$J$209</definedName>
    <definedName name="Trampling" localSheetId="9">Understory!$J$74</definedName>
    <definedName name="trial_length" localSheetId="13">CropResidue!$J$243</definedName>
    <definedName name="user_crop_rot">Crop!$J$220</definedName>
    <definedName name="variable_crop_monitoring">Labour!$E$131:$Q$148</definedName>
    <definedName name="w_foetus_start" localSheetId="13">CropResidue!$J$256</definedName>
    <definedName name="yield_by_lmu" localSheetId="3">Crop!$I$567:$R$584</definedName>
    <definedName name="yield_penalty_wet" localSheetId="3">Crop!$H$42:$R$59</definedName>
    <definedName name="yields" localSheetId="3">Crop!$T$283:$AD$330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26" i="18" l="1"/>
  <c r="N150" i="9"/>
  <c r="M150" i="9"/>
  <c r="K150" i="9"/>
  <c r="L150" i="9"/>
  <c r="O150" i="9"/>
  <c r="P150" i="9"/>
  <c r="Q150" i="9"/>
  <c r="R150" i="9"/>
  <c r="S150" i="9"/>
  <c r="J150" i="9"/>
  <c r="N148" i="9"/>
  <c r="M148" i="9"/>
  <c r="K148" i="9"/>
  <c r="L148" i="9"/>
  <c r="O148" i="9"/>
  <c r="P148" i="9"/>
  <c r="Q148" i="9"/>
  <c r="R148" i="9"/>
  <c r="S148" i="9"/>
  <c r="J148" i="9"/>
  <c r="H99" i="17"/>
  <c r="U458" i="9" l="1"/>
  <c r="X466"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8" i="1"/>
  <c r="J508" i="1"/>
  <c r="I508" i="1"/>
  <c r="H508" i="1"/>
  <c r="G508" i="1"/>
  <c r="G454" i="1"/>
  <c r="G400" i="1"/>
  <c r="AA344" i="1"/>
  <c r="Z344" i="1"/>
  <c r="Y344" i="1"/>
  <c r="X344" i="1"/>
  <c r="W344" i="1"/>
  <c r="V344" i="1"/>
  <c r="U344" i="1"/>
  <c r="T344" i="1"/>
  <c r="S344" i="1"/>
  <c r="R344" i="1"/>
  <c r="Q344" i="1"/>
  <c r="P344" i="1"/>
  <c r="O344" i="1"/>
  <c r="N344" i="1"/>
  <c r="M344" i="1"/>
  <c r="L344" i="1"/>
  <c r="K344" i="1"/>
  <c r="J344" i="1"/>
  <c r="G344" i="1"/>
  <c r="U286" i="1"/>
  <c r="Q286" i="1"/>
  <c r="AD286" i="1" s="1"/>
  <c r="P286" i="1"/>
  <c r="AC286" i="1" s="1"/>
  <c r="O286" i="1"/>
  <c r="AB286" i="1" s="1"/>
  <c r="N286" i="1"/>
  <c r="AA286" i="1" s="1"/>
  <c r="M286" i="1"/>
  <c r="Z286" i="1" s="1"/>
  <c r="L286" i="1"/>
  <c r="Y286" i="1" s="1"/>
  <c r="K286" i="1"/>
  <c r="X286" i="1" s="1"/>
  <c r="J286" i="1"/>
  <c r="W286" i="1" s="1"/>
  <c r="I286" i="1"/>
  <c r="V286" i="1" s="1"/>
  <c r="G286" i="1"/>
  <c r="T286" i="1" s="1"/>
  <c r="G234"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5" i="1"/>
  <c r="J515" i="1"/>
  <c r="I515" i="1"/>
  <c r="H515" i="1"/>
  <c r="G515" i="1"/>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7" i="1"/>
  <c r="J507" i="1"/>
  <c r="I507" i="1"/>
  <c r="H507" i="1"/>
  <c r="G507" i="1"/>
  <c r="G461" i="1"/>
  <c r="G460" i="1"/>
  <c r="G459" i="1"/>
  <c r="G458" i="1"/>
  <c r="G457" i="1"/>
  <c r="G456" i="1"/>
  <c r="G455" i="1"/>
  <c r="G453" i="1"/>
  <c r="G407" i="1"/>
  <c r="G406" i="1"/>
  <c r="G405" i="1"/>
  <c r="G404" i="1"/>
  <c r="G403" i="1"/>
  <c r="G402" i="1"/>
  <c r="G401" i="1"/>
  <c r="G39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U293" i="1"/>
  <c r="Q293" i="1"/>
  <c r="AD293" i="1" s="1"/>
  <c r="P293" i="1"/>
  <c r="AC293" i="1" s="1"/>
  <c r="O293" i="1"/>
  <c r="AB293" i="1" s="1"/>
  <c r="N293" i="1"/>
  <c r="AA293" i="1" s="1"/>
  <c r="M293" i="1"/>
  <c r="Z293" i="1" s="1"/>
  <c r="L293" i="1"/>
  <c r="Y293" i="1" s="1"/>
  <c r="K293" i="1"/>
  <c r="X293" i="1" s="1"/>
  <c r="J293" i="1"/>
  <c r="W293" i="1" s="1"/>
  <c r="I293" i="1"/>
  <c r="V293" i="1" s="1"/>
  <c r="G293" i="1"/>
  <c r="T293" i="1" s="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G235" i="1"/>
  <c r="G236" i="1"/>
  <c r="G237" i="1"/>
  <c r="G238" i="1"/>
  <c r="G239" i="1"/>
  <c r="G240" i="1"/>
  <c r="G241" i="1"/>
  <c r="I719" i="1"/>
  <c r="G770" i="1"/>
  <c r="G121" i="1"/>
  <c r="L121" i="1" s="1"/>
  <c r="N121" i="1"/>
  <c r="O121" i="1"/>
  <c r="I174" i="1"/>
  <c r="I195"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8" i="1"/>
  <c r="K608" i="1"/>
  <c r="L608" i="1"/>
  <c r="M608" i="1"/>
  <c r="J609" i="1"/>
  <c r="K609" i="1"/>
  <c r="L609" i="1"/>
  <c r="M609" i="1"/>
  <c r="J610" i="1"/>
  <c r="K610" i="1"/>
  <c r="L610" i="1"/>
  <c r="M610" i="1"/>
  <c r="I609" i="1"/>
  <c r="I610" i="1"/>
  <c r="I608"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9"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9" i="1"/>
  <c r="Q743" i="1"/>
  <c r="Q740" i="1"/>
  <c r="Q726" i="1"/>
  <c r="Q198" i="1"/>
  <c r="R198" i="1"/>
  <c r="Q204" i="1"/>
  <c r="R204" i="1"/>
  <c r="Q207" i="1"/>
  <c r="R207" i="1"/>
  <c r="Q210" i="1"/>
  <c r="R210" i="1"/>
  <c r="K851" i="18" l="1"/>
  <c r="Y850" i="18"/>
  <c r="T681" i="27"/>
  <c r="AD691" i="27"/>
  <c r="AD700" i="27"/>
  <c r="T690" i="27"/>
  <c r="AD682" i="27"/>
  <c r="T672" i="27"/>
  <c r="AD673" i="27"/>
  <c r="T663" i="27"/>
  <c r="T699" i="27"/>
  <c r="AD709" i="27"/>
  <c r="T709" i="27" s="1"/>
  <c r="T765" i="9"/>
  <c r="T775" i="9"/>
  <c r="T785" i="9"/>
  <c r="T746" i="9"/>
  <c r="T795" i="9"/>
  <c r="T755" i="9"/>
  <c r="G788" i="1"/>
  <c r="I737" i="1"/>
  <c r="G139" i="1"/>
  <c r="L139" i="1" s="1"/>
  <c r="M139" i="1"/>
  <c r="N139" i="1"/>
  <c r="O139" i="1"/>
  <c r="I201" i="1"/>
  <c r="I180" i="1"/>
  <c r="K516" i="1"/>
  <c r="J516" i="1"/>
  <c r="I516" i="1"/>
  <c r="H516" i="1"/>
  <c r="G516" i="1"/>
  <c r="G462" i="1"/>
  <c r="G408" i="1"/>
  <c r="AA352" i="1"/>
  <c r="Z352" i="1"/>
  <c r="Y352" i="1"/>
  <c r="X352" i="1"/>
  <c r="W352" i="1"/>
  <c r="V352" i="1"/>
  <c r="U352" i="1"/>
  <c r="T352" i="1"/>
  <c r="S352" i="1"/>
  <c r="R352" i="1"/>
  <c r="Q352" i="1"/>
  <c r="P352" i="1"/>
  <c r="O352" i="1"/>
  <c r="N352" i="1"/>
  <c r="M352" i="1"/>
  <c r="L352" i="1"/>
  <c r="K352" i="1"/>
  <c r="J352" i="1"/>
  <c r="G352" i="1"/>
  <c r="U294" i="1"/>
  <c r="Q294" i="1"/>
  <c r="AD294" i="1" s="1"/>
  <c r="P294" i="1"/>
  <c r="AC294" i="1" s="1"/>
  <c r="O294" i="1"/>
  <c r="AB294" i="1" s="1"/>
  <c r="N294" i="1"/>
  <c r="AA294" i="1" s="1"/>
  <c r="M294" i="1"/>
  <c r="Z294" i="1" s="1"/>
  <c r="L294" i="1"/>
  <c r="Y294" i="1" s="1"/>
  <c r="K294" i="1"/>
  <c r="X294" i="1" s="1"/>
  <c r="J294" i="1"/>
  <c r="W294" i="1" s="1"/>
  <c r="I294" i="1"/>
  <c r="V294" i="1" s="1"/>
  <c r="G294" i="1"/>
  <c r="T294" i="1" s="1"/>
  <c r="G242"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9" i="1"/>
  <c r="J700" i="1"/>
  <c r="J701" i="1"/>
  <c r="J698" i="1"/>
  <c r="K632" i="1"/>
  <c r="K633" i="1"/>
  <c r="K634" i="1"/>
  <c r="K635" i="1"/>
  <c r="K636" i="1"/>
  <c r="K637" i="1"/>
  <c r="K638" i="1"/>
  <c r="K639" i="1"/>
  <c r="K6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O24" i="17"/>
  <c r="N22" i="17"/>
  <c r="J22" i="17"/>
  <c r="Y22" i="17" s="1"/>
  <c r="T355" i="18"/>
  <c r="T356" i="18" s="1"/>
  <c r="S356" i="18"/>
  <c r="M21" i="17"/>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6" i="1"/>
  <c r="Z355" i="1"/>
  <c r="Z354" i="1"/>
  <c r="Z353" i="1"/>
  <c r="Z342"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6" i="1"/>
  <c r="X355" i="1"/>
  <c r="X354" i="1"/>
  <c r="X353" i="1"/>
  <c r="X342"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6" i="1"/>
  <c r="V355" i="1"/>
  <c r="V354" i="1"/>
  <c r="V353" i="1"/>
  <c r="V342"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6" i="1"/>
  <c r="T355" i="1"/>
  <c r="T354" i="1"/>
  <c r="T353" i="1"/>
  <c r="T342"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6" i="1"/>
  <c r="R355" i="1"/>
  <c r="R354" i="1"/>
  <c r="R353" i="1"/>
  <c r="R342"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6" i="1"/>
  <c r="P355" i="1"/>
  <c r="P354" i="1"/>
  <c r="P353" i="1"/>
  <c r="P342"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6" i="1"/>
  <c r="N355" i="1"/>
  <c r="N354" i="1"/>
  <c r="N353" i="1"/>
  <c r="N342"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6" i="1"/>
  <c r="L355" i="1"/>
  <c r="L354" i="1"/>
  <c r="L353" i="1"/>
  <c r="L342"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53" i="1"/>
  <c r="J354" i="1"/>
  <c r="J355" i="1"/>
  <c r="J356" i="1"/>
  <c r="J358" i="1"/>
  <c r="J359" i="1"/>
  <c r="J360" i="1"/>
  <c r="J342"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84" i="1"/>
  <c r="K284" i="1"/>
  <c r="L284" i="1"/>
  <c r="M284" i="1"/>
  <c r="N284" i="1"/>
  <c r="O284" i="1"/>
  <c r="P284" i="1"/>
  <c r="Q284" i="1"/>
  <c r="I284"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7" i="1"/>
  <c r="H357"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7" i="1"/>
  <c r="N357" i="1"/>
  <c r="R357" i="1"/>
  <c r="X357" i="1"/>
  <c r="Z357" i="1"/>
  <c r="T357" i="1"/>
  <c r="P357" i="1"/>
  <c r="J357" i="1"/>
  <c r="V357" i="1"/>
  <c r="N299" i="1"/>
  <c r="O299" i="1"/>
  <c r="P299" i="1"/>
  <c r="I299" i="1"/>
  <c r="Q299" i="1"/>
  <c r="J299" i="1"/>
  <c r="K299" i="1"/>
  <c r="M299" i="1"/>
  <c r="L299" i="1"/>
  <c r="M451" i="1"/>
  <c r="M454" i="1" s="1" a="1"/>
  <c r="M454" i="1" s="1"/>
  <c r="N451" i="1"/>
  <c r="N454" i="1" s="1" a="1"/>
  <c r="N454" i="1" s="1"/>
  <c r="O451" i="1"/>
  <c r="O454" i="1" s="1" a="1"/>
  <c r="O454" i="1" s="1"/>
  <c r="L451" i="1"/>
  <c r="L454" i="1" s="1" a="1"/>
  <c r="L454" i="1" s="1"/>
  <c r="M505" i="1"/>
  <c r="M508" i="1" s="1" a="1"/>
  <c r="M508" i="1" s="1"/>
  <c r="N505" i="1"/>
  <c r="N508" i="1" s="1" a="1"/>
  <c r="N508" i="1" s="1"/>
  <c r="O505" i="1"/>
  <c r="O508" i="1" s="1" a="1"/>
  <c r="O508" i="1" s="1"/>
  <c r="L505" i="1"/>
  <c r="L508" i="1" s="1" a="1"/>
  <c r="L508" i="1" s="1"/>
  <c r="H656" i="1"/>
  <c r="H657" i="1"/>
  <c r="H658" i="1"/>
  <c r="H659" i="1"/>
  <c r="H660" i="1"/>
  <c r="H661" i="1"/>
  <c r="H662" i="1"/>
  <c r="H663" i="1"/>
  <c r="H655" i="1"/>
  <c r="N516" i="1" l="1" a="1"/>
  <c r="N516" i="1" s="1"/>
  <c r="N510" i="1" a="1"/>
  <c r="N510" i="1" s="1"/>
  <c r="N511" i="1" a="1"/>
  <c r="N511" i="1" s="1"/>
  <c r="N515" i="1" a="1"/>
  <c r="N515" i="1" s="1"/>
  <c r="N512" i="1" a="1"/>
  <c r="N512" i="1" s="1"/>
  <c r="N509" i="1" a="1"/>
  <c r="N509" i="1" s="1"/>
  <c r="N514" i="1" a="1"/>
  <c r="N514" i="1" s="1"/>
  <c r="N507" i="1" a="1"/>
  <c r="N507" i="1" s="1"/>
  <c r="N513" i="1" a="1"/>
  <c r="N513" i="1" s="1"/>
  <c r="M516" i="1" a="1"/>
  <c r="M516" i="1" s="1"/>
  <c r="M515" i="1" a="1"/>
  <c r="M515" i="1" s="1"/>
  <c r="M509" i="1" a="1"/>
  <c r="M509" i="1" s="1"/>
  <c r="M513" i="1" a="1"/>
  <c r="M513" i="1" s="1"/>
  <c r="M511" i="1" a="1"/>
  <c r="M511" i="1" s="1"/>
  <c r="M514" i="1" a="1"/>
  <c r="M514" i="1" s="1"/>
  <c r="M507" i="1" a="1"/>
  <c r="M507" i="1" s="1"/>
  <c r="M510" i="1" a="1"/>
  <c r="M510" i="1" s="1"/>
  <c r="M512" i="1" a="1"/>
  <c r="M512" i="1" s="1"/>
  <c r="L462" i="1" a="1"/>
  <c r="L462" i="1" s="1"/>
  <c r="L459" i="1" a="1"/>
  <c r="L459" i="1" s="1"/>
  <c r="L457" i="1" a="1"/>
  <c r="L457" i="1" s="1"/>
  <c r="L455" i="1" a="1"/>
  <c r="L455" i="1" s="1"/>
  <c r="L460" i="1" a="1"/>
  <c r="L460" i="1" s="1"/>
  <c r="L456" i="1" a="1"/>
  <c r="L456" i="1" s="1"/>
  <c r="L461" i="1" a="1"/>
  <c r="L461" i="1" s="1"/>
  <c r="L458" i="1" a="1"/>
  <c r="L458" i="1" s="1"/>
  <c r="L453" i="1" a="1"/>
  <c r="L453" i="1" s="1"/>
  <c r="O516" i="1" a="1"/>
  <c r="O516" i="1" s="1"/>
  <c r="O509" i="1" a="1"/>
  <c r="O509" i="1" s="1"/>
  <c r="O511" i="1" a="1"/>
  <c r="O511" i="1" s="1"/>
  <c r="O513" i="1" a="1"/>
  <c r="O513" i="1" s="1"/>
  <c r="O515" i="1" a="1"/>
  <c r="O515" i="1" s="1"/>
  <c r="O510" i="1" a="1"/>
  <c r="O510" i="1" s="1"/>
  <c r="O512" i="1" a="1"/>
  <c r="O512" i="1" s="1"/>
  <c r="O507" i="1" a="1"/>
  <c r="O507" i="1" s="1"/>
  <c r="O514" i="1" a="1"/>
  <c r="O514" i="1" s="1"/>
  <c r="O460" i="1" a="1"/>
  <c r="O460" i="1" s="1"/>
  <c r="O461" i="1" a="1"/>
  <c r="O461" i="1" s="1"/>
  <c r="O458" i="1" a="1"/>
  <c r="O458" i="1" s="1"/>
  <c r="O456" i="1" a="1"/>
  <c r="O456" i="1" s="1"/>
  <c r="O453" i="1" a="1"/>
  <c r="O453" i="1" s="1"/>
  <c r="O457" i="1" a="1"/>
  <c r="O457" i="1" s="1"/>
  <c r="O459" i="1" a="1"/>
  <c r="O459" i="1" s="1"/>
  <c r="O455" i="1" a="1"/>
  <c r="O455" i="1" s="1"/>
  <c r="N462" i="1" a="1"/>
  <c r="N462" i="1" s="1"/>
  <c r="N455" i="1" a="1"/>
  <c r="N455" i="1" s="1"/>
  <c r="N453" i="1" a="1"/>
  <c r="N453" i="1" s="1"/>
  <c r="N456" i="1" a="1"/>
  <c r="N456" i="1" s="1"/>
  <c r="N460" i="1" a="1"/>
  <c r="N460" i="1" s="1"/>
  <c r="N458" i="1" a="1"/>
  <c r="N458" i="1" s="1"/>
  <c r="N461" i="1" a="1"/>
  <c r="N461" i="1" s="1"/>
  <c r="N457" i="1" a="1"/>
  <c r="N457" i="1" s="1"/>
  <c r="N459" i="1" a="1"/>
  <c r="N459" i="1" s="1"/>
  <c r="L516" i="1" a="1"/>
  <c r="L516" i="1" s="1"/>
  <c r="L514" i="1" a="1"/>
  <c r="L514" i="1" s="1"/>
  <c r="L513" i="1" a="1"/>
  <c r="L513" i="1" s="1"/>
  <c r="L515" i="1" a="1"/>
  <c r="L515" i="1" s="1"/>
  <c r="L512" i="1" a="1"/>
  <c r="L512" i="1" s="1"/>
  <c r="L511" i="1" a="1"/>
  <c r="L511" i="1" s="1"/>
  <c r="L507" i="1" a="1"/>
  <c r="L507" i="1" s="1"/>
  <c r="L510" i="1" a="1"/>
  <c r="L510" i="1" s="1"/>
  <c r="L509" i="1" a="1"/>
  <c r="L509" i="1" s="1"/>
  <c r="M462" i="1" a="1"/>
  <c r="M462" i="1" s="1"/>
  <c r="M459" i="1" a="1"/>
  <c r="M459" i="1" s="1"/>
  <c r="M460" i="1" a="1"/>
  <c r="M460" i="1" s="1"/>
  <c r="M461" i="1" a="1"/>
  <c r="M461" i="1" s="1"/>
  <c r="M455" i="1" a="1"/>
  <c r="M455" i="1" s="1"/>
  <c r="M456" i="1" a="1"/>
  <c r="M456" i="1" s="1"/>
  <c r="M458" i="1" a="1"/>
  <c r="M458" i="1" s="1"/>
  <c r="M453" i="1" a="1"/>
  <c r="M453" i="1" s="1"/>
  <c r="M457" i="1" a="1"/>
  <c r="M457" i="1" s="1"/>
  <c r="S451" i="1"/>
  <c r="S454" i="1" s="1" a="1"/>
  <c r="S454" i="1" s="1"/>
  <c r="O462" i="1" a="1"/>
  <c r="O462" i="1" s="1"/>
  <c r="O103" i="17"/>
  <c r="K748" i="18"/>
  <c r="M748" i="18"/>
  <c r="K724" i="18"/>
  <c r="M724" i="18"/>
  <c r="M700" i="18"/>
  <c r="L700" i="18"/>
  <c r="L724" i="18"/>
  <c r="L748" i="18"/>
  <c r="K700" i="18"/>
  <c r="W451" i="1"/>
  <c r="W454" i="1" s="1" a="1"/>
  <c r="W454" i="1" s="1"/>
  <c r="S474" i="1" a="1"/>
  <c r="S474" i="1" s="1"/>
  <c r="S471" i="1" a="1"/>
  <c r="S471" i="1" s="1"/>
  <c r="S477" i="1" a="1"/>
  <c r="S477" i="1" s="1"/>
  <c r="S473" i="1" a="1"/>
  <c r="S473" i="1" s="1"/>
  <c r="S468" i="1" a="1"/>
  <c r="S468" i="1" s="1"/>
  <c r="S475" i="1" a="1"/>
  <c r="S475" i="1" s="1"/>
  <c r="S469" i="1" a="1"/>
  <c r="S469" i="1" s="1"/>
  <c r="S480" i="1" a="1"/>
  <c r="S480" i="1" s="1"/>
  <c r="S472" i="1" a="1"/>
  <c r="S472" i="1" s="1"/>
  <c r="S483" i="1" a="1"/>
  <c r="S483" i="1" s="1"/>
  <c r="S485" i="1" a="1"/>
  <c r="S485" i="1" s="1"/>
  <c r="S486" i="1" a="1"/>
  <c r="S486" i="1" s="1"/>
  <c r="S478" i="1" a="1"/>
  <c r="S478" i="1" s="1"/>
  <c r="S484" i="1" a="1"/>
  <c r="S484" i="1" s="1"/>
  <c r="S496" i="1" a="1"/>
  <c r="S496" i="1" s="1"/>
  <c r="S493" i="1" a="1"/>
  <c r="S493" i="1" s="1"/>
  <c r="S494" i="1" a="1"/>
  <c r="S494" i="1" s="1"/>
  <c r="S487" i="1" a="1"/>
  <c r="S487" i="1" s="1"/>
  <c r="S463" i="1" a="1"/>
  <c r="S463" i="1" s="1"/>
  <c r="S491" i="1" a="1"/>
  <c r="S491" i="1" s="1"/>
  <c r="S488" i="1" a="1"/>
  <c r="S488" i="1" s="1"/>
  <c r="S489" i="1" a="1"/>
  <c r="S489" i="1" s="1"/>
  <c r="S452" i="1" a="1"/>
  <c r="S452" i="1" s="1"/>
  <c r="S495" i="1" a="1"/>
  <c r="S495" i="1" s="1"/>
  <c r="S481" i="1" a="1"/>
  <c r="S481" i="1" s="1"/>
  <c r="S490" i="1" a="1"/>
  <c r="S490" i="1" s="1"/>
  <c r="S466" i="1" a="1"/>
  <c r="S466" i="1" s="1"/>
  <c r="S464" i="1" a="1"/>
  <c r="S464" i="1" s="1"/>
  <c r="S492" i="1" a="1"/>
  <c r="S492" i="1" s="1"/>
  <c r="S498" i="1" a="1"/>
  <c r="S498" i="1" s="1"/>
  <c r="S497" i="1" a="1"/>
  <c r="S497" i="1" s="1"/>
  <c r="S465" i="1" a="1"/>
  <c r="S465" i="1" s="1"/>
  <c r="Q505" i="1"/>
  <c r="Q508" i="1" s="1" a="1"/>
  <c r="Q508" i="1" s="1"/>
  <c r="M539" i="1" a="1"/>
  <c r="M539" i="1" s="1"/>
  <c r="M537" i="1" a="1"/>
  <c r="M537" i="1" s="1"/>
  <c r="M536" i="1" a="1"/>
  <c r="M536" i="1" s="1"/>
  <c r="M538" i="1" a="1"/>
  <c r="M538" i="1" s="1"/>
  <c r="P451" i="1"/>
  <c r="P454" i="1" s="1" a="1"/>
  <c r="P454" i="1" s="1"/>
  <c r="L474" i="1" a="1"/>
  <c r="L474" i="1" s="1"/>
  <c r="L471" i="1" a="1"/>
  <c r="L471" i="1" s="1"/>
  <c r="L477" i="1" a="1"/>
  <c r="L477" i="1" s="1"/>
  <c r="L467" i="1" a="1"/>
  <c r="L467" i="1" s="1"/>
  <c r="L470" i="1" a="1"/>
  <c r="L470" i="1" s="1"/>
  <c r="L476" i="1" a="1"/>
  <c r="L476" i="1" s="1"/>
  <c r="L468" i="1" a="1"/>
  <c r="L468" i="1" s="1"/>
  <c r="L469" i="1" a="1"/>
  <c r="L469" i="1" s="1"/>
  <c r="L479" i="1" a="1"/>
  <c r="L479" i="1" s="1"/>
  <c r="L480" i="1" a="1"/>
  <c r="L480" i="1" s="1"/>
  <c r="L472" i="1" a="1"/>
  <c r="L472" i="1" s="1"/>
  <c r="L482" i="1" a="1"/>
  <c r="L482" i="1" s="1"/>
  <c r="L475" i="1" a="1"/>
  <c r="L475" i="1" s="1"/>
  <c r="L485" i="1" a="1"/>
  <c r="L485" i="1" s="1"/>
  <c r="L483" i="1" a="1"/>
  <c r="L483" i="1" s="1"/>
  <c r="L484" i="1" a="1"/>
  <c r="L484" i="1" s="1"/>
  <c r="L478" i="1" a="1"/>
  <c r="L478" i="1" s="1"/>
  <c r="L486" i="1" a="1"/>
  <c r="L486" i="1" s="1"/>
  <c r="L487" i="1" a="1"/>
  <c r="L487" i="1" s="1"/>
  <c r="L492" i="1" a="1"/>
  <c r="L492" i="1" s="1"/>
  <c r="L481" i="1" a="1"/>
  <c r="L481" i="1" s="1"/>
  <c r="L493" i="1" a="1"/>
  <c r="L493" i="1" s="1"/>
  <c r="L491" i="1" a="1"/>
  <c r="L491" i="1" s="1"/>
  <c r="L473" i="1" a="1"/>
  <c r="L473" i="1" s="1"/>
  <c r="L488" i="1" a="1"/>
  <c r="L488" i="1" s="1"/>
  <c r="L489" i="1" a="1"/>
  <c r="L489" i="1" s="1"/>
  <c r="L490" i="1" a="1"/>
  <c r="L490" i="1" s="1"/>
  <c r="L466" i="1" a="1"/>
  <c r="L466" i="1" s="1"/>
  <c r="L452" i="1" a="1"/>
  <c r="L452" i="1" s="1"/>
  <c r="L496" i="1" a="1"/>
  <c r="L496" i="1" s="1"/>
  <c r="L463" i="1" a="1"/>
  <c r="L463" i="1" s="1"/>
  <c r="L495" i="1" a="1"/>
  <c r="L495" i="1" s="1"/>
  <c r="L464" i="1" a="1"/>
  <c r="L464" i="1" s="1"/>
  <c r="L494" i="1" a="1"/>
  <c r="L494" i="1" s="1"/>
  <c r="L498" i="1" a="1"/>
  <c r="L498" i="1" s="1"/>
  <c r="L465" i="1" a="1"/>
  <c r="L465" i="1" s="1"/>
  <c r="L497" i="1" a="1"/>
  <c r="L497" i="1" s="1"/>
  <c r="O468" i="1" a="1"/>
  <c r="O468" i="1" s="1"/>
  <c r="O469" i="1" a="1"/>
  <c r="O469" i="1" s="1"/>
  <c r="O475" i="1" a="1"/>
  <c r="O475" i="1" s="1"/>
  <c r="O472" i="1" a="1"/>
  <c r="O472" i="1" s="1"/>
  <c r="O467" i="1" a="1"/>
  <c r="O467" i="1" s="1"/>
  <c r="O471" i="1" a="1"/>
  <c r="O471" i="1" s="1"/>
  <c r="O483" i="1" a="1"/>
  <c r="O483" i="1" s="1"/>
  <c r="O473" i="1" a="1"/>
  <c r="O473" i="1" s="1"/>
  <c r="O477" i="1" a="1"/>
  <c r="O477" i="1" s="1"/>
  <c r="O478" i="1" a="1"/>
  <c r="O478" i="1" s="1"/>
  <c r="O484" i="1" a="1"/>
  <c r="O484" i="1" s="1"/>
  <c r="O486" i="1" a="1"/>
  <c r="O486" i="1" s="1"/>
  <c r="O487" i="1" a="1"/>
  <c r="O487" i="1" s="1"/>
  <c r="O476" i="1" a="1"/>
  <c r="O476" i="1" s="1"/>
  <c r="O481" i="1" a="1"/>
  <c r="O481" i="1" s="1"/>
  <c r="O479" i="1" a="1"/>
  <c r="O479" i="1" s="1"/>
  <c r="O480" i="1" a="1"/>
  <c r="O480" i="1" s="1"/>
  <c r="O470" i="1" a="1"/>
  <c r="O470" i="1" s="1"/>
  <c r="O474" i="1" a="1"/>
  <c r="O474" i="1" s="1"/>
  <c r="O482" i="1" a="1"/>
  <c r="O482" i="1" s="1"/>
  <c r="O485" i="1" a="1"/>
  <c r="O485" i="1" s="1"/>
  <c r="O491" i="1" a="1"/>
  <c r="O491" i="1" s="1"/>
  <c r="O488" i="1" a="1"/>
  <c r="O488" i="1" s="1"/>
  <c r="O496" i="1" a="1"/>
  <c r="O496" i="1" s="1"/>
  <c r="O497" i="1" a="1"/>
  <c r="O497" i="1" s="1"/>
  <c r="O490" i="1" a="1"/>
  <c r="O490" i="1" s="1"/>
  <c r="O493" i="1" a="1"/>
  <c r="O493" i="1" s="1"/>
  <c r="O494" i="1" a="1"/>
  <c r="O494" i="1" s="1"/>
  <c r="O495" i="1" a="1"/>
  <c r="O495" i="1" s="1"/>
  <c r="O465" i="1" a="1"/>
  <c r="O465" i="1" s="1"/>
  <c r="O498" i="1" a="1"/>
  <c r="O498" i="1" s="1"/>
  <c r="O452" i="1" a="1"/>
  <c r="O452" i="1" s="1"/>
  <c r="O464" i="1" a="1"/>
  <c r="O464" i="1" s="1"/>
  <c r="O489" i="1" a="1"/>
  <c r="O489" i="1" s="1"/>
  <c r="O463" i="1" a="1"/>
  <c r="O463" i="1" s="1"/>
  <c r="O492" i="1" a="1"/>
  <c r="O492" i="1" s="1"/>
  <c r="O466" i="1" a="1"/>
  <c r="O466" i="1" s="1"/>
  <c r="R451" i="1"/>
  <c r="R454" i="1" s="1" a="1"/>
  <c r="R454" i="1" s="1"/>
  <c r="N467" i="1" a="1"/>
  <c r="N467" i="1" s="1"/>
  <c r="N475" i="1" a="1"/>
  <c r="N475" i="1" s="1"/>
  <c r="N472" i="1" a="1"/>
  <c r="N472" i="1" s="1"/>
  <c r="N474" i="1" a="1"/>
  <c r="N474" i="1" s="1"/>
  <c r="N470" i="1" a="1"/>
  <c r="N470" i="1" s="1"/>
  <c r="N476" i="1" a="1"/>
  <c r="N476" i="1" s="1"/>
  <c r="N469" i="1" a="1"/>
  <c r="N469" i="1" s="1"/>
  <c r="N473" i="1" a="1"/>
  <c r="N473" i="1" s="1"/>
  <c r="N477" i="1" a="1"/>
  <c r="N477" i="1" s="1"/>
  <c r="N478" i="1" a="1"/>
  <c r="N478" i="1" s="1"/>
  <c r="N484" i="1" a="1"/>
  <c r="N484" i="1" s="1"/>
  <c r="N486" i="1" a="1"/>
  <c r="N486" i="1" s="1"/>
  <c r="N487" i="1" a="1"/>
  <c r="N487" i="1" s="1"/>
  <c r="N468" i="1" a="1"/>
  <c r="N468" i="1" s="1"/>
  <c r="N481" i="1" a="1"/>
  <c r="N481" i="1" s="1"/>
  <c r="N479" i="1" a="1"/>
  <c r="N479" i="1" s="1"/>
  <c r="N471" i="1" a="1"/>
  <c r="N471" i="1" s="1"/>
  <c r="N480" i="1" a="1"/>
  <c r="N480" i="1" s="1"/>
  <c r="N482" i="1" a="1"/>
  <c r="N482" i="1" s="1"/>
  <c r="N485" i="1" a="1"/>
  <c r="N485" i="1" s="1"/>
  <c r="N488" i="1" a="1"/>
  <c r="N488" i="1" s="1"/>
  <c r="N489" i="1" a="1"/>
  <c r="N489" i="1" s="1"/>
  <c r="N492" i="1" a="1"/>
  <c r="N492" i="1" s="1"/>
  <c r="N490" i="1" a="1"/>
  <c r="N490" i="1" s="1"/>
  <c r="N493" i="1" a="1"/>
  <c r="N493" i="1" s="1"/>
  <c r="N498" i="1" a="1"/>
  <c r="N498" i="1" s="1"/>
  <c r="N465" i="1" a="1"/>
  <c r="N465" i="1" s="1"/>
  <c r="N452" i="1" a="1"/>
  <c r="N452" i="1" s="1"/>
  <c r="N464" i="1" a="1"/>
  <c r="N464" i="1" s="1"/>
  <c r="N483" i="1" a="1"/>
  <c r="N483" i="1" s="1"/>
  <c r="N491" i="1" a="1"/>
  <c r="N491" i="1" s="1"/>
  <c r="N463" i="1" a="1"/>
  <c r="N463" i="1" s="1"/>
  <c r="N494" i="1" a="1"/>
  <c r="N494" i="1" s="1"/>
  <c r="N497" i="1" a="1"/>
  <c r="N497" i="1" s="1"/>
  <c r="N466" i="1" a="1"/>
  <c r="N466" i="1" s="1"/>
  <c r="N496" i="1" a="1"/>
  <c r="N496" i="1" s="1"/>
  <c r="N495" i="1" a="1"/>
  <c r="N495" i="1" s="1"/>
  <c r="P505" i="1"/>
  <c r="P508" i="1" s="1" a="1"/>
  <c r="P508" i="1" s="1"/>
  <c r="L539" i="1" a="1"/>
  <c r="L539" i="1" s="1"/>
  <c r="L538" i="1" a="1"/>
  <c r="L538" i="1" s="1"/>
  <c r="L536" i="1" a="1"/>
  <c r="L536" i="1" s="1"/>
  <c r="L537" i="1" a="1"/>
  <c r="L537" i="1" s="1"/>
  <c r="Q451" i="1"/>
  <c r="Q454" i="1" s="1" a="1"/>
  <c r="Q454" i="1" s="1"/>
  <c r="M472" i="1" a="1"/>
  <c r="M472" i="1" s="1"/>
  <c r="M474" i="1" a="1"/>
  <c r="M474" i="1" s="1"/>
  <c r="M471" i="1" a="1"/>
  <c r="M471" i="1" s="1"/>
  <c r="M473" i="1" a="1"/>
  <c r="M473" i="1" s="1"/>
  <c r="M468" i="1" a="1"/>
  <c r="M468" i="1" s="1"/>
  <c r="M476" i="1" a="1"/>
  <c r="M476" i="1" s="1"/>
  <c r="M481" i="1" a="1"/>
  <c r="M481" i="1" s="1"/>
  <c r="M479" i="1" a="1"/>
  <c r="M479" i="1" s="1"/>
  <c r="M467" i="1" a="1"/>
  <c r="M467" i="1" s="1"/>
  <c r="M480" i="1" a="1"/>
  <c r="M480" i="1" s="1"/>
  <c r="M475" i="1" a="1"/>
  <c r="M475" i="1" s="1"/>
  <c r="M482" i="1" a="1"/>
  <c r="M482" i="1" s="1"/>
  <c r="M470" i="1" a="1"/>
  <c r="M470" i="1" s="1"/>
  <c r="M485" i="1" a="1"/>
  <c r="M485" i="1" s="1"/>
  <c r="M483" i="1" a="1"/>
  <c r="M483" i="1" s="1"/>
  <c r="M478" i="1" a="1"/>
  <c r="M478" i="1" s="1"/>
  <c r="M487" i="1" a="1"/>
  <c r="M487" i="1" s="1"/>
  <c r="M490" i="1" a="1"/>
  <c r="M490" i="1" s="1"/>
  <c r="M494" i="1" a="1"/>
  <c r="M494" i="1" s="1"/>
  <c r="M495" i="1" a="1"/>
  <c r="M495" i="1" s="1"/>
  <c r="M496" i="1" a="1"/>
  <c r="M496" i="1" s="1"/>
  <c r="M497" i="1" a="1"/>
  <c r="M497" i="1" s="1"/>
  <c r="M452" i="1" a="1"/>
  <c r="M452" i="1" s="1"/>
  <c r="M464" i="1" a="1"/>
  <c r="M464" i="1" s="1"/>
  <c r="M486" i="1" a="1"/>
  <c r="M486" i="1" s="1"/>
  <c r="M491" i="1" a="1"/>
  <c r="M491" i="1" s="1"/>
  <c r="M463" i="1" a="1"/>
  <c r="M463" i="1" s="1"/>
  <c r="M477" i="1" a="1"/>
  <c r="M477" i="1" s="1"/>
  <c r="M489" i="1" a="1"/>
  <c r="M489" i="1" s="1"/>
  <c r="M498" i="1" a="1"/>
  <c r="M498" i="1" s="1"/>
  <c r="M465" i="1" a="1"/>
  <c r="M465" i="1" s="1"/>
  <c r="M484" i="1" a="1"/>
  <c r="M484" i="1" s="1"/>
  <c r="M488" i="1" a="1"/>
  <c r="M488" i="1" s="1"/>
  <c r="M492" i="1" a="1"/>
  <c r="M492" i="1" s="1"/>
  <c r="M493" i="1" a="1"/>
  <c r="M493" i="1" s="1"/>
  <c r="M469" i="1" a="1"/>
  <c r="M469" i="1" s="1"/>
  <c r="M466" i="1" a="1"/>
  <c r="M466" i="1" s="1"/>
  <c r="S505" i="1"/>
  <c r="S508" i="1" s="1" a="1"/>
  <c r="S508" i="1" s="1"/>
  <c r="O536" i="1" a="1"/>
  <c r="O536" i="1" s="1"/>
  <c r="O537" i="1" a="1"/>
  <c r="O537" i="1" s="1"/>
  <c r="O538" i="1" a="1"/>
  <c r="O538" i="1" s="1"/>
  <c r="O539" i="1" a="1"/>
  <c r="O539" i="1" s="1"/>
  <c r="R505" i="1"/>
  <c r="R508" i="1" s="1" a="1"/>
  <c r="R508" i="1" s="1"/>
  <c r="N536" i="1" a="1"/>
  <c r="N536" i="1" s="1"/>
  <c r="N537" i="1" a="1"/>
  <c r="N537" i="1" s="1"/>
  <c r="N539" i="1" a="1"/>
  <c r="N539" i="1" s="1"/>
  <c r="N538" i="1" a="1"/>
  <c r="N538" i="1" s="1"/>
  <c r="M397" i="1"/>
  <c r="M400" i="1" s="1" a="1"/>
  <c r="M400" i="1" s="1"/>
  <c r="N397" i="1"/>
  <c r="N400" i="1" s="1" a="1"/>
  <c r="N400" i="1" s="1"/>
  <c r="O397" i="1"/>
  <c r="O400" i="1" s="1" a="1"/>
  <c r="O400" i="1" s="1"/>
  <c r="L397" i="1"/>
  <c r="L400" i="1" s="1" a="1"/>
  <c r="L400" i="1" s="1"/>
  <c r="M408" i="1" l="1" a="1"/>
  <c r="M408" i="1" s="1"/>
  <c r="M407" i="1" a="1"/>
  <c r="M407" i="1" s="1"/>
  <c r="M406" i="1" a="1"/>
  <c r="M406" i="1" s="1"/>
  <c r="M399" i="1" a="1"/>
  <c r="M399" i="1" s="1"/>
  <c r="M403" i="1" a="1"/>
  <c r="M403" i="1" s="1"/>
  <c r="M405" i="1" a="1"/>
  <c r="M405" i="1" s="1"/>
  <c r="M401" i="1" a="1"/>
  <c r="M401" i="1" s="1"/>
  <c r="M404" i="1" a="1"/>
  <c r="M404" i="1" s="1"/>
  <c r="M402" i="1" a="1"/>
  <c r="M402" i="1" s="1"/>
  <c r="Q462" i="1" a="1"/>
  <c r="Q462" i="1" s="1"/>
  <c r="Q456" i="1" a="1"/>
  <c r="Q456" i="1" s="1"/>
  <c r="Q455" i="1" a="1"/>
  <c r="Q455" i="1" s="1"/>
  <c r="Q461" i="1" a="1"/>
  <c r="Q461" i="1" s="1"/>
  <c r="Q458" i="1" a="1"/>
  <c r="Q458" i="1" s="1"/>
  <c r="Q460" i="1" a="1"/>
  <c r="Q460" i="1" s="1"/>
  <c r="Q453" i="1" a="1"/>
  <c r="Q453" i="1" s="1"/>
  <c r="Q457" i="1" a="1"/>
  <c r="Q457" i="1" s="1"/>
  <c r="Q459" i="1" a="1"/>
  <c r="Q459" i="1" s="1"/>
  <c r="S462" i="1" a="1"/>
  <c r="S462" i="1" s="1"/>
  <c r="S461" i="1" a="1"/>
  <c r="S461" i="1" s="1"/>
  <c r="S457" i="1" a="1"/>
  <c r="S457" i="1" s="1"/>
  <c r="S460" i="1" a="1"/>
  <c r="S460" i="1" s="1"/>
  <c r="S459" i="1" a="1"/>
  <c r="S459" i="1" s="1"/>
  <c r="S455" i="1" a="1"/>
  <c r="S455" i="1" s="1"/>
  <c r="S456" i="1" a="1"/>
  <c r="S456" i="1" s="1"/>
  <c r="S458" i="1" a="1"/>
  <c r="S458" i="1" s="1"/>
  <c r="S453" i="1" a="1"/>
  <c r="S453" i="1" s="1"/>
  <c r="W462" i="1" a="1"/>
  <c r="W462" i="1" s="1"/>
  <c r="W456" i="1" a="1"/>
  <c r="W456" i="1" s="1"/>
  <c r="W458" i="1" a="1"/>
  <c r="W458" i="1" s="1"/>
  <c r="W461" i="1" a="1"/>
  <c r="W461" i="1" s="1"/>
  <c r="W455" i="1" a="1"/>
  <c r="W455" i="1" s="1"/>
  <c r="W459" i="1" a="1"/>
  <c r="W459" i="1" s="1"/>
  <c r="W453" i="1" a="1"/>
  <c r="W453" i="1" s="1"/>
  <c r="W460" i="1" a="1"/>
  <c r="W460" i="1" s="1"/>
  <c r="W457" i="1" a="1"/>
  <c r="W457" i="1" s="1"/>
  <c r="S516" i="1" a="1"/>
  <c r="S516" i="1" s="1"/>
  <c r="S511" i="1" a="1"/>
  <c r="S511" i="1" s="1"/>
  <c r="S513" i="1" a="1"/>
  <c r="S513" i="1" s="1"/>
  <c r="S515" i="1" a="1"/>
  <c r="S515" i="1" s="1"/>
  <c r="S509" i="1" a="1"/>
  <c r="S509" i="1" s="1"/>
  <c r="S512" i="1" a="1"/>
  <c r="S512" i="1" s="1"/>
  <c r="S510" i="1" a="1"/>
  <c r="S510" i="1" s="1"/>
  <c r="S514" i="1" a="1"/>
  <c r="S514" i="1" s="1"/>
  <c r="S507" i="1" a="1"/>
  <c r="S507" i="1" s="1"/>
  <c r="R462" i="1" a="1"/>
  <c r="R462" i="1" s="1"/>
  <c r="R461" i="1" a="1"/>
  <c r="R461" i="1" s="1"/>
  <c r="R459" i="1" a="1"/>
  <c r="R459" i="1" s="1"/>
  <c r="R460" i="1" a="1"/>
  <c r="R460" i="1" s="1"/>
  <c r="R458" i="1" a="1"/>
  <c r="R458" i="1" s="1"/>
  <c r="R453" i="1" a="1"/>
  <c r="R453" i="1" s="1"/>
  <c r="R457" i="1" a="1"/>
  <c r="R457" i="1" s="1"/>
  <c r="R455" i="1" a="1"/>
  <c r="R455" i="1" s="1"/>
  <c r="R456" i="1" a="1"/>
  <c r="R456" i="1" s="1"/>
  <c r="Q516" i="1" a="1"/>
  <c r="Q516" i="1" s="1"/>
  <c r="Q511" i="1" a="1"/>
  <c r="Q511" i="1" s="1"/>
  <c r="Q513" i="1" a="1"/>
  <c r="Q513" i="1" s="1"/>
  <c r="Q515" i="1" a="1"/>
  <c r="Q515" i="1" s="1"/>
  <c r="Q509" i="1" a="1"/>
  <c r="Q509" i="1" s="1"/>
  <c r="Q507" i="1" a="1"/>
  <c r="Q507" i="1" s="1"/>
  <c r="Q514" i="1" a="1"/>
  <c r="Q514" i="1" s="1"/>
  <c r="Q510" i="1" a="1"/>
  <c r="Q510" i="1" s="1"/>
  <c r="Q512" i="1" a="1"/>
  <c r="Q512" i="1" s="1"/>
  <c r="L408" i="1" a="1"/>
  <c r="L408" i="1" s="1"/>
  <c r="L403" i="1" a="1"/>
  <c r="L403" i="1" s="1"/>
  <c r="L406" i="1" a="1"/>
  <c r="L406" i="1" s="1"/>
  <c r="L404" i="1" a="1"/>
  <c r="L404" i="1" s="1"/>
  <c r="L402" i="1" a="1"/>
  <c r="L402" i="1" s="1"/>
  <c r="L399" i="1" a="1"/>
  <c r="L399" i="1" s="1"/>
  <c r="L407" i="1" a="1"/>
  <c r="L407" i="1" s="1"/>
  <c r="L405" i="1" a="1"/>
  <c r="L405" i="1" s="1"/>
  <c r="L401" i="1" a="1"/>
  <c r="L401" i="1" s="1"/>
  <c r="R516" i="1" a="1"/>
  <c r="R516" i="1" s="1"/>
  <c r="R510" i="1" a="1"/>
  <c r="R510" i="1" s="1"/>
  <c r="R511" i="1" a="1"/>
  <c r="R511" i="1" s="1"/>
  <c r="R515" i="1" a="1"/>
  <c r="R515" i="1" s="1"/>
  <c r="R512" i="1" a="1"/>
  <c r="R512" i="1" s="1"/>
  <c r="R514" i="1" a="1"/>
  <c r="R514" i="1" s="1"/>
  <c r="R513" i="1" a="1"/>
  <c r="R513" i="1" s="1"/>
  <c r="R507" i="1" a="1"/>
  <c r="R507" i="1" s="1"/>
  <c r="R509" i="1" a="1"/>
  <c r="R509" i="1" s="1"/>
  <c r="P516" i="1" a="1"/>
  <c r="P516" i="1" s="1"/>
  <c r="P512" i="1" a="1"/>
  <c r="P512" i="1" s="1"/>
  <c r="P515" i="1" a="1"/>
  <c r="P515" i="1" s="1"/>
  <c r="P513" i="1" a="1"/>
  <c r="P513" i="1" s="1"/>
  <c r="P509" i="1" a="1"/>
  <c r="P509" i="1" s="1"/>
  <c r="P514" i="1" a="1"/>
  <c r="P514" i="1" s="1"/>
  <c r="P511" i="1" a="1"/>
  <c r="P511" i="1" s="1"/>
  <c r="P507" i="1" a="1"/>
  <c r="P507" i="1" s="1"/>
  <c r="P510" i="1" a="1"/>
  <c r="P510" i="1" s="1"/>
  <c r="O407" i="1" a="1"/>
  <c r="O407" i="1" s="1"/>
  <c r="O405" i="1" a="1"/>
  <c r="O405" i="1" s="1"/>
  <c r="O401" i="1" a="1"/>
  <c r="O401" i="1" s="1"/>
  <c r="O402" i="1" a="1"/>
  <c r="O402" i="1" s="1"/>
  <c r="O406" i="1" a="1"/>
  <c r="O406" i="1" s="1"/>
  <c r="O404" i="1" a="1"/>
  <c r="O404" i="1" s="1"/>
  <c r="O399" i="1" a="1"/>
  <c r="O399" i="1" s="1"/>
  <c r="O403" i="1" a="1"/>
  <c r="O403" i="1" s="1"/>
  <c r="P462" i="1" a="1"/>
  <c r="P462" i="1" s="1"/>
  <c r="P453" i="1" a="1"/>
  <c r="P453" i="1" s="1"/>
  <c r="P457" i="1" a="1"/>
  <c r="P457" i="1" s="1"/>
  <c r="P459" i="1" a="1"/>
  <c r="P459" i="1" s="1"/>
  <c r="P456" i="1" a="1"/>
  <c r="P456" i="1" s="1"/>
  <c r="P458" i="1" a="1"/>
  <c r="P458" i="1" s="1"/>
  <c r="P460" i="1" a="1"/>
  <c r="P460" i="1" s="1"/>
  <c r="P461" i="1" a="1"/>
  <c r="P461" i="1" s="1"/>
  <c r="P455" i="1" a="1"/>
  <c r="P455" i="1" s="1"/>
  <c r="N408" i="1" a="1"/>
  <c r="N408" i="1" s="1"/>
  <c r="N405" i="1" a="1"/>
  <c r="N405" i="1" s="1"/>
  <c r="N404" i="1" a="1"/>
  <c r="N404" i="1" s="1"/>
  <c r="N403" i="1" a="1"/>
  <c r="N403" i="1" s="1"/>
  <c r="N407" i="1" a="1"/>
  <c r="N407" i="1" s="1"/>
  <c r="N401" i="1" a="1"/>
  <c r="N401" i="1" s="1"/>
  <c r="N402" i="1" a="1"/>
  <c r="N402" i="1" s="1"/>
  <c r="N406" i="1" a="1"/>
  <c r="N406" i="1" s="1"/>
  <c r="N399" i="1" a="1"/>
  <c r="N399" i="1" s="1"/>
  <c r="S482" i="1" a="1"/>
  <c r="S482" i="1" s="1"/>
  <c r="S470" i="1" a="1"/>
  <c r="S470" i="1" s="1"/>
  <c r="S476" i="1" a="1"/>
  <c r="S476" i="1" s="1"/>
  <c r="S479" i="1" a="1"/>
  <c r="S479" i="1" s="1"/>
  <c r="S467" i="1" a="1"/>
  <c r="S467" i="1" s="1"/>
  <c r="S397" i="1"/>
  <c r="S400" i="1" s="1" a="1"/>
  <c r="S400" i="1" s="1"/>
  <c r="O408" i="1" a="1"/>
  <c r="O408" i="1" s="1"/>
  <c r="O413" i="1" a="1"/>
  <c r="O413" i="1" s="1"/>
  <c r="O415" i="1" a="1"/>
  <c r="O415" i="1" s="1"/>
  <c r="O429" i="1" a="1"/>
  <c r="O429" i="1" s="1"/>
  <c r="O398" i="1" a="1"/>
  <c r="O398" i="1" s="1"/>
  <c r="O409" i="1" a="1"/>
  <c r="O409" i="1" s="1"/>
  <c r="O411" i="1" a="1"/>
  <c r="O411" i="1" s="1"/>
  <c r="O412" i="1" a="1"/>
  <c r="O412" i="1" s="1"/>
  <c r="O414" i="1" a="1"/>
  <c r="O414" i="1" s="1"/>
  <c r="O427" i="1" a="1"/>
  <c r="O427" i="1" s="1"/>
  <c r="O428" i="1" a="1"/>
  <c r="O428" i="1" s="1"/>
  <c r="O443" i="1" a="1"/>
  <c r="O443" i="1" s="1"/>
  <c r="O444" i="1" a="1"/>
  <c r="O444" i="1" s="1"/>
  <c r="O410" i="1" a="1"/>
  <c r="O410" i="1" s="1"/>
  <c r="O425" i="1" a="1"/>
  <c r="O425" i="1" s="1"/>
  <c r="O426" i="1" a="1"/>
  <c r="O426" i="1" s="1"/>
  <c r="O439" i="1" a="1"/>
  <c r="O439" i="1" s="1"/>
  <c r="O440" i="1" a="1"/>
  <c r="O440" i="1" s="1"/>
  <c r="O441" i="1" a="1"/>
  <c r="O441" i="1" s="1"/>
  <c r="O442" i="1" a="1"/>
  <c r="O442" i="1" s="1"/>
  <c r="O424" i="1" a="1"/>
  <c r="O424" i="1" s="1"/>
  <c r="O438" i="1" a="1"/>
  <c r="O438" i="1" s="1"/>
  <c r="O421" i="1" a="1"/>
  <c r="O421" i="1" s="1"/>
  <c r="O423" i="1" a="1"/>
  <c r="O423" i="1" s="1"/>
  <c r="O435" i="1" a="1"/>
  <c r="O435" i="1" s="1"/>
  <c r="O436" i="1" a="1"/>
  <c r="O436" i="1" s="1"/>
  <c r="O437" i="1" a="1"/>
  <c r="O437" i="1" s="1"/>
  <c r="O420" i="1" a="1"/>
  <c r="O420" i="1" s="1"/>
  <c r="O422" i="1" a="1"/>
  <c r="O422" i="1" s="1"/>
  <c r="O434" i="1" a="1"/>
  <c r="O434" i="1" s="1"/>
  <c r="O417" i="1" a="1"/>
  <c r="O417" i="1" s="1"/>
  <c r="O419" i="1" a="1"/>
  <c r="O419" i="1" s="1"/>
  <c r="O431" i="1" a="1"/>
  <c r="O431" i="1" s="1"/>
  <c r="O432" i="1" a="1"/>
  <c r="O432" i="1" s="1"/>
  <c r="O433" i="1" a="1"/>
  <c r="O433" i="1" s="1"/>
  <c r="O416" i="1" a="1"/>
  <c r="O416" i="1" s="1"/>
  <c r="O418" i="1" a="1"/>
  <c r="O418" i="1" s="1"/>
  <c r="O430" i="1" a="1"/>
  <c r="O430" i="1" s="1"/>
  <c r="V505" i="1"/>
  <c r="V508" i="1" s="1" a="1"/>
  <c r="V508" i="1" s="1"/>
  <c r="R536" i="1" a="1"/>
  <c r="R536" i="1" s="1"/>
  <c r="R539" i="1" a="1"/>
  <c r="R539" i="1" s="1"/>
  <c r="R538" i="1" a="1"/>
  <c r="R538" i="1" s="1"/>
  <c r="R537" i="1" a="1"/>
  <c r="R537" i="1" s="1"/>
  <c r="V451" i="1"/>
  <c r="V454" i="1" s="1" a="1"/>
  <c r="V454" i="1" s="1"/>
  <c r="R467" i="1" a="1"/>
  <c r="R467" i="1" s="1"/>
  <c r="R471" i="1" a="1"/>
  <c r="R471" i="1" s="1"/>
  <c r="R477" i="1" a="1"/>
  <c r="R477" i="1" s="1"/>
  <c r="R476" i="1" a="1"/>
  <c r="R476" i="1" s="1"/>
  <c r="R470" i="1" a="1"/>
  <c r="R470" i="1" s="1"/>
  <c r="R473" i="1" a="1"/>
  <c r="R473" i="1" s="1"/>
  <c r="R469" i="1" a="1"/>
  <c r="R469" i="1" s="1"/>
  <c r="R472" i="1" a="1"/>
  <c r="R472" i="1" s="1"/>
  <c r="R474" i="1" a="1"/>
  <c r="R474" i="1" s="1"/>
  <c r="R480" i="1" a="1"/>
  <c r="R480" i="1" s="1"/>
  <c r="R468" i="1" a="1"/>
  <c r="R468" i="1" s="1"/>
  <c r="R482" i="1" a="1"/>
  <c r="R482" i="1" s="1"/>
  <c r="R483" i="1" a="1"/>
  <c r="R483" i="1" s="1"/>
  <c r="R485" i="1" a="1"/>
  <c r="R485" i="1" s="1"/>
  <c r="R484" i="1" a="1"/>
  <c r="R484" i="1" s="1"/>
  <c r="R486" i="1" a="1"/>
  <c r="R486" i="1" s="1"/>
  <c r="R487" i="1" a="1"/>
  <c r="R487" i="1" s="1"/>
  <c r="R475" i="1" a="1"/>
  <c r="R475" i="1" s="1"/>
  <c r="R478" i="1" a="1"/>
  <c r="R478" i="1" s="1"/>
  <c r="R481" i="1" a="1"/>
  <c r="R481" i="1" s="1"/>
  <c r="R479" i="1" a="1"/>
  <c r="R479" i="1" s="1"/>
  <c r="R490" i="1" a="1"/>
  <c r="R490" i="1" s="1"/>
  <c r="R493" i="1" a="1"/>
  <c r="R493" i="1" s="1"/>
  <c r="R494" i="1" a="1"/>
  <c r="R494" i="1" s="1"/>
  <c r="R495" i="1" a="1"/>
  <c r="R495" i="1" s="1"/>
  <c r="R465" i="1" a="1"/>
  <c r="R465" i="1" s="1"/>
  <c r="R488" i="1" a="1"/>
  <c r="R488" i="1" s="1"/>
  <c r="R489" i="1" a="1"/>
  <c r="R489" i="1" s="1"/>
  <c r="R498" i="1" a="1"/>
  <c r="R498" i="1" s="1"/>
  <c r="R466" i="1" a="1"/>
  <c r="R466" i="1" s="1"/>
  <c r="R491" i="1" a="1"/>
  <c r="R491" i="1" s="1"/>
  <c r="R492" i="1" a="1"/>
  <c r="R492" i="1" s="1"/>
  <c r="R497" i="1" a="1"/>
  <c r="R497" i="1" s="1"/>
  <c r="R464" i="1" a="1"/>
  <c r="R464" i="1" s="1"/>
  <c r="R496" i="1" a="1"/>
  <c r="R496" i="1" s="1"/>
  <c r="R463" i="1" a="1"/>
  <c r="R463" i="1" s="1"/>
  <c r="R452" i="1" a="1"/>
  <c r="R452" i="1" s="1"/>
  <c r="R397" i="1"/>
  <c r="R400" i="1" s="1" a="1"/>
  <c r="R400" i="1" s="1"/>
  <c r="N409" i="1" a="1"/>
  <c r="N409" i="1" s="1"/>
  <c r="N411" i="1" a="1"/>
  <c r="N411" i="1" s="1"/>
  <c r="N414" i="1" a="1"/>
  <c r="N414" i="1" s="1"/>
  <c r="N427" i="1" a="1"/>
  <c r="N427" i="1" s="1"/>
  <c r="N440" i="1" a="1"/>
  <c r="N440" i="1" s="1"/>
  <c r="N443" i="1" a="1"/>
  <c r="N443" i="1" s="1"/>
  <c r="N410" i="1" a="1"/>
  <c r="N410" i="1" s="1"/>
  <c r="N425" i="1" a="1"/>
  <c r="N425" i="1" s="1"/>
  <c r="N426" i="1" a="1"/>
  <c r="N426" i="1" s="1"/>
  <c r="N439" i="1" a="1"/>
  <c r="N439" i="1" s="1"/>
  <c r="N441" i="1" a="1"/>
  <c r="N441" i="1" s="1"/>
  <c r="N442" i="1" a="1"/>
  <c r="N442" i="1" s="1"/>
  <c r="N424" i="1" a="1"/>
  <c r="N424" i="1" s="1"/>
  <c r="N436" i="1" a="1"/>
  <c r="N436" i="1" s="1"/>
  <c r="N438" i="1" a="1"/>
  <c r="N438" i="1" s="1"/>
  <c r="N421" i="1" a="1"/>
  <c r="N421" i="1" s="1"/>
  <c r="N423" i="1" a="1"/>
  <c r="N423" i="1" s="1"/>
  <c r="N435" i="1" a="1"/>
  <c r="N435" i="1" s="1"/>
  <c r="N437" i="1" a="1"/>
  <c r="N437" i="1" s="1"/>
  <c r="N420" i="1" a="1"/>
  <c r="N420" i="1" s="1"/>
  <c r="N422" i="1" a="1"/>
  <c r="N422" i="1" s="1"/>
  <c r="N432" i="1" a="1"/>
  <c r="N432" i="1" s="1"/>
  <c r="N434" i="1" a="1"/>
  <c r="N434" i="1" s="1"/>
  <c r="N417" i="1" a="1"/>
  <c r="N417" i="1" s="1"/>
  <c r="N419" i="1" a="1"/>
  <c r="N419" i="1" s="1"/>
  <c r="N431" i="1" a="1"/>
  <c r="N431" i="1" s="1"/>
  <c r="N433" i="1" a="1"/>
  <c r="N433" i="1" s="1"/>
  <c r="N416" i="1" a="1"/>
  <c r="N416" i="1" s="1"/>
  <c r="N418" i="1" a="1"/>
  <c r="N418" i="1" s="1"/>
  <c r="N430" i="1" a="1"/>
  <c r="N430" i="1" s="1"/>
  <c r="N412" i="1" a="1"/>
  <c r="N412" i="1" s="1"/>
  <c r="N413" i="1" a="1"/>
  <c r="N413" i="1" s="1"/>
  <c r="N415" i="1" a="1"/>
  <c r="N415" i="1" s="1"/>
  <c r="N444" i="1" a="1"/>
  <c r="N444" i="1" s="1"/>
  <c r="N428" i="1" a="1"/>
  <c r="N428" i="1" s="1"/>
  <c r="N398" i="1" a="1"/>
  <c r="N398" i="1" s="1"/>
  <c r="N429" i="1" a="1"/>
  <c r="N429" i="1" s="1"/>
  <c r="U505" i="1"/>
  <c r="U508" i="1" s="1" a="1"/>
  <c r="U508" i="1" s="1"/>
  <c r="Q539" i="1" a="1"/>
  <c r="Q539" i="1" s="1"/>
  <c r="Q537" i="1" a="1"/>
  <c r="Q537" i="1" s="1"/>
  <c r="Q538" i="1" a="1"/>
  <c r="Q538" i="1" s="1"/>
  <c r="Q536" i="1" a="1"/>
  <c r="Q536" i="1" s="1"/>
  <c r="Q397" i="1"/>
  <c r="Q400" i="1" s="1" a="1"/>
  <c r="Q400" i="1" s="1"/>
  <c r="M410" i="1" a="1"/>
  <c r="M410" i="1" s="1"/>
  <c r="M425" i="1" a="1"/>
  <c r="M425" i="1" s="1"/>
  <c r="M426" i="1" a="1"/>
  <c r="M426" i="1" s="1"/>
  <c r="M439" i="1" a="1"/>
  <c r="M439" i="1" s="1"/>
  <c r="M441" i="1" a="1"/>
  <c r="M441" i="1" s="1"/>
  <c r="M442" i="1" a="1"/>
  <c r="M442" i="1" s="1"/>
  <c r="M424" i="1" a="1"/>
  <c r="M424" i="1" s="1"/>
  <c r="M436" i="1" a="1"/>
  <c r="M436" i="1" s="1"/>
  <c r="M438" i="1" a="1"/>
  <c r="M438" i="1" s="1"/>
  <c r="M421" i="1" a="1"/>
  <c r="M421" i="1" s="1"/>
  <c r="M423" i="1" a="1"/>
  <c r="M423" i="1" s="1"/>
  <c r="M435" i="1" a="1"/>
  <c r="M435" i="1" s="1"/>
  <c r="M437" i="1" a="1"/>
  <c r="M437" i="1" s="1"/>
  <c r="M420" i="1" a="1"/>
  <c r="M420" i="1" s="1"/>
  <c r="M422" i="1" a="1"/>
  <c r="M422" i="1" s="1"/>
  <c r="M432" i="1" a="1"/>
  <c r="M432" i="1" s="1"/>
  <c r="M434" i="1" a="1"/>
  <c r="M434" i="1" s="1"/>
  <c r="M417" i="1" a="1"/>
  <c r="M417" i="1" s="1"/>
  <c r="M419" i="1" a="1"/>
  <c r="M419" i="1" s="1"/>
  <c r="M431" i="1" a="1"/>
  <c r="M431" i="1" s="1"/>
  <c r="M433" i="1" a="1"/>
  <c r="M433" i="1" s="1"/>
  <c r="M416" i="1" a="1"/>
  <c r="M416" i="1" s="1"/>
  <c r="M418" i="1" a="1"/>
  <c r="M418" i="1" s="1"/>
  <c r="M430" i="1" a="1"/>
  <c r="M430" i="1" s="1"/>
  <c r="M412" i="1" a="1"/>
  <c r="M412" i="1" s="1"/>
  <c r="M413" i="1" a="1"/>
  <c r="M413" i="1" s="1"/>
  <c r="M415" i="1" a="1"/>
  <c r="M415" i="1" s="1"/>
  <c r="M428" i="1" a="1"/>
  <c r="M428" i="1" s="1"/>
  <c r="M429" i="1" a="1"/>
  <c r="M429" i="1" s="1"/>
  <c r="M444" i="1" a="1"/>
  <c r="M444" i="1" s="1"/>
  <c r="M398" i="1" a="1"/>
  <c r="M398" i="1" s="1"/>
  <c r="M409" i="1" a="1"/>
  <c r="M409" i="1" s="1"/>
  <c r="M411" i="1" a="1"/>
  <c r="M411" i="1" s="1"/>
  <c r="M414" i="1" a="1"/>
  <c r="M414" i="1" s="1"/>
  <c r="M440" i="1" a="1"/>
  <c r="M440" i="1" s="1"/>
  <c r="M443" i="1" a="1"/>
  <c r="M443" i="1" s="1"/>
  <c r="M427" i="1" a="1"/>
  <c r="M427" i="1" s="1"/>
  <c r="T505" i="1"/>
  <c r="T508" i="1" s="1" a="1"/>
  <c r="T508" i="1" s="1"/>
  <c r="P536" i="1" a="1"/>
  <c r="P536" i="1" s="1"/>
  <c r="P538" i="1" a="1"/>
  <c r="P538" i="1" s="1"/>
  <c r="P539" i="1" a="1"/>
  <c r="P539" i="1" s="1"/>
  <c r="P537" i="1" a="1"/>
  <c r="P537" i="1" s="1"/>
  <c r="T451" i="1"/>
  <c r="T454" i="1" s="1" a="1"/>
  <c r="T454" i="1" s="1"/>
  <c r="P467" i="1" a="1"/>
  <c r="P467" i="1" s="1"/>
  <c r="P470" i="1" a="1"/>
  <c r="P470" i="1" s="1"/>
  <c r="P473" i="1" a="1"/>
  <c r="P473" i="1" s="1"/>
  <c r="P469" i="1" a="1"/>
  <c r="P469" i="1" s="1"/>
  <c r="P468" i="1" a="1"/>
  <c r="P468" i="1" s="1"/>
  <c r="P475" i="1" a="1"/>
  <c r="P475" i="1" s="1"/>
  <c r="P472" i="1" a="1"/>
  <c r="P472" i="1" s="1"/>
  <c r="P474" i="1" a="1"/>
  <c r="P474" i="1" s="1"/>
  <c r="P482" i="1" a="1"/>
  <c r="P482" i="1" s="1"/>
  <c r="P485" i="1" a="1"/>
  <c r="P485" i="1" s="1"/>
  <c r="P483" i="1" a="1"/>
  <c r="P483" i="1" s="1"/>
  <c r="P477" i="1" a="1"/>
  <c r="P477" i="1" s="1"/>
  <c r="P484" i="1" a="1"/>
  <c r="P484" i="1" s="1"/>
  <c r="P486" i="1" a="1"/>
  <c r="P486" i="1" s="1"/>
  <c r="P476" i="1" a="1"/>
  <c r="P476" i="1" s="1"/>
  <c r="P478" i="1" a="1"/>
  <c r="P478" i="1" s="1"/>
  <c r="P481" i="1" a="1"/>
  <c r="P481" i="1" s="1"/>
  <c r="P471" i="1" a="1"/>
  <c r="P471" i="1" s="1"/>
  <c r="P479" i="1" a="1"/>
  <c r="P479" i="1" s="1"/>
  <c r="P452" i="1" a="1"/>
  <c r="P452" i="1" s="1"/>
  <c r="P463" i="1" a="1"/>
  <c r="P463" i="1" s="1"/>
  <c r="P489" i="1" a="1"/>
  <c r="P489" i="1" s="1"/>
  <c r="P492" i="1" a="1"/>
  <c r="P492" i="1" s="1"/>
  <c r="P480" i="1" a="1"/>
  <c r="P480" i="1" s="1"/>
  <c r="P496" i="1" a="1"/>
  <c r="P496" i="1" s="1"/>
  <c r="P497" i="1" a="1"/>
  <c r="P497" i="1" s="1"/>
  <c r="P490" i="1" a="1"/>
  <c r="P490" i="1" s="1"/>
  <c r="P493" i="1" a="1"/>
  <c r="P493" i="1" s="1"/>
  <c r="P494" i="1" a="1"/>
  <c r="P494" i="1" s="1"/>
  <c r="P495" i="1" a="1"/>
  <c r="P495" i="1" s="1"/>
  <c r="P466" i="1" a="1"/>
  <c r="P466" i="1" s="1"/>
  <c r="P498" i="1" a="1"/>
  <c r="P498" i="1" s="1"/>
  <c r="P465" i="1" a="1"/>
  <c r="P465" i="1" s="1"/>
  <c r="P491" i="1" a="1"/>
  <c r="P491" i="1" s="1"/>
  <c r="P488" i="1" a="1"/>
  <c r="P488" i="1" s="1"/>
  <c r="P464" i="1" a="1"/>
  <c r="P464" i="1" s="1"/>
  <c r="P487" i="1" a="1"/>
  <c r="P487" i="1" s="1"/>
  <c r="W397" i="1"/>
  <c r="W400" i="1" s="1" a="1"/>
  <c r="W400" i="1" s="1"/>
  <c r="S414" i="1" a="1"/>
  <c r="S414" i="1" s="1"/>
  <c r="S417" i="1" a="1"/>
  <c r="S417" i="1" s="1"/>
  <c r="S410" i="1" a="1"/>
  <c r="S410" i="1" s="1"/>
  <c r="S409" i="1" a="1"/>
  <c r="S409" i="1" s="1"/>
  <c r="S413" i="1" a="1"/>
  <c r="S413" i="1" s="1"/>
  <c r="S419" i="1" a="1"/>
  <c r="S419" i="1" s="1"/>
  <c r="S434" i="1" a="1"/>
  <c r="S434" i="1" s="1"/>
  <c r="S416" i="1" a="1"/>
  <c r="S416" i="1" s="1"/>
  <c r="S412" i="1" a="1"/>
  <c r="S412" i="1" s="1"/>
  <c r="S418" i="1" a="1"/>
  <c r="S418" i="1" s="1"/>
  <c r="S437" i="1" a="1"/>
  <c r="S437" i="1" s="1"/>
  <c r="S439" i="1" a="1"/>
  <c r="S439" i="1" s="1"/>
  <c r="S415" i="1" a="1"/>
  <c r="S415" i="1" s="1"/>
  <c r="S426" i="1" a="1"/>
  <c r="S426" i="1" s="1"/>
  <c r="S430" i="1" a="1"/>
  <c r="S430" i="1" s="1"/>
  <c r="S431" i="1" a="1"/>
  <c r="S431" i="1" s="1"/>
  <c r="S438" i="1" a="1"/>
  <c r="S438" i="1" s="1"/>
  <c r="S423" i="1" a="1"/>
  <c r="S423" i="1" s="1"/>
  <c r="S429" i="1" a="1"/>
  <c r="S429" i="1" s="1"/>
  <c r="S442" i="1" a="1"/>
  <c r="S442" i="1" s="1"/>
  <c r="S411" i="1" a="1"/>
  <c r="S411" i="1" s="1"/>
  <c r="S422" i="1" a="1"/>
  <c r="S422" i="1" s="1"/>
  <c r="S428" i="1" a="1"/>
  <c r="S428" i="1" s="1"/>
  <c r="S398" i="1" a="1"/>
  <c r="S398" i="1" s="1"/>
  <c r="S421" i="1" a="1"/>
  <c r="S421" i="1" s="1"/>
  <c r="S427" i="1" a="1"/>
  <c r="S427" i="1" s="1"/>
  <c r="S441" i="1" a="1"/>
  <c r="S441" i="1" s="1"/>
  <c r="S420" i="1" a="1"/>
  <c r="S420" i="1" s="1"/>
  <c r="S425" i="1" a="1"/>
  <c r="S425" i="1" s="1"/>
  <c r="S435" i="1" a="1"/>
  <c r="S435" i="1" s="1"/>
  <c r="S440" i="1" a="1"/>
  <c r="S440" i="1" s="1"/>
  <c r="S436" i="1" a="1"/>
  <c r="S436" i="1" s="1"/>
  <c r="S444" i="1" a="1"/>
  <c r="S444" i="1" s="1"/>
  <c r="S424" i="1" a="1"/>
  <c r="S424" i="1" s="1"/>
  <c r="S432" i="1" a="1"/>
  <c r="S432" i="1" s="1"/>
  <c r="S433" i="1" a="1"/>
  <c r="S433" i="1" s="1"/>
  <c r="S443" i="1" a="1"/>
  <c r="S443" i="1" s="1"/>
  <c r="U451" i="1"/>
  <c r="U454" i="1" s="1" a="1"/>
  <c r="U454" i="1" s="1"/>
  <c r="Q476" i="1" a="1"/>
  <c r="Q476" i="1" s="1"/>
  <c r="Q470" i="1" a="1"/>
  <c r="Q470" i="1" s="1"/>
  <c r="Q473" i="1" a="1"/>
  <c r="Q473" i="1" s="1"/>
  <c r="Q469" i="1" a="1"/>
  <c r="Q469" i="1" s="1"/>
  <c r="Q468" i="1" a="1"/>
  <c r="Q468" i="1" s="1"/>
  <c r="Q475" i="1" a="1"/>
  <c r="Q475" i="1" s="1"/>
  <c r="Q480" i="1" a="1"/>
  <c r="Q480" i="1" s="1"/>
  <c r="Q482" i="1" a="1"/>
  <c r="Q482" i="1" s="1"/>
  <c r="Q483" i="1" a="1"/>
  <c r="Q483" i="1" s="1"/>
  <c r="Q485" i="1" a="1"/>
  <c r="Q485" i="1" s="1"/>
  <c r="Q472" i="1" a="1"/>
  <c r="Q472" i="1" s="1"/>
  <c r="Q477" i="1" a="1"/>
  <c r="Q477" i="1" s="1"/>
  <c r="Q484" i="1" a="1"/>
  <c r="Q484" i="1" s="1"/>
  <c r="Q486" i="1" a="1"/>
  <c r="Q486" i="1" s="1"/>
  <c r="Q487" i="1" a="1"/>
  <c r="Q487" i="1" s="1"/>
  <c r="Q478" i="1" a="1"/>
  <c r="Q478" i="1" s="1"/>
  <c r="Q467" i="1" a="1"/>
  <c r="Q467" i="1" s="1"/>
  <c r="Q481" i="1" a="1"/>
  <c r="Q481" i="1" s="1"/>
  <c r="Q471" i="1" a="1"/>
  <c r="Q471" i="1" s="1"/>
  <c r="Q479" i="1" a="1"/>
  <c r="Q479" i="1" s="1"/>
  <c r="Q474" i="1" a="1"/>
  <c r="Q474" i="1" s="1"/>
  <c r="Q498" i="1" a="1"/>
  <c r="Q498" i="1" s="1"/>
  <c r="Q464" i="1" a="1"/>
  <c r="Q464" i="1" s="1"/>
  <c r="Q491" i="1" a="1"/>
  <c r="Q491" i="1" s="1"/>
  <c r="Q488" i="1" a="1"/>
  <c r="Q488" i="1" s="1"/>
  <c r="Q492" i="1" a="1"/>
  <c r="Q492" i="1" s="1"/>
  <c r="Q496" i="1" a="1"/>
  <c r="Q496" i="1" s="1"/>
  <c r="Q497" i="1" a="1"/>
  <c r="Q497" i="1" s="1"/>
  <c r="Q495" i="1" a="1"/>
  <c r="Q495" i="1" s="1"/>
  <c r="Q494" i="1" a="1"/>
  <c r="Q494" i="1" s="1"/>
  <c r="Q466" i="1" a="1"/>
  <c r="Q466" i="1" s="1"/>
  <c r="Q489" i="1" a="1"/>
  <c r="Q489" i="1" s="1"/>
  <c r="Q490" i="1" a="1"/>
  <c r="Q490" i="1" s="1"/>
  <c r="Q493" i="1" a="1"/>
  <c r="Q493" i="1" s="1"/>
  <c r="Q465" i="1" a="1"/>
  <c r="Q465" i="1" s="1"/>
  <c r="Q463" i="1" a="1"/>
  <c r="Q463" i="1" s="1"/>
  <c r="Q452" i="1" a="1"/>
  <c r="Q452" i="1" s="1"/>
  <c r="P397" i="1"/>
  <c r="P400" i="1" s="1" a="1"/>
  <c r="P400" i="1" s="1"/>
  <c r="L424" i="1" a="1"/>
  <c r="L424" i="1" s="1"/>
  <c r="L436" i="1" a="1"/>
  <c r="L436" i="1" s="1"/>
  <c r="L438" i="1" a="1"/>
  <c r="L438" i="1" s="1"/>
  <c r="L421" i="1" a="1"/>
  <c r="L421" i="1" s="1"/>
  <c r="L422" i="1" a="1"/>
  <c r="L422" i="1" s="1"/>
  <c r="L423" i="1" a="1"/>
  <c r="L423" i="1" s="1"/>
  <c r="L435" i="1" a="1"/>
  <c r="L435" i="1" s="1"/>
  <c r="L437" i="1" a="1"/>
  <c r="L437" i="1" s="1"/>
  <c r="L420" i="1" a="1"/>
  <c r="L420" i="1" s="1"/>
  <c r="L432" i="1" a="1"/>
  <c r="L432" i="1" s="1"/>
  <c r="L434" i="1" a="1"/>
  <c r="L434" i="1" s="1"/>
  <c r="L417" i="1" a="1"/>
  <c r="L417" i="1" s="1"/>
  <c r="L418" i="1" a="1"/>
  <c r="L418" i="1" s="1"/>
  <c r="L419" i="1" a="1"/>
  <c r="L419" i="1" s="1"/>
  <c r="L431" i="1" a="1"/>
  <c r="L431" i="1" s="1"/>
  <c r="L433" i="1" a="1"/>
  <c r="L433" i="1" s="1"/>
  <c r="L416" i="1" a="1"/>
  <c r="L416" i="1" s="1"/>
  <c r="L430" i="1" a="1"/>
  <c r="L430" i="1" s="1"/>
  <c r="L398" i="1" a="1"/>
  <c r="L398" i="1" s="1"/>
  <c r="L412" i="1" a="1"/>
  <c r="L412" i="1" s="1"/>
  <c r="L413" i="1" a="1"/>
  <c r="L413" i="1" s="1"/>
  <c r="L414" i="1" a="1"/>
  <c r="L414" i="1" s="1"/>
  <c r="L415" i="1" a="1"/>
  <c r="L415" i="1" s="1"/>
  <c r="L428" i="1" a="1"/>
  <c r="L428" i="1" s="1"/>
  <c r="L429" i="1" a="1"/>
  <c r="L429" i="1" s="1"/>
  <c r="L444" i="1" a="1"/>
  <c r="L444" i="1" s="1"/>
  <c r="L409" i="1" a="1"/>
  <c r="L409" i="1" s="1"/>
  <c r="L410" i="1" a="1"/>
  <c r="L410" i="1" s="1"/>
  <c r="L411" i="1" a="1"/>
  <c r="L411" i="1" s="1"/>
  <c r="L426" i="1" a="1"/>
  <c r="L426" i="1" s="1"/>
  <c r="L427" i="1" a="1"/>
  <c r="L427" i="1" s="1"/>
  <c r="L440" i="1" a="1"/>
  <c r="L440" i="1" s="1"/>
  <c r="L442" i="1" a="1"/>
  <c r="L442" i="1" s="1"/>
  <c r="L443" i="1" a="1"/>
  <c r="L443" i="1" s="1"/>
  <c r="L441" i="1" a="1"/>
  <c r="L441" i="1" s="1"/>
  <c r="L425" i="1" a="1"/>
  <c r="L425" i="1" s="1"/>
  <c r="L439" i="1" a="1"/>
  <c r="L439" i="1" s="1"/>
  <c r="W505" i="1"/>
  <c r="W508" i="1" s="1" a="1"/>
  <c r="W508" i="1" s="1"/>
  <c r="S539" i="1" a="1"/>
  <c r="S539" i="1" s="1"/>
  <c r="S537" i="1" a="1"/>
  <c r="S537" i="1" s="1"/>
  <c r="S538" i="1" a="1"/>
  <c r="S538" i="1" s="1"/>
  <c r="S536" i="1" a="1"/>
  <c r="S536" i="1" s="1"/>
  <c r="AA451" i="1"/>
  <c r="AA454" i="1" s="1" a="1"/>
  <c r="AA454" i="1" s="1"/>
  <c r="W468" i="1" a="1"/>
  <c r="W468" i="1" s="1"/>
  <c r="W469" i="1" a="1"/>
  <c r="W469" i="1" s="1"/>
  <c r="W475" i="1" a="1"/>
  <c r="W475" i="1" s="1"/>
  <c r="W472" i="1" a="1"/>
  <c r="W472" i="1" s="1"/>
  <c r="W471" i="1" a="1"/>
  <c r="W471" i="1" s="1"/>
  <c r="W474" i="1" a="1"/>
  <c r="W474" i="1" s="1"/>
  <c r="W477" i="1" a="1"/>
  <c r="W477" i="1" s="1"/>
  <c r="W485" i="1" a="1"/>
  <c r="W485" i="1" s="1"/>
  <c r="W482" i="1" a="1"/>
  <c r="W482" i="1" s="1"/>
  <c r="W483" i="1" a="1"/>
  <c r="W483" i="1" s="1"/>
  <c r="W470" i="1" a="1"/>
  <c r="W470" i="1" s="1"/>
  <c r="W484" i="1" a="1"/>
  <c r="W484" i="1" s="1"/>
  <c r="W486" i="1" a="1"/>
  <c r="W486" i="1" s="1"/>
  <c r="W478" i="1" a="1"/>
  <c r="W478" i="1" s="1"/>
  <c r="W473" i="1" a="1"/>
  <c r="W473" i="1" s="1"/>
  <c r="W479" i="1" a="1"/>
  <c r="W479" i="1" s="1"/>
  <c r="W481" i="1" a="1"/>
  <c r="W481" i="1" s="1"/>
  <c r="W467" i="1" a="1"/>
  <c r="W467" i="1" s="1"/>
  <c r="W476" i="1" a="1"/>
  <c r="W476" i="1" s="1"/>
  <c r="W480" i="1" a="1"/>
  <c r="W480" i="1" s="1"/>
  <c r="W498" i="1" a="1"/>
  <c r="W498" i="1" s="1"/>
  <c r="W452" i="1" a="1"/>
  <c r="W452" i="1" s="1"/>
  <c r="W463" i="1" a="1"/>
  <c r="W463" i="1" s="1"/>
  <c r="W488" i="1" a="1"/>
  <c r="W488" i="1" s="1"/>
  <c r="W489" i="1" a="1"/>
  <c r="W489" i="1" s="1"/>
  <c r="W495" i="1" a="1"/>
  <c r="W495" i="1" s="1"/>
  <c r="W496" i="1" a="1"/>
  <c r="W496" i="1" s="1"/>
  <c r="W490" i="1" a="1"/>
  <c r="W490" i="1" s="1"/>
  <c r="W492" i="1" a="1"/>
  <c r="W492" i="1" s="1"/>
  <c r="W494" i="1" a="1"/>
  <c r="W494" i="1" s="1"/>
  <c r="W497" i="1" a="1"/>
  <c r="W497" i="1" s="1"/>
  <c r="W487" i="1" a="1"/>
  <c r="W487" i="1" s="1"/>
  <c r="W466" i="1" a="1"/>
  <c r="W466" i="1" s="1"/>
  <c r="W464" i="1" a="1"/>
  <c r="W464" i="1" s="1"/>
  <c r="W465" i="1" a="1"/>
  <c r="W465" i="1" s="1"/>
  <c r="W491" i="1" a="1"/>
  <c r="W491" i="1" s="1"/>
  <c r="W493" i="1" a="1"/>
  <c r="W493" i="1" s="1"/>
  <c r="U462" i="1" l="1" a="1"/>
  <c r="U462" i="1" s="1"/>
  <c r="U459" i="1" a="1"/>
  <c r="U459" i="1" s="1"/>
  <c r="U460" i="1" a="1"/>
  <c r="U460" i="1" s="1"/>
  <c r="U458" i="1" a="1"/>
  <c r="U458" i="1" s="1"/>
  <c r="U456" i="1" a="1"/>
  <c r="U456" i="1" s="1"/>
  <c r="U461" i="1" a="1"/>
  <c r="U461" i="1" s="1"/>
  <c r="U457" i="1" a="1"/>
  <c r="U457" i="1" s="1"/>
  <c r="U455" i="1" a="1"/>
  <c r="U455" i="1" s="1"/>
  <c r="U453" i="1" a="1"/>
  <c r="U453" i="1" s="1"/>
  <c r="V462" i="1" a="1"/>
  <c r="V462" i="1" s="1"/>
  <c r="V460" i="1" a="1"/>
  <c r="V460" i="1" s="1"/>
  <c r="V453" i="1" a="1"/>
  <c r="V453" i="1" s="1"/>
  <c r="V455" i="1" a="1"/>
  <c r="V455" i="1" s="1"/>
  <c r="V457" i="1" a="1"/>
  <c r="V457" i="1" s="1"/>
  <c r="V461" i="1" a="1"/>
  <c r="V461" i="1" s="1"/>
  <c r="V456" i="1" a="1"/>
  <c r="V456" i="1" s="1"/>
  <c r="V459" i="1" a="1"/>
  <c r="V459" i="1" s="1"/>
  <c r="V458" i="1" a="1"/>
  <c r="V458" i="1" s="1"/>
  <c r="AA462" i="1" a="1"/>
  <c r="AA462" i="1" s="1"/>
  <c r="AA461" i="1" a="1"/>
  <c r="AA461" i="1" s="1"/>
  <c r="AA457" i="1" a="1"/>
  <c r="AA457" i="1" s="1"/>
  <c r="AA460" i="1" a="1"/>
  <c r="AA460" i="1" s="1"/>
  <c r="AA456" i="1" a="1"/>
  <c r="AA456" i="1" s="1"/>
  <c r="AA459" i="1" a="1"/>
  <c r="AA459" i="1" s="1"/>
  <c r="AA458" i="1" a="1"/>
  <c r="AA458" i="1" s="1"/>
  <c r="AA455" i="1" a="1"/>
  <c r="AA455" i="1" s="1"/>
  <c r="AA453" i="1" a="1"/>
  <c r="AA453" i="1" s="1"/>
  <c r="Q408" i="1" a="1"/>
  <c r="Q408" i="1" s="1"/>
  <c r="Q405" i="1" a="1"/>
  <c r="Q405" i="1" s="1"/>
  <c r="Q402" i="1" a="1"/>
  <c r="Q402" i="1" s="1"/>
  <c r="Q401" i="1" a="1"/>
  <c r="Q401" i="1" s="1"/>
  <c r="Q406" i="1" a="1"/>
  <c r="Q406" i="1" s="1"/>
  <c r="Q399" i="1" a="1"/>
  <c r="Q399" i="1" s="1"/>
  <c r="Q404" i="1" a="1"/>
  <c r="Q404" i="1" s="1"/>
  <c r="Q403" i="1" a="1"/>
  <c r="Q403" i="1" s="1"/>
  <c r="Q407" i="1" a="1"/>
  <c r="Q407" i="1" s="1"/>
  <c r="T516" i="1" a="1"/>
  <c r="T516" i="1" s="1"/>
  <c r="T512" i="1" a="1"/>
  <c r="T512" i="1" s="1"/>
  <c r="T513" i="1" a="1"/>
  <c r="T513" i="1" s="1"/>
  <c r="T515" i="1" a="1"/>
  <c r="T515" i="1" s="1"/>
  <c r="T514" i="1" a="1"/>
  <c r="T514" i="1" s="1"/>
  <c r="T511" i="1" a="1"/>
  <c r="T511" i="1" s="1"/>
  <c r="T507" i="1" a="1"/>
  <c r="T507" i="1" s="1"/>
  <c r="T510" i="1" a="1"/>
  <c r="T510" i="1" s="1"/>
  <c r="T509" i="1" a="1"/>
  <c r="T509" i="1" s="1"/>
  <c r="R408" i="1" a="1"/>
  <c r="R408" i="1" s="1"/>
  <c r="R405" i="1" a="1"/>
  <c r="R405" i="1" s="1"/>
  <c r="R402" i="1" a="1"/>
  <c r="R402" i="1" s="1"/>
  <c r="R401" i="1" a="1"/>
  <c r="R401" i="1" s="1"/>
  <c r="R406" i="1" a="1"/>
  <c r="R406" i="1" s="1"/>
  <c r="R399" i="1" a="1"/>
  <c r="R399" i="1" s="1"/>
  <c r="R404" i="1" a="1"/>
  <c r="R404" i="1" s="1"/>
  <c r="R403" i="1" a="1"/>
  <c r="R403" i="1" s="1"/>
  <c r="R407" i="1" a="1"/>
  <c r="R407" i="1" s="1"/>
  <c r="W408" i="1" a="1"/>
  <c r="W408" i="1" s="1"/>
  <c r="W403" i="1" a="1"/>
  <c r="W403" i="1" s="1"/>
  <c r="W407" i="1" a="1"/>
  <c r="W407" i="1" s="1"/>
  <c r="W402" i="1" a="1"/>
  <c r="W402" i="1" s="1"/>
  <c r="W401" i="1" a="1"/>
  <c r="W401" i="1" s="1"/>
  <c r="W399" i="1" a="1"/>
  <c r="W399" i="1" s="1"/>
  <c r="W405" i="1" a="1"/>
  <c r="W405" i="1" s="1"/>
  <c r="W406" i="1" a="1"/>
  <c r="W406" i="1" s="1"/>
  <c r="W404" i="1" a="1"/>
  <c r="W404" i="1" s="1"/>
  <c r="W516" i="1" a="1"/>
  <c r="W516" i="1" s="1"/>
  <c r="W513" i="1" a="1"/>
  <c r="W513" i="1" s="1"/>
  <c r="W515" i="1" a="1"/>
  <c r="W515" i="1" s="1"/>
  <c r="W509" i="1" a="1"/>
  <c r="W509" i="1" s="1"/>
  <c r="W511" i="1" a="1"/>
  <c r="W511" i="1" s="1"/>
  <c r="W514" i="1" a="1"/>
  <c r="W514" i="1" s="1"/>
  <c r="W510" i="1" a="1"/>
  <c r="W510" i="1" s="1"/>
  <c r="W512" i="1" a="1"/>
  <c r="W512" i="1" s="1"/>
  <c r="W507" i="1" a="1"/>
  <c r="W507" i="1" s="1"/>
  <c r="T462" i="1" a="1"/>
  <c r="T462" i="1" s="1"/>
  <c r="T459" i="1" a="1"/>
  <c r="T459" i="1" s="1"/>
  <c r="T461" i="1" a="1"/>
  <c r="T461" i="1" s="1"/>
  <c r="T457" i="1" a="1"/>
  <c r="T457" i="1" s="1"/>
  <c r="T455" i="1" a="1"/>
  <c r="T455" i="1" s="1"/>
  <c r="T456" i="1" a="1"/>
  <c r="T456" i="1" s="1"/>
  <c r="T458" i="1" a="1"/>
  <c r="T458" i="1" s="1"/>
  <c r="T453" i="1" a="1"/>
  <c r="T453" i="1" s="1"/>
  <c r="T460" i="1" a="1"/>
  <c r="T460" i="1" s="1"/>
  <c r="U516" i="1" a="1"/>
  <c r="U516" i="1" s="1"/>
  <c r="U513" i="1" a="1"/>
  <c r="U513" i="1" s="1"/>
  <c r="U515" i="1" a="1"/>
  <c r="U515" i="1" s="1"/>
  <c r="U511" i="1" a="1"/>
  <c r="U511" i="1" s="1"/>
  <c r="U509" i="1" a="1"/>
  <c r="U509" i="1" s="1"/>
  <c r="U510" i="1" a="1"/>
  <c r="U510" i="1" s="1"/>
  <c r="U512" i="1" a="1"/>
  <c r="U512" i="1" s="1"/>
  <c r="U514" i="1" a="1"/>
  <c r="U514" i="1" s="1"/>
  <c r="U507" i="1" a="1"/>
  <c r="U507"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16" i="1" a="1"/>
  <c r="V516" i="1" s="1"/>
  <c r="V511" i="1" a="1"/>
  <c r="V511" i="1" s="1"/>
  <c r="V510" i="1" a="1"/>
  <c r="V510" i="1" s="1"/>
  <c r="V507" i="1" a="1"/>
  <c r="V507" i="1" s="1"/>
  <c r="V509" i="1" a="1"/>
  <c r="V509" i="1" s="1"/>
  <c r="V515" i="1" a="1"/>
  <c r="V515" i="1" s="1"/>
  <c r="V512" i="1" a="1"/>
  <c r="V512" i="1" s="1"/>
  <c r="V514" i="1" a="1"/>
  <c r="V514" i="1" s="1"/>
  <c r="V513" i="1" a="1"/>
  <c r="V513" i="1" s="1"/>
  <c r="AE451" i="1"/>
  <c r="AE454" i="1" s="1" a="1"/>
  <c r="AE454" i="1" s="1"/>
  <c r="AA467" i="1" a="1"/>
  <c r="AA467" i="1" s="1"/>
  <c r="AA471" i="1" a="1"/>
  <c r="AA471" i="1" s="1"/>
  <c r="AA474" i="1" a="1"/>
  <c r="AA474" i="1" s="1"/>
  <c r="AA476" i="1" a="1"/>
  <c r="AA476" i="1" s="1"/>
  <c r="AA470" i="1" a="1"/>
  <c r="AA470" i="1" s="1"/>
  <c r="AA473" i="1" a="1"/>
  <c r="AA473" i="1" s="1"/>
  <c r="AA469" i="1" a="1"/>
  <c r="AA469" i="1" s="1"/>
  <c r="AA478" i="1" a="1"/>
  <c r="AA478" i="1" s="1"/>
  <c r="AA487" i="1" a="1"/>
  <c r="AA487" i="1" s="1"/>
  <c r="AA475" i="1" a="1"/>
  <c r="AA475" i="1" s="1"/>
  <c r="AA479" i="1" a="1"/>
  <c r="AA479" i="1" s="1"/>
  <c r="AA477" i="1" a="1"/>
  <c r="AA477" i="1" s="1"/>
  <c r="AA480" i="1" a="1"/>
  <c r="AA480" i="1" s="1"/>
  <c r="AA481" i="1" a="1"/>
  <c r="AA481" i="1" s="1"/>
  <c r="AA485" i="1" a="1"/>
  <c r="AA485" i="1" s="1"/>
  <c r="AA468" i="1" a="1"/>
  <c r="AA468" i="1" s="1"/>
  <c r="AA482" i="1" a="1"/>
  <c r="AA482" i="1" s="1"/>
  <c r="AA483" i="1" a="1"/>
  <c r="AA483" i="1" s="1"/>
  <c r="AA484" i="1" a="1"/>
  <c r="AA484" i="1" s="1"/>
  <c r="AA486" i="1" a="1"/>
  <c r="AA486" i="1" s="1"/>
  <c r="AA489" i="1" a="1"/>
  <c r="AA489" i="1" s="1"/>
  <c r="AA490" i="1" a="1"/>
  <c r="AA490" i="1" s="1"/>
  <c r="AA494" i="1" a="1"/>
  <c r="AA494" i="1" s="1"/>
  <c r="AA496" i="1" a="1"/>
  <c r="AA496" i="1" s="1"/>
  <c r="AA492" i="1" a="1"/>
  <c r="AA492" i="1" s="1"/>
  <c r="AA498" i="1" a="1"/>
  <c r="AA498" i="1" s="1"/>
  <c r="AA452" i="1" a="1"/>
  <c r="AA452" i="1" s="1"/>
  <c r="AA464" i="1" a="1"/>
  <c r="AA464" i="1" s="1"/>
  <c r="AA472" i="1" a="1"/>
  <c r="AA472" i="1" s="1"/>
  <c r="AA463" i="1" a="1"/>
  <c r="AA463" i="1" s="1"/>
  <c r="AA491" i="1" a="1"/>
  <c r="AA491" i="1" s="1"/>
  <c r="AA465" i="1" a="1"/>
  <c r="AA465" i="1" s="1"/>
  <c r="AA466" i="1" a="1"/>
  <c r="AA466" i="1" s="1"/>
  <c r="AA488" i="1" a="1"/>
  <c r="AA488" i="1" s="1"/>
  <c r="AA495" i="1" a="1"/>
  <c r="AA495" i="1" s="1"/>
  <c r="AA497" i="1" a="1"/>
  <c r="AA497" i="1" s="1"/>
  <c r="AA493" i="1" a="1"/>
  <c r="AA493" i="1" s="1"/>
  <c r="AA397" i="1"/>
  <c r="AA400" i="1" s="1" a="1"/>
  <c r="AA400" i="1" s="1"/>
  <c r="W398" i="1" a="1"/>
  <c r="W398" i="1" s="1"/>
  <c r="W421" i="1" a="1"/>
  <c r="W421" i="1" s="1"/>
  <c r="W424" i="1" a="1"/>
  <c r="W424" i="1" s="1"/>
  <c r="W427" i="1" a="1"/>
  <c r="W427" i="1" s="1"/>
  <c r="W432" i="1" a="1"/>
  <c r="W432" i="1" s="1"/>
  <c r="W433" i="1" a="1"/>
  <c r="W433" i="1" s="1"/>
  <c r="W412" i="1" a="1"/>
  <c r="W412" i="1" s="1"/>
  <c r="W418" i="1" a="1"/>
  <c r="W418" i="1" s="1"/>
  <c r="W415" i="1" a="1"/>
  <c r="W415" i="1" s="1"/>
  <c r="W426" i="1" a="1"/>
  <c r="W426" i="1" s="1"/>
  <c r="W430" i="1" a="1"/>
  <c r="W430" i="1" s="1"/>
  <c r="W431" i="1" a="1"/>
  <c r="W431" i="1" s="1"/>
  <c r="W437" i="1" a="1"/>
  <c r="W437" i="1" s="1"/>
  <c r="W438" i="1" a="1"/>
  <c r="W438" i="1" s="1"/>
  <c r="W411" i="1" a="1"/>
  <c r="W411" i="1" s="1"/>
  <c r="W410" i="1" a="1"/>
  <c r="W410" i="1" s="1"/>
  <c r="W422" i="1" a="1"/>
  <c r="W422" i="1" s="1"/>
  <c r="W425" i="1" a="1"/>
  <c r="W425" i="1" s="1"/>
  <c r="W409" i="1" a="1"/>
  <c r="W409" i="1" s="1"/>
  <c r="W413" i="1" a="1"/>
  <c r="W413" i="1" s="1"/>
  <c r="W419" i="1" a="1"/>
  <c r="W419" i="1" s="1"/>
  <c r="W428" i="1" a="1"/>
  <c r="W428" i="1" s="1"/>
  <c r="W434" i="1" a="1"/>
  <c r="W434" i="1" s="1"/>
  <c r="W435" i="1" a="1"/>
  <c r="W435" i="1" s="1"/>
  <c r="W414" i="1" a="1"/>
  <c r="W414" i="1" s="1"/>
  <c r="W423" i="1" a="1"/>
  <c r="W423" i="1" s="1"/>
  <c r="W429" i="1" a="1"/>
  <c r="W429" i="1" s="1"/>
  <c r="W436" i="1" a="1"/>
  <c r="W436" i="1" s="1"/>
  <c r="W444" i="1" a="1"/>
  <c r="W444" i="1" s="1"/>
  <c r="W443" i="1" a="1"/>
  <c r="W443" i="1" s="1"/>
  <c r="W439" i="1" a="1"/>
  <c r="W439" i="1" s="1"/>
  <c r="W442" i="1" a="1"/>
  <c r="W442" i="1" s="1"/>
  <c r="W441" i="1" a="1"/>
  <c r="W441" i="1" s="1"/>
  <c r="W417" i="1" a="1"/>
  <c r="W417" i="1" s="1"/>
  <c r="W420" i="1" a="1"/>
  <c r="W420" i="1" s="1"/>
  <c r="W416" i="1" a="1"/>
  <c r="W416" i="1" s="1"/>
  <c r="W440" i="1" a="1"/>
  <c r="W440" i="1" s="1"/>
  <c r="Y505" i="1"/>
  <c r="Y508" i="1" s="1" a="1"/>
  <c r="Y508" i="1" s="1"/>
  <c r="U536" i="1" a="1"/>
  <c r="U536" i="1" s="1"/>
  <c r="U538" i="1" a="1"/>
  <c r="U538" i="1" s="1"/>
  <c r="U539" i="1" a="1"/>
  <c r="U539" i="1" s="1"/>
  <c r="U537" i="1" a="1"/>
  <c r="U537" i="1" s="1"/>
  <c r="Y451" i="1"/>
  <c r="Y454" i="1" s="1" a="1"/>
  <c r="Y454" i="1" s="1"/>
  <c r="U467" i="1" a="1"/>
  <c r="U467" i="1" s="1"/>
  <c r="U472" i="1" a="1"/>
  <c r="U472" i="1" s="1"/>
  <c r="U471" i="1" a="1"/>
  <c r="U471" i="1" s="1"/>
  <c r="U474" i="1" a="1"/>
  <c r="U474" i="1" s="1"/>
  <c r="U470" i="1" a="1"/>
  <c r="U470" i="1" s="1"/>
  <c r="U473" i="1" a="1"/>
  <c r="U473" i="1" s="1"/>
  <c r="U478" i="1" a="1"/>
  <c r="U478" i="1" s="1"/>
  <c r="U484" i="1" a="1"/>
  <c r="U484" i="1" s="1"/>
  <c r="U486" i="1" a="1"/>
  <c r="U486" i="1" s="1"/>
  <c r="U487" i="1" a="1"/>
  <c r="U487" i="1" s="1"/>
  <c r="U481" i="1" a="1"/>
  <c r="U481" i="1" s="1"/>
  <c r="U469" i="1" a="1"/>
  <c r="U469" i="1" s="1"/>
  <c r="U479" i="1" a="1"/>
  <c r="U479" i="1" s="1"/>
  <c r="U468" i="1" a="1"/>
  <c r="U468" i="1" s="1"/>
  <c r="U480" i="1" a="1"/>
  <c r="U480" i="1" s="1"/>
  <c r="U476" i="1" a="1"/>
  <c r="U476" i="1" s="1"/>
  <c r="U477" i="1" a="1"/>
  <c r="U477" i="1" s="1"/>
  <c r="U483" i="1" a="1"/>
  <c r="U483" i="1" s="1"/>
  <c r="U485" i="1" a="1"/>
  <c r="U485" i="1" s="1"/>
  <c r="U488" i="1" a="1"/>
  <c r="U488" i="1" s="1"/>
  <c r="U489" i="1" a="1"/>
  <c r="U489" i="1" s="1"/>
  <c r="U475" i="1" a="1"/>
  <c r="U475" i="1" s="1"/>
  <c r="U482" i="1" a="1"/>
  <c r="U482" i="1" s="1"/>
  <c r="U496" i="1" a="1"/>
  <c r="U496" i="1" s="1"/>
  <c r="U493" i="1" a="1"/>
  <c r="U493" i="1" s="1"/>
  <c r="U494" i="1" a="1"/>
  <c r="U494" i="1" s="1"/>
  <c r="U464" i="1" a="1"/>
  <c r="U464" i="1" s="1"/>
  <c r="U498" i="1" a="1"/>
  <c r="U498" i="1" s="1"/>
  <c r="U452" i="1" a="1"/>
  <c r="U452" i="1" s="1"/>
  <c r="U463" i="1" a="1"/>
  <c r="U463" i="1" s="1"/>
  <c r="U497" i="1" a="1"/>
  <c r="U497" i="1" s="1"/>
  <c r="U495" i="1" a="1"/>
  <c r="U495" i="1" s="1"/>
  <c r="U492" i="1" a="1"/>
  <c r="U492" i="1" s="1"/>
  <c r="U465" i="1" a="1"/>
  <c r="U465" i="1" s="1"/>
  <c r="U466" i="1" a="1"/>
  <c r="U466" i="1" s="1"/>
  <c r="U490" i="1" a="1"/>
  <c r="U490" i="1" s="1"/>
  <c r="U491" i="1" a="1"/>
  <c r="U491" i="1" s="1"/>
  <c r="U397" i="1"/>
  <c r="U400" i="1" s="1" a="1"/>
  <c r="U400" i="1" s="1"/>
  <c r="Q419" i="1" a="1"/>
  <c r="Q419" i="1" s="1"/>
  <c r="Q431" i="1" a="1"/>
  <c r="Q431" i="1" s="1"/>
  <c r="Q432" i="1" a="1"/>
  <c r="Q432" i="1" s="1"/>
  <c r="Q433" i="1" a="1"/>
  <c r="Q433" i="1" s="1"/>
  <c r="Q416" i="1" a="1"/>
  <c r="Q416" i="1" s="1"/>
  <c r="Q417" i="1" a="1"/>
  <c r="Q417" i="1" s="1"/>
  <c r="Q418" i="1" a="1"/>
  <c r="Q418" i="1" s="1"/>
  <c r="Q430" i="1" a="1"/>
  <c r="Q430" i="1" s="1"/>
  <c r="Q415" i="1" a="1"/>
  <c r="Q415" i="1" s="1"/>
  <c r="Q429" i="1" a="1"/>
  <c r="Q429" i="1" s="1"/>
  <c r="Q398" i="1" a="1"/>
  <c r="Q398" i="1" s="1"/>
  <c r="Q411" i="1" a="1"/>
  <c r="Q411" i="1" s="1"/>
  <c r="Q412" i="1" a="1"/>
  <c r="Q412" i="1" s="1"/>
  <c r="Q413" i="1" a="1"/>
  <c r="Q413" i="1" s="1"/>
  <c r="Q414" i="1" a="1"/>
  <c r="Q414" i="1" s="1"/>
  <c r="Q427" i="1" a="1"/>
  <c r="Q427" i="1" s="1"/>
  <c r="Q428" i="1" a="1"/>
  <c r="Q428" i="1" s="1"/>
  <c r="Q443" i="1" a="1"/>
  <c r="Q443" i="1" s="1"/>
  <c r="Q444" i="1" a="1"/>
  <c r="Q444" i="1" s="1"/>
  <c r="Q409" i="1" a="1"/>
  <c r="Q409" i="1" s="1"/>
  <c r="Q410" i="1" a="1"/>
  <c r="Q410" i="1" s="1"/>
  <c r="Q425" i="1" a="1"/>
  <c r="Q425" i="1" s="1"/>
  <c r="Q426" i="1" a="1"/>
  <c r="Q426" i="1" s="1"/>
  <c r="Q439" i="1" a="1"/>
  <c r="Q439" i="1" s="1"/>
  <c r="Q440" i="1" a="1"/>
  <c r="Q440" i="1" s="1"/>
  <c r="Q441" i="1" a="1"/>
  <c r="Q441" i="1" s="1"/>
  <c r="Q442" i="1" a="1"/>
  <c r="Q442" i="1" s="1"/>
  <c r="Q424" i="1" a="1"/>
  <c r="Q424" i="1" s="1"/>
  <c r="Q438" i="1" a="1"/>
  <c r="Q438" i="1" s="1"/>
  <c r="Q423" i="1" a="1"/>
  <c r="Q423" i="1" s="1"/>
  <c r="Q435" i="1" a="1"/>
  <c r="Q435" i="1" s="1"/>
  <c r="Q436" i="1" a="1"/>
  <c r="Q436" i="1" s="1"/>
  <c r="Q437" i="1" a="1"/>
  <c r="Q437" i="1" s="1"/>
  <c r="Q422" i="1" a="1"/>
  <c r="Q422" i="1" s="1"/>
  <c r="Q434" i="1" a="1"/>
  <c r="Q434" i="1" s="1"/>
  <c r="Q420" i="1" a="1"/>
  <c r="Q420" i="1" s="1"/>
  <c r="Q421" i="1" a="1"/>
  <c r="Q421" i="1" s="1"/>
  <c r="Z505" i="1"/>
  <c r="Z508" i="1" s="1" a="1"/>
  <c r="Z508" i="1" s="1"/>
  <c r="V536" i="1" a="1"/>
  <c r="V536" i="1" s="1"/>
  <c r="V537" i="1" a="1"/>
  <c r="V537" i="1" s="1"/>
  <c r="V538" i="1" a="1"/>
  <c r="V538" i="1" s="1"/>
  <c r="V539" i="1" a="1"/>
  <c r="V539" i="1" s="1"/>
  <c r="T397" i="1"/>
  <c r="T400" i="1" s="1" a="1"/>
  <c r="T400" i="1" s="1"/>
  <c r="P416" i="1" a="1"/>
  <c r="P416" i="1" s="1"/>
  <c r="P417" i="1" a="1"/>
  <c r="P417" i="1" s="1"/>
  <c r="P418" i="1" a="1"/>
  <c r="P418" i="1" s="1"/>
  <c r="P430" i="1" a="1"/>
  <c r="P430" i="1" s="1"/>
  <c r="P415" i="1" a="1"/>
  <c r="P415" i="1" s="1"/>
  <c r="P429" i="1" a="1"/>
  <c r="P429" i="1" s="1"/>
  <c r="P398" i="1" a="1"/>
  <c r="P398" i="1" s="1"/>
  <c r="P411" i="1" a="1"/>
  <c r="P411" i="1" s="1"/>
  <c r="P412" i="1" a="1"/>
  <c r="P412" i="1" s="1"/>
  <c r="P413" i="1" a="1"/>
  <c r="P413" i="1" s="1"/>
  <c r="P414" i="1" a="1"/>
  <c r="P414" i="1" s="1"/>
  <c r="P427" i="1" a="1"/>
  <c r="P427" i="1" s="1"/>
  <c r="P428" i="1" a="1"/>
  <c r="P428" i="1" s="1"/>
  <c r="P443" i="1" a="1"/>
  <c r="P443" i="1" s="1"/>
  <c r="P444" i="1" a="1"/>
  <c r="P444" i="1" s="1"/>
  <c r="P409" i="1" a="1"/>
  <c r="P409" i="1" s="1"/>
  <c r="P410" i="1" a="1"/>
  <c r="P410" i="1" s="1"/>
  <c r="P425" i="1" a="1"/>
  <c r="P425" i="1" s="1"/>
  <c r="P426" i="1" a="1"/>
  <c r="P426" i="1" s="1"/>
  <c r="P439" i="1" a="1"/>
  <c r="P439" i="1" s="1"/>
  <c r="P440" i="1" a="1"/>
  <c r="P440" i="1" s="1"/>
  <c r="P441" i="1" a="1"/>
  <c r="P441" i="1" s="1"/>
  <c r="P442" i="1" a="1"/>
  <c r="P442" i="1" s="1"/>
  <c r="P424" i="1" a="1"/>
  <c r="P424" i="1" s="1"/>
  <c r="P438" i="1" a="1"/>
  <c r="P438" i="1" s="1"/>
  <c r="P423" i="1" a="1"/>
  <c r="P423" i="1" s="1"/>
  <c r="P435" i="1" a="1"/>
  <c r="P435" i="1" s="1"/>
  <c r="P436" i="1" a="1"/>
  <c r="P436" i="1" s="1"/>
  <c r="P437" i="1" a="1"/>
  <c r="P437" i="1" s="1"/>
  <c r="P420" i="1" a="1"/>
  <c r="P420" i="1" s="1"/>
  <c r="P421" i="1" a="1"/>
  <c r="P421" i="1" s="1"/>
  <c r="P422" i="1" a="1"/>
  <c r="P422" i="1" s="1"/>
  <c r="P434" i="1" a="1"/>
  <c r="P434" i="1" s="1"/>
  <c r="P431" i="1" a="1"/>
  <c r="P431" i="1" s="1"/>
  <c r="P432" i="1" a="1"/>
  <c r="P432" i="1" s="1"/>
  <c r="P433" i="1" a="1"/>
  <c r="P433" i="1" s="1"/>
  <c r="P419" i="1" a="1"/>
  <c r="P419" i="1" s="1"/>
  <c r="X505" i="1"/>
  <c r="X508" i="1" s="1" a="1"/>
  <c r="X508" i="1" s="1"/>
  <c r="T536" i="1" a="1"/>
  <c r="T536" i="1" s="1"/>
  <c r="T539" i="1" a="1"/>
  <c r="T539" i="1" s="1"/>
  <c r="T538" i="1" a="1"/>
  <c r="T538" i="1" s="1"/>
  <c r="T537" i="1" a="1"/>
  <c r="T537" i="1" s="1"/>
  <c r="Z451" i="1"/>
  <c r="Z454" i="1" s="1" a="1"/>
  <c r="Z454" i="1" s="1"/>
  <c r="V468" i="1" a="1"/>
  <c r="V468" i="1" s="1"/>
  <c r="V469" i="1" a="1"/>
  <c r="V469" i="1" s="1"/>
  <c r="V475" i="1" a="1"/>
  <c r="V475" i="1" s="1"/>
  <c r="V472" i="1" a="1"/>
  <c r="V472" i="1" s="1"/>
  <c r="V467" i="1" a="1"/>
  <c r="V467" i="1" s="1"/>
  <c r="V476" i="1" a="1"/>
  <c r="V476" i="1" s="1"/>
  <c r="V482" i="1" a="1"/>
  <c r="V482" i="1" s="1"/>
  <c r="V470" i="1" a="1"/>
  <c r="V470" i="1" s="1"/>
  <c r="V474" i="1" a="1"/>
  <c r="V474" i="1" s="1"/>
  <c r="V478" i="1" a="1"/>
  <c r="V478" i="1" s="1"/>
  <c r="V484" i="1" a="1"/>
  <c r="V484" i="1" s="1"/>
  <c r="V486" i="1" a="1"/>
  <c r="V486" i="1" s="1"/>
  <c r="V473" i="1" a="1"/>
  <c r="V473" i="1" s="1"/>
  <c r="V479" i="1" a="1"/>
  <c r="V479" i="1" s="1"/>
  <c r="V481" i="1" a="1"/>
  <c r="V481" i="1" s="1"/>
  <c r="V480" i="1" a="1"/>
  <c r="V480" i="1" s="1"/>
  <c r="V477" i="1" a="1"/>
  <c r="V477" i="1" s="1"/>
  <c r="V491" i="1" a="1"/>
  <c r="V491" i="1" s="1"/>
  <c r="V490" i="1" a="1"/>
  <c r="V490" i="1" s="1"/>
  <c r="V492" i="1" a="1"/>
  <c r="V492" i="1" s="1"/>
  <c r="V495" i="1" a="1"/>
  <c r="V495" i="1" s="1"/>
  <c r="V497" i="1" a="1"/>
  <c r="V497" i="1" s="1"/>
  <c r="V493" i="1" a="1"/>
  <c r="V493" i="1" s="1"/>
  <c r="V494" i="1" a="1"/>
  <c r="V494" i="1" s="1"/>
  <c r="V487" i="1" a="1"/>
  <c r="V487" i="1" s="1"/>
  <c r="V498" i="1" a="1"/>
  <c r="V498" i="1" s="1"/>
  <c r="V464" i="1" a="1"/>
  <c r="V464" i="1" s="1"/>
  <c r="V496" i="1" a="1"/>
  <c r="V496" i="1" s="1"/>
  <c r="V452" i="1" a="1"/>
  <c r="V452" i="1" s="1"/>
  <c r="V485" i="1" a="1"/>
  <c r="V485" i="1" s="1"/>
  <c r="V488" i="1" a="1"/>
  <c r="V488" i="1" s="1"/>
  <c r="V463" i="1" a="1"/>
  <c r="V463" i="1" s="1"/>
  <c r="V471" i="1" a="1"/>
  <c r="V471" i="1" s="1"/>
  <c r="V466" i="1" a="1"/>
  <c r="V466" i="1" s="1"/>
  <c r="V483" i="1" a="1"/>
  <c r="V483" i="1" s="1"/>
  <c r="V489" i="1" a="1"/>
  <c r="V489" i="1" s="1"/>
  <c r="V465" i="1" a="1"/>
  <c r="V465" i="1" s="1"/>
  <c r="AA505" i="1"/>
  <c r="AA508" i="1" s="1" a="1"/>
  <c r="AA508" i="1" s="1"/>
  <c r="W536" i="1" a="1"/>
  <c r="W536" i="1" s="1"/>
  <c r="W539" i="1" a="1"/>
  <c r="W539" i="1" s="1"/>
  <c r="W537" i="1" a="1"/>
  <c r="W537" i="1" s="1"/>
  <c r="W538" i="1" a="1"/>
  <c r="W538" i="1" s="1"/>
  <c r="X451" i="1"/>
  <c r="X454" i="1" s="1" a="1"/>
  <c r="X454" i="1" s="1"/>
  <c r="T474" i="1" a="1"/>
  <c r="T474" i="1" s="1"/>
  <c r="T467" i="1" a="1"/>
  <c r="T467" i="1" s="1"/>
  <c r="T471" i="1" a="1"/>
  <c r="T471" i="1" s="1"/>
  <c r="T470" i="1" a="1"/>
  <c r="T470" i="1" s="1"/>
  <c r="T481" i="1" a="1"/>
  <c r="T481" i="1" s="1"/>
  <c r="T469" i="1" a="1"/>
  <c r="T469" i="1" s="1"/>
  <c r="T473" i="1" a="1"/>
  <c r="T473" i="1" s="1"/>
  <c r="T479" i="1" a="1"/>
  <c r="T479" i="1" s="1"/>
  <c r="T468" i="1" a="1"/>
  <c r="T468" i="1" s="1"/>
  <c r="T480" i="1" a="1"/>
  <c r="T480" i="1" s="1"/>
  <c r="T476" i="1" a="1"/>
  <c r="T476" i="1" s="1"/>
  <c r="T477" i="1" a="1"/>
  <c r="T477" i="1" s="1"/>
  <c r="T472" i="1" a="1"/>
  <c r="T472" i="1" s="1"/>
  <c r="T482" i="1" a="1"/>
  <c r="T482" i="1" s="1"/>
  <c r="T483" i="1" a="1"/>
  <c r="T483" i="1" s="1"/>
  <c r="T485" i="1" a="1"/>
  <c r="T485" i="1" s="1"/>
  <c r="T475" i="1" a="1"/>
  <c r="T475" i="1" s="1"/>
  <c r="T486" i="1" a="1"/>
  <c r="T486" i="1" s="1"/>
  <c r="T490" i="1" a="1"/>
  <c r="T490" i="1" s="1"/>
  <c r="T492" i="1" a="1"/>
  <c r="T492" i="1" s="1"/>
  <c r="T495" i="1" a="1"/>
  <c r="T495" i="1" s="1"/>
  <c r="T497" i="1" a="1"/>
  <c r="T497" i="1" s="1"/>
  <c r="T484" i="1" a="1"/>
  <c r="T484" i="1" s="1"/>
  <c r="T498" i="1" a="1"/>
  <c r="T498" i="1" s="1"/>
  <c r="T487" i="1" a="1"/>
  <c r="T487" i="1" s="1"/>
  <c r="T452" i="1" a="1"/>
  <c r="T452" i="1" s="1"/>
  <c r="T463" i="1" a="1"/>
  <c r="T463" i="1" s="1"/>
  <c r="T491" i="1" a="1"/>
  <c r="T491" i="1" s="1"/>
  <c r="T496" i="1" a="1"/>
  <c r="T496" i="1" s="1"/>
  <c r="T464" i="1" a="1"/>
  <c r="T464" i="1" s="1"/>
  <c r="T489" i="1" a="1"/>
  <c r="T489" i="1" s="1"/>
  <c r="T494" i="1" a="1"/>
  <c r="T494" i="1" s="1"/>
  <c r="T478" i="1" a="1"/>
  <c r="T478" i="1" s="1"/>
  <c r="T465" i="1" a="1"/>
  <c r="T465" i="1" s="1"/>
  <c r="T466" i="1" a="1"/>
  <c r="T466" i="1" s="1"/>
  <c r="T488" i="1" a="1"/>
  <c r="T488" i="1" s="1"/>
  <c r="T493" i="1" a="1"/>
  <c r="T493" i="1" s="1"/>
  <c r="V397" i="1"/>
  <c r="V400" i="1" s="1" a="1"/>
  <c r="V400" i="1" s="1"/>
  <c r="R420" i="1" a="1"/>
  <c r="R420" i="1" s="1"/>
  <c r="R421" i="1" a="1"/>
  <c r="R421" i="1" s="1"/>
  <c r="R422" i="1" a="1"/>
  <c r="R422" i="1" s="1"/>
  <c r="R434" i="1" a="1"/>
  <c r="R434" i="1" s="1"/>
  <c r="R419" i="1" a="1"/>
  <c r="R419" i="1" s="1"/>
  <c r="R431" i="1" a="1"/>
  <c r="R431" i="1" s="1"/>
  <c r="R432" i="1" a="1"/>
  <c r="R432" i="1" s="1"/>
  <c r="R433" i="1" a="1"/>
  <c r="R433" i="1" s="1"/>
  <c r="R416" i="1" a="1"/>
  <c r="R416" i="1" s="1"/>
  <c r="R417" i="1" a="1"/>
  <c r="R417" i="1" s="1"/>
  <c r="R418" i="1" a="1"/>
  <c r="R418" i="1" s="1"/>
  <c r="R430" i="1" a="1"/>
  <c r="R430" i="1" s="1"/>
  <c r="R415" i="1" a="1"/>
  <c r="R415" i="1" s="1"/>
  <c r="R429" i="1" a="1"/>
  <c r="R429" i="1" s="1"/>
  <c r="R398" i="1" a="1"/>
  <c r="R398" i="1" s="1"/>
  <c r="R411" i="1" a="1"/>
  <c r="R411" i="1" s="1"/>
  <c r="R412" i="1" a="1"/>
  <c r="R412" i="1" s="1"/>
  <c r="R413" i="1" a="1"/>
  <c r="R413" i="1" s="1"/>
  <c r="R414" i="1" a="1"/>
  <c r="R414" i="1" s="1"/>
  <c r="R427" i="1" a="1"/>
  <c r="R427" i="1" s="1"/>
  <c r="R428" i="1" a="1"/>
  <c r="R428" i="1" s="1"/>
  <c r="R443" i="1" a="1"/>
  <c r="R443" i="1" s="1"/>
  <c r="R444" i="1" a="1"/>
  <c r="R444" i="1" s="1"/>
  <c r="R409" i="1" a="1"/>
  <c r="R409" i="1" s="1"/>
  <c r="R410" i="1" a="1"/>
  <c r="R410" i="1" s="1"/>
  <c r="R425" i="1" a="1"/>
  <c r="R425" i="1" s="1"/>
  <c r="R426" i="1" a="1"/>
  <c r="R426" i="1" s="1"/>
  <c r="R439" i="1" a="1"/>
  <c r="R439" i="1" s="1"/>
  <c r="R440" i="1" a="1"/>
  <c r="R440" i="1" s="1"/>
  <c r="R441" i="1" a="1"/>
  <c r="R441" i="1" s="1"/>
  <c r="R442" i="1" a="1"/>
  <c r="R442" i="1" s="1"/>
  <c r="R424" i="1" a="1"/>
  <c r="R424" i="1" s="1"/>
  <c r="R438" i="1" a="1"/>
  <c r="R438" i="1" s="1"/>
  <c r="R423" i="1" a="1"/>
  <c r="R423" i="1" s="1"/>
  <c r="R435" i="1" a="1"/>
  <c r="R435" i="1" s="1"/>
  <c r="R436" i="1" a="1"/>
  <c r="R436" i="1" s="1"/>
  <c r="R437" i="1" a="1"/>
  <c r="R437" i="1" s="1"/>
  <c r="AB823" i="18"/>
  <c r="AA823" i="18"/>
  <c r="Z823" i="18"/>
  <c r="Y823" i="18"/>
  <c r="Y822" i="18"/>
  <c r="C753" i="18"/>
  <c r="C752" i="18"/>
  <c r="C751" i="18"/>
  <c r="Y462" i="1" l="1" a="1"/>
  <c r="Y462" i="1" s="1"/>
  <c r="Y455" i="1" a="1"/>
  <c r="Y455" i="1" s="1"/>
  <c r="Y461" i="1" a="1"/>
  <c r="Y461" i="1" s="1"/>
  <c r="Y456" i="1" a="1"/>
  <c r="Y456" i="1" s="1"/>
  <c r="Y453" i="1" a="1"/>
  <c r="Y453" i="1" s="1"/>
  <c r="Y459" i="1" a="1"/>
  <c r="Y459" i="1" s="1"/>
  <c r="Y458" i="1" a="1"/>
  <c r="Y458" i="1" s="1"/>
  <c r="Y460" i="1" a="1"/>
  <c r="Y460" i="1" s="1"/>
  <c r="Y457" i="1" a="1"/>
  <c r="Y457" i="1" s="1"/>
  <c r="X462" i="1" a="1"/>
  <c r="X462" i="1" s="1"/>
  <c r="X458" i="1" a="1"/>
  <c r="X458" i="1" s="1"/>
  <c r="X461" i="1" a="1"/>
  <c r="X461" i="1" s="1"/>
  <c r="X457" i="1" a="1"/>
  <c r="X457" i="1" s="1"/>
  <c r="X460" i="1" a="1"/>
  <c r="X460" i="1" s="1"/>
  <c r="X459" i="1" a="1"/>
  <c r="X459" i="1" s="1"/>
  <c r="X455" i="1" a="1"/>
  <c r="X455" i="1" s="1"/>
  <c r="X456" i="1" a="1"/>
  <c r="X456" i="1" s="1"/>
  <c r="X453" i="1" a="1"/>
  <c r="X453" i="1" s="1"/>
  <c r="X516" i="1" a="1"/>
  <c r="X516" i="1" s="1"/>
  <c r="X515" i="1" a="1"/>
  <c r="X515" i="1" s="1"/>
  <c r="X513" i="1" a="1"/>
  <c r="X513" i="1" s="1"/>
  <c r="X512" i="1" a="1"/>
  <c r="X512" i="1" s="1"/>
  <c r="X509" i="1" a="1"/>
  <c r="X509" i="1" s="1"/>
  <c r="X511" i="1" a="1"/>
  <c r="X511" i="1" s="1"/>
  <c r="X514" i="1" a="1"/>
  <c r="X514" i="1" s="1"/>
  <c r="X507" i="1" a="1"/>
  <c r="X507" i="1" s="1"/>
  <c r="X510" i="1" a="1"/>
  <c r="X510" i="1" s="1"/>
  <c r="AE462" i="1" a="1"/>
  <c r="AE462" i="1" s="1"/>
  <c r="AE461" i="1" a="1"/>
  <c r="AE461" i="1" s="1"/>
  <c r="AE457" i="1" a="1"/>
  <c r="AE457" i="1" s="1"/>
  <c r="AE460" i="1" a="1"/>
  <c r="AE460" i="1" s="1"/>
  <c r="AE456" i="1" a="1"/>
  <c r="AE456" i="1" s="1"/>
  <c r="AE453" i="1" a="1"/>
  <c r="AE453" i="1" s="1"/>
  <c r="AE455" i="1" a="1"/>
  <c r="AE455" i="1" s="1"/>
  <c r="AE459" i="1" a="1"/>
  <c r="AE459" i="1" s="1"/>
  <c r="AE458" i="1" a="1"/>
  <c r="AE458"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408" i="1" a="1"/>
  <c r="AA408" i="1" s="1"/>
  <c r="AA406" i="1" a="1"/>
  <c r="AA406" i="1" s="1"/>
  <c r="AA405" i="1" a="1"/>
  <c r="AA405" i="1" s="1"/>
  <c r="AA404" i="1" a="1"/>
  <c r="AA404" i="1" s="1"/>
  <c r="AA403" i="1" a="1"/>
  <c r="AA403" i="1" s="1"/>
  <c r="AA402" i="1" a="1"/>
  <c r="AA402" i="1" s="1"/>
  <c r="AA407" i="1" a="1"/>
  <c r="AA407" i="1" s="1"/>
  <c r="AA401" i="1" a="1"/>
  <c r="AA401" i="1" s="1"/>
  <c r="AA399" i="1" a="1"/>
  <c r="AA399" i="1" s="1"/>
  <c r="Z462" i="1" a="1"/>
  <c r="Z462" i="1" s="1"/>
  <c r="Z461" i="1" a="1"/>
  <c r="Z461" i="1" s="1"/>
  <c r="Z457" i="1" a="1"/>
  <c r="Z457" i="1" s="1"/>
  <c r="Z460" i="1" a="1"/>
  <c r="Z460" i="1" s="1"/>
  <c r="Z459" i="1" a="1"/>
  <c r="Z459" i="1" s="1"/>
  <c r="Z453" i="1" a="1"/>
  <c r="Z453" i="1" s="1"/>
  <c r="Z458" i="1" a="1"/>
  <c r="Z458" i="1" s="1"/>
  <c r="Z456" i="1" a="1"/>
  <c r="Z456" i="1" s="1"/>
  <c r="Z455" i="1" a="1"/>
  <c r="Z455" i="1" s="1"/>
  <c r="Z516" i="1" a="1"/>
  <c r="Z516" i="1" s="1"/>
  <c r="Z511" i="1" a="1"/>
  <c r="Z511" i="1" s="1"/>
  <c r="Z510" i="1" a="1"/>
  <c r="Z510" i="1" s="1"/>
  <c r="Z513" i="1" a="1"/>
  <c r="Z513" i="1" s="1"/>
  <c r="Z515" i="1" a="1"/>
  <c r="Z515" i="1" s="1"/>
  <c r="Z512" i="1" a="1"/>
  <c r="Z512" i="1" s="1"/>
  <c r="Z514" i="1" a="1"/>
  <c r="Z514" i="1" s="1"/>
  <c r="Z509" i="1" a="1"/>
  <c r="Z509" i="1" s="1"/>
  <c r="Z507" i="1" a="1"/>
  <c r="Z507" i="1" s="1"/>
  <c r="T408" i="1" a="1"/>
  <c r="T408" i="1" s="1"/>
  <c r="T403" i="1" a="1"/>
  <c r="T403" i="1" s="1"/>
  <c r="T399" i="1" a="1"/>
  <c r="T399" i="1" s="1"/>
  <c r="T406" i="1" a="1"/>
  <c r="T406" i="1" s="1"/>
  <c r="T404" i="1" a="1"/>
  <c r="T404" i="1" s="1"/>
  <c r="T407" i="1" a="1"/>
  <c r="T407" i="1" s="1"/>
  <c r="T402" i="1" a="1"/>
  <c r="T402" i="1" s="1"/>
  <c r="T401" i="1" a="1"/>
  <c r="T401" i="1" s="1"/>
  <c r="T405" i="1" a="1"/>
  <c r="T405" i="1" s="1"/>
  <c r="Y516" i="1" a="1"/>
  <c r="Y516" i="1" s="1"/>
  <c r="Y509" i="1" a="1"/>
  <c r="Y509" i="1" s="1"/>
  <c r="Y511" i="1" a="1"/>
  <c r="Y511" i="1" s="1"/>
  <c r="Y513" i="1" a="1"/>
  <c r="Y513" i="1" s="1"/>
  <c r="Y515" i="1" a="1"/>
  <c r="Y515" i="1" s="1"/>
  <c r="Y507" i="1" a="1"/>
  <c r="Y507" i="1" s="1"/>
  <c r="Y514" i="1" a="1"/>
  <c r="Y514" i="1" s="1"/>
  <c r="Y510" i="1" a="1"/>
  <c r="Y510" i="1" s="1"/>
  <c r="Y512" i="1" a="1"/>
  <c r="Y512" i="1" s="1"/>
  <c r="AA516" i="1" a="1"/>
  <c r="AA516" i="1" s="1"/>
  <c r="AA511" i="1" a="1"/>
  <c r="AA511" i="1" s="1"/>
  <c r="AA509" i="1" a="1"/>
  <c r="AA509" i="1" s="1"/>
  <c r="AA515" i="1" a="1"/>
  <c r="AA515" i="1" s="1"/>
  <c r="AA513" i="1" a="1"/>
  <c r="AA513" i="1" s="1"/>
  <c r="AA514" i="1" a="1"/>
  <c r="AA514" i="1" s="1"/>
  <c r="AA507" i="1" a="1"/>
  <c r="AA507" i="1" s="1"/>
  <c r="AA510" i="1" a="1"/>
  <c r="AA510" i="1" s="1"/>
  <c r="AA512" i="1" a="1"/>
  <c r="AA512" i="1" s="1"/>
  <c r="AE505" i="1"/>
  <c r="AE508" i="1" s="1" a="1"/>
  <c r="AE508" i="1" s="1"/>
  <c r="AA536" i="1" a="1"/>
  <c r="AA536" i="1" s="1"/>
  <c r="AA537" i="1" a="1"/>
  <c r="AA537" i="1" s="1"/>
  <c r="AA538" i="1" a="1"/>
  <c r="AA538" i="1" s="1"/>
  <c r="AA539" i="1" a="1"/>
  <c r="AA539" i="1" s="1"/>
  <c r="AD505" i="1"/>
  <c r="AD508" i="1" s="1" a="1"/>
  <c r="AD508" i="1" s="1"/>
  <c r="Z539" i="1" a="1"/>
  <c r="Z539" i="1" s="1"/>
  <c r="Z536" i="1" a="1"/>
  <c r="Z536" i="1" s="1"/>
  <c r="Z538" i="1" a="1"/>
  <c r="Z538" i="1" s="1"/>
  <c r="Z537" i="1" a="1"/>
  <c r="Z537" i="1" s="1"/>
  <c r="AE397" i="1"/>
  <c r="AE400" i="1" s="1" a="1"/>
  <c r="AE400" i="1" s="1"/>
  <c r="AA414" i="1" a="1"/>
  <c r="AA414" i="1" s="1"/>
  <c r="AA417" i="1" a="1"/>
  <c r="AA417" i="1" s="1"/>
  <c r="AA410" i="1" a="1"/>
  <c r="AA410" i="1" s="1"/>
  <c r="AA413" i="1" a="1"/>
  <c r="AA413" i="1" s="1"/>
  <c r="AA419" i="1" a="1"/>
  <c r="AA419" i="1" s="1"/>
  <c r="AA428" i="1" a="1"/>
  <c r="AA428" i="1" s="1"/>
  <c r="AA434" i="1" a="1"/>
  <c r="AA434" i="1" s="1"/>
  <c r="AA435" i="1" a="1"/>
  <c r="AA435" i="1" s="1"/>
  <c r="AA409" i="1" a="1"/>
  <c r="AA409" i="1" s="1"/>
  <c r="AA416" i="1" a="1"/>
  <c r="AA416" i="1" s="1"/>
  <c r="AA412" i="1" a="1"/>
  <c r="AA412" i="1" s="1"/>
  <c r="AA418" i="1" a="1"/>
  <c r="AA418" i="1" s="1"/>
  <c r="AA415" i="1" a="1"/>
  <c r="AA415" i="1" s="1"/>
  <c r="AA426" i="1" a="1"/>
  <c r="AA426" i="1" s="1"/>
  <c r="AA430" i="1" a="1"/>
  <c r="AA430" i="1" s="1"/>
  <c r="AA431" i="1" a="1"/>
  <c r="AA431" i="1" s="1"/>
  <c r="AA439" i="1" a="1"/>
  <c r="AA439" i="1" s="1"/>
  <c r="AA420" i="1" a="1"/>
  <c r="AA420" i="1" s="1"/>
  <c r="AA437" i="1" a="1"/>
  <c r="AA437" i="1" s="1"/>
  <c r="AA442" i="1" a="1"/>
  <c r="AA442" i="1" s="1"/>
  <c r="AA425" i="1" a="1"/>
  <c r="AA425" i="1" s="1"/>
  <c r="AA441" i="1" a="1"/>
  <c r="AA441" i="1" s="1"/>
  <c r="AA440" i="1" a="1"/>
  <c r="AA440" i="1" s="1"/>
  <c r="AA411" i="1" a="1"/>
  <c r="AA411" i="1" s="1"/>
  <c r="AA424" i="1" a="1"/>
  <c r="AA424" i="1" s="1"/>
  <c r="AA432" i="1" a="1"/>
  <c r="AA432" i="1" s="1"/>
  <c r="AA433" i="1" a="1"/>
  <c r="AA433" i="1" s="1"/>
  <c r="AA438" i="1" a="1"/>
  <c r="AA438" i="1" s="1"/>
  <c r="AA398" i="1" a="1"/>
  <c r="AA398" i="1" s="1"/>
  <c r="AA423" i="1" a="1"/>
  <c r="AA423" i="1" s="1"/>
  <c r="AA429" i="1" a="1"/>
  <c r="AA429" i="1" s="1"/>
  <c r="AA436" i="1" a="1"/>
  <c r="AA436" i="1" s="1"/>
  <c r="AA422" i="1" a="1"/>
  <c r="AA422" i="1" s="1"/>
  <c r="AA421" i="1" a="1"/>
  <c r="AA421" i="1" s="1"/>
  <c r="AA427" i="1" a="1"/>
  <c r="AA427" i="1" s="1"/>
  <c r="AA443" i="1" a="1"/>
  <c r="AA443" i="1" s="1"/>
  <c r="AA444" i="1" a="1"/>
  <c r="AA444" i="1" s="1"/>
  <c r="AB451" i="1"/>
  <c r="AB454" i="1" s="1" a="1"/>
  <c r="AB454" i="1" s="1"/>
  <c r="X470" i="1" a="1"/>
  <c r="X470" i="1" s="1"/>
  <c r="X473" i="1" a="1"/>
  <c r="X473" i="1" s="1"/>
  <c r="X469" i="1" a="1"/>
  <c r="X469" i="1" s="1"/>
  <c r="X475" i="1" a="1"/>
  <c r="X475" i="1" s="1"/>
  <c r="X468" i="1" a="1"/>
  <c r="X468" i="1" s="1"/>
  <c r="X472" i="1" a="1"/>
  <c r="X472" i="1" s="1"/>
  <c r="X467" i="1" a="1"/>
  <c r="X467" i="1" s="1"/>
  <c r="X471" i="1" a="1"/>
  <c r="X471" i="1" s="1"/>
  <c r="X480" i="1" a="1"/>
  <c r="X480" i="1" s="1"/>
  <c r="X477" i="1" a="1"/>
  <c r="X477" i="1" s="1"/>
  <c r="X485" i="1" a="1"/>
  <c r="X485" i="1" s="1"/>
  <c r="X474" i="1" a="1"/>
  <c r="X474" i="1" s="1"/>
  <c r="X482" i="1" a="1"/>
  <c r="X482" i="1" s="1"/>
  <c r="X483" i="1" a="1"/>
  <c r="X483" i="1" s="1"/>
  <c r="X484" i="1" a="1"/>
  <c r="X484" i="1" s="1"/>
  <c r="X486" i="1" a="1"/>
  <c r="X486" i="1" s="1"/>
  <c r="X478" i="1" a="1"/>
  <c r="X478" i="1" s="1"/>
  <c r="X487" i="1" a="1"/>
  <c r="X487" i="1" s="1"/>
  <c r="X479" i="1" a="1"/>
  <c r="X479" i="1" s="1"/>
  <c r="X493" i="1" a="1"/>
  <c r="X493" i="1" s="1"/>
  <c r="X464" i="1" a="1"/>
  <c r="X464" i="1" s="1"/>
  <c r="X491" i="1" a="1"/>
  <c r="X491" i="1" s="1"/>
  <c r="X476" i="1" a="1"/>
  <c r="X476" i="1" s="1"/>
  <c r="X481" i="1" a="1"/>
  <c r="X481" i="1" s="1"/>
  <c r="X495" i="1" a="1"/>
  <c r="X495" i="1" s="1"/>
  <c r="X496" i="1" a="1"/>
  <c r="X496" i="1" s="1"/>
  <c r="X497" i="1" a="1"/>
  <c r="X497" i="1" s="1"/>
  <c r="X466" i="1" a="1"/>
  <c r="X466" i="1" s="1"/>
  <c r="X452" i="1" a="1"/>
  <c r="X452" i="1" s="1"/>
  <c r="X465" i="1" a="1"/>
  <c r="X465" i="1" s="1"/>
  <c r="X489" i="1" a="1"/>
  <c r="X489" i="1" s="1"/>
  <c r="X490" i="1" a="1"/>
  <c r="X490" i="1" s="1"/>
  <c r="X488" i="1" a="1"/>
  <c r="X488" i="1" s="1"/>
  <c r="X492" i="1" a="1"/>
  <c r="X492" i="1" s="1"/>
  <c r="X498" i="1" a="1"/>
  <c r="X498" i="1" s="1"/>
  <c r="X463" i="1" a="1"/>
  <c r="X463" i="1" s="1"/>
  <c r="X494" i="1" a="1"/>
  <c r="X494" i="1" s="1"/>
  <c r="X397" i="1"/>
  <c r="X400" i="1" s="1" a="1"/>
  <c r="X400" i="1" s="1"/>
  <c r="T411" i="1" a="1"/>
  <c r="T411" i="1" s="1"/>
  <c r="T420" i="1" a="1"/>
  <c r="T420" i="1" s="1"/>
  <c r="T423" i="1" a="1"/>
  <c r="T423" i="1" s="1"/>
  <c r="T429" i="1" a="1"/>
  <c r="T429" i="1" s="1"/>
  <c r="T414" i="1" a="1"/>
  <c r="T414" i="1" s="1"/>
  <c r="T417" i="1" a="1"/>
  <c r="T417" i="1" s="1"/>
  <c r="T410" i="1" a="1"/>
  <c r="T410" i="1" s="1"/>
  <c r="T422" i="1" a="1"/>
  <c r="T422" i="1" s="1"/>
  <c r="T425" i="1" a="1"/>
  <c r="T425" i="1" s="1"/>
  <c r="T435" i="1" a="1"/>
  <c r="T435" i="1" s="1"/>
  <c r="T409" i="1" a="1"/>
  <c r="T409" i="1" s="1"/>
  <c r="T413" i="1" a="1"/>
  <c r="T413" i="1" s="1"/>
  <c r="T419" i="1" a="1"/>
  <c r="T419" i="1" s="1"/>
  <c r="T398" i="1" a="1"/>
  <c r="T398" i="1" s="1"/>
  <c r="T421" i="1" a="1"/>
  <c r="T421" i="1" s="1"/>
  <c r="T424" i="1" a="1"/>
  <c r="T424" i="1" s="1"/>
  <c r="T427" i="1" a="1"/>
  <c r="T427" i="1" s="1"/>
  <c r="T432" i="1" a="1"/>
  <c r="T432" i="1" s="1"/>
  <c r="T433" i="1" a="1"/>
  <c r="T433" i="1" s="1"/>
  <c r="T440" i="1" a="1"/>
  <c r="T440" i="1" s="1"/>
  <c r="T412" i="1" a="1"/>
  <c r="T412" i="1" s="1"/>
  <c r="T418" i="1" a="1"/>
  <c r="T418" i="1" s="1"/>
  <c r="T437" i="1" a="1"/>
  <c r="T437" i="1" s="1"/>
  <c r="T439" i="1" a="1"/>
  <c r="T439" i="1" s="1"/>
  <c r="T430" i="1" a="1"/>
  <c r="T430" i="1" s="1"/>
  <c r="T431" i="1" a="1"/>
  <c r="T431" i="1" s="1"/>
  <c r="T443" i="1" a="1"/>
  <c r="T443" i="1" s="1"/>
  <c r="T442" i="1" a="1"/>
  <c r="T442" i="1" s="1"/>
  <c r="T428" i="1" a="1"/>
  <c r="T428" i="1" s="1"/>
  <c r="T426" i="1" a="1"/>
  <c r="T426" i="1" s="1"/>
  <c r="T441" i="1" a="1"/>
  <c r="T441" i="1" s="1"/>
  <c r="T416" i="1" a="1"/>
  <c r="T416" i="1" s="1"/>
  <c r="T434" i="1" a="1"/>
  <c r="T434" i="1" s="1"/>
  <c r="T438" i="1" a="1"/>
  <c r="T438" i="1" s="1"/>
  <c r="T415" i="1" a="1"/>
  <c r="T415" i="1" s="1"/>
  <c r="T436" i="1" a="1"/>
  <c r="T436" i="1" s="1"/>
  <c r="T444" i="1" a="1"/>
  <c r="T444" i="1" s="1"/>
  <c r="AC505" i="1"/>
  <c r="AC508" i="1" s="1" a="1"/>
  <c r="AC508" i="1" s="1"/>
  <c r="Y539" i="1" a="1"/>
  <c r="Y539" i="1" s="1"/>
  <c r="Y536" i="1" a="1"/>
  <c r="Y536" i="1" s="1"/>
  <c r="Y538" i="1" a="1"/>
  <c r="Y538" i="1" s="1"/>
  <c r="Y537" i="1" a="1"/>
  <c r="Y537" i="1" s="1"/>
  <c r="Z397" i="1"/>
  <c r="Z400" i="1" s="1" a="1"/>
  <c r="Z400" i="1" s="1"/>
  <c r="V412" i="1" a="1"/>
  <c r="V412" i="1" s="1"/>
  <c r="V418" i="1" a="1"/>
  <c r="V418" i="1" s="1"/>
  <c r="V415" i="1" a="1"/>
  <c r="V415" i="1" s="1"/>
  <c r="V411" i="1" a="1"/>
  <c r="V411" i="1" s="1"/>
  <c r="V420" i="1" a="1"/>
  <c r="V420" i="1" s="1"/>
  <c r="V423" i="1" a="1"/>
  <c r="V423" i="1" s="1"/>
  <c r="V429" i="1" a="1"/>
  <c r="V429" i="1" s="1"/>
  <c r="V414" i="1" a="1"/>
  <c r="V414" i="1" s="1"/>
  <c r="V417" i="1" a="1"/>
  <c r="V417" i="1" s="1"/>
  <c r="V409" i="1" a="1"/>
  <c r="V409" i="1" s="1"/>
  <c r="V413" i="1" a="1"/>
  <c r="V413" i="1" s="1"/>
  <c r="V419" i="1" a="1"/>
  <c r="V419" i="1" s="1"/>
  <c r="V428" i="1" a="1"/>
  <c r="V428" i="1" s="1"/>
  <c r="V434" i="1" a="1"/>
  <c r="V434" i="1" s="1"/>
  <c r="V435" i="1" a="1"/>
  <c r="V435" i="1" s="1"/>
  <c r="V416" i="1" a="1"/>
  <c r="V416" i="1" s="1"/>
  <c r="V441" i="1" a="1"/>
  <c r="V441" i="1" s="1"/>
  <c r="V424" i="1" a="1"/>
  <c r="V424" i="1" s="1"/>
  <c r="V432" i="1" a="1"/>
  <c r="V432" i="1" s="1"/>
  <c r="V433" i="1" a="1"/>
  <c r="V433" i="1" s="1"/>
  <c r="V438" i="1" a="1"/>
  <c r="V438" i="1" s="1"/>
  <c r="V430" i="1" a="1"/>
  <c r="V430" i="1" s="1"/>
  <c r="V431" i="1" a="1"/>
  <c r="V431" i="1" s="1"/>
  <c r="V436" i="1" a="1"/>
  <c r="V436" i="1" s="1"/>
  <c r="V444" i="1" a="1"/>
  <c r="V444" i="1" s="1"/>
  <c r="V410" i="1" a="1"/>
  <c r="V410" i="1" s="1"/>
  <c r="V443" i="1" a="1"/>
  <c r="V443" i="1" s="1"/>
  <c r="V398" i="1" a="1"/>
  <c r="V398" i="1" s="1"/>
  <c r="V422" i="1" a="1"/>
  <c r="V422" i="1" s="1"/>
  <c r="V439" i="1" a="1"/>
  <c r="V439" i="1" s="1"/>
  <c r="V442" i="1" a="1"/>
  <c r="V442" i="1" s="1"/>
  <c r="V421" i="1" a="1"/>
  <c r="V421" i="1" s="1"/>
  <c r="V427" i="1" a="1"/>
  <c r="V427" i="1" s="1"/>
  <c r="V437" i="1" a="1"/>
  <c r="V437" i="1" s="1"/>
  <c r="V426" i="1" a="1"/>
  <c r="V426" i="1" s="1"/>
  <c r="V440" i="1" a="1"/>
  <c r="V440" i="1" s="1"/>
  <c r="V425" i="1" a="1"/>
  <c r="V425" i="1" s="1"/>
  <c r="AB505" i="1"/>
  <c r="AB508" i="1" s="1" a="1"/>
  <c r="AB508" i="1" s="1"/>
  <c r="X536" i="1" a="1"/>
  <c r="X536" i="1" s="1"/>
  <c r="X537" i="1" a="1"/>
  <c r="X537" i="1" s="1"/>
  <c r="X539" i="1" a="1"/>
  <c r="X539" i="1" s="1"/>
  <c r="X538" i="1" a="1"/>
  <c r="X538" i="1" s="1"/>
  <c r="AC451" i="1"/>
  <c r="AC454" i="1" s="1" a="1"/>
  <c r="AC454" i="1" s="1"/>
  <c r="Y476" i="1" a="1"/>
  <c r="Y476" i="1" s="1"/>
  <c r="Y477" i="1" a="1"/>
  <c r="Y477" i="1" s="1"/>
  <c r="Y470" i="1" a="1"/>
  <c r="Y470" i="1" s="1"/>
  <c r="Y473" i="1" a="1"/>
  <c r="Y473" i="1" s="1"/>
  <c r="Y469" i="1" a="1"/>
  <c r="Y469" i="1" s="1"/>
  <c r="Y475" i="1" a="1"/>
  <c r="Y475" i="1" s="1"/>
  <c r="Y471" i="1" a="1"/>
  <c r="Y471" i="1" s="1"/>
  <c r="Y480" i="1" a="1"/>
  <c r="Y480" i="1" s="1"/>
  <c r="Y481" i="1" a="1"/>
  <c r="Y481" i="1" s="1"/>
  <c r="Y474" i="1" a="1"/>
  <c r="Y474" i="1" s="1"/>
  <c r="Y482" i="1" a="1"/>
  <c r="Y482" i="1" s="1"/>
  <c r="Y485" i="1" a="1"/>
  <c r="Y485" i="1" s="1"/>
  <c r="Y483" i="1" a="1"/>
  <c r="Y483" i="1" s="1"/>
  <c r="Y484" i="1" a="1"/>
  <c r="Y484" i="1" s="1"/>
  <c r="Y486" i="1" a="1"/>
  <c r="Y486" i="1" s="1"/>
  <c r="Y468" i="1" a="1"/>
  <c r="Y468" i="1" s="1"/>
  <c r="Y487" i="1" a="1"/>
  <c r="Y487" i="1" s="1"/>
  <c r="Y472" i="1" a="1"/>
  <c r="Y472" i="1" s="1"/>
  <c r="Y478" i="1" a="1"/>
  <c r="Y478" i="1" s="1"/>
  <c r="Y490" i="1" a="1"/>
  <c r="Y490" i="1" s="1"/>
  <c r="Y494" i="1" a="1"/>
  <c r="Y494" i="1" s="1"/>
  <c r="Y497" i="1" a="1"/>
  <c r="Y497" i="1" s="1"/>
  <c r="Y467" i="1" a="1"/>
  <c r="Y467" i="1" s="1"/>
  <c r="Y488" i="1" a="1"/>
  <c r="Y488" i="1" s="1"/>
  <c r="Y489" i="1" a="1"/>
  <c r="Y489" i="1" s="1"/>
  <c r="Y463" i="1" a="1"/>
  <c r="Y463" i="1" s="1"/>
  <c r="Y496" i="1" a="1"/>
  <c r="Y496" i="1" s="1"/>
  <c r="Y464" i="1" a="1"/>
  <c r="Y464" i="1" s="1"/>
  <c r="Y466" i="1" a="1"/>
  <c r="Y466" i="1" s="1"/>
  <c r="Y495" i="1" a="1"/>
  <c r="Y495" i="1" s="1"/>
  <c r="Y452" i="1" a="1"/>
  <c r="Y452" i="1" s="1"/>
  <c r="Y465" i="1" a="1"/>
  <c r="Y465" i="1" s="1"/>
  <c r="Y491" i="1" a="1"/>
  <c r="Y491" i="1" s="1"/>
  <c r="Y493" i="1" a="1"/>
  <c r="Y493" i="1" s="1"/>
  <c r="Y479" i="1" a="1"/>
  <c r="Y479" i="1" s="1"/>
  <c r="Y492" i="1" a="1"/>
  <c r="Y492" i="1" s="1"/>
  <c r="Y498" i="1" a="1"/>
  <c r="Y498" i="1" s="1"/>
  <c r="AD451" i="1"/>
  <c r="AD454" i="1" s="1" a="1"/>
  <c r="AD454" i="1" s="1"/>
  <c r="Z471" i="1" a="1"/>
  <c r="Z471" i="1" s="1"/>
  <c r="Z474" i="1" a="1"/>
  <c r="Z474" i="1" s="1"/>
  <c r="Z476" i="1" a="1"/>
  <c r="Z476" i="1" s="1"/>
  <c r="Z477" i="1" a="1"/>
  <c r="Z477" i="1" s="1"/>
  <c r="Z470" i="1" a="1"/>
  <c r="Z470" i="1" s="1"/>
  <c r="Z473" i="1" a="1"/>
  <c r="Z473" i="1" s="1"/>
  <c r="Z468" i="1" a="1"/>
  <c r="Z468" i="1" s="1"/>
  <c r="Z472" i="1" a="1"/>
  <c r="Z472" i="1" s="1"/>
  <c r="Z475" i="1" a="1"/>
  <c r="Z475" i="1" s="1"/>
  <c r="Z467" i="1" a="1"/>
  <c r="Z467" i="1" s="1"/>
  <c r="Z479" i="1" a="1"/>
  <c r="Z479" i="1" s="1"/>
  <c r="Z480" i="1" a="1"/>
  <c r="Z480" i="1" s="1"/>
  <c r="Z481" i="1" a="1"/>
  <c r="Z481" i="1" s="1"/>
  <c r="Z469" i="1" a="1"/>
  <c r="Z469" i="1" s="1"/>
  <c r="Z485" i="1" a="1"/>
  <c r="Z485" i="1" s="1"/>
  <c r="Z482" i="1" a="1"/>
  <c r="Z482" i="1" s="1"/>
  <c r="Z483" i="1" a="1"/>
  <c r="Z483" i="1" s="1"/>
  <c r="Z484" i="1" a="1"/>
  <c r="Z484" i="1" s="1"/>
  <c r="Z486" i="1" a="1"/>
  <c r="Z486" i="1" s="1"/>
  <c r="Z495" i="1" a="1"/>
  <c r="Z495" i="1" s="1"/>
  <c r="Z496" i="1" a="1"/>
  <c r="Z496" i="1" s="1"/>
  <c r="Z492" i="1" a="1"/>
  <c r="Z492" i="1" s="1"/>
  <c r="Z493" i="1" a="1"/>
  <c r="Z493" i="1" s="1"/>
  <c r="Z478" i="1" a="1"/>
  <c r="Z478" i="1" s="1"/>
  <c r="Z463" i="1" a="1"/>
  <c r="Z463" i="1" s="1"/>
  <c r="Z488" i="1" a="1"/>
  <c r="Z488" i="1" s="1"/>
  <c r="Z491" i="1" a="1"/>
  <c r="Z491" i="1" s="1"/>
  <c r="Z489" i="1" a="1"/>
  <c r="Z489" i="1" s="1"/>
  <c r="Z498" i="1" a="1"/>
  <c r="Z498" i="1" s="1"/>
  <c r="Z487" i="1" a="1"/>
  <c r="Z487" i="1" s="1"/>
  <c r="Z497" i="1" a="1"/>
  <c r="Z497" i="1" s="1"/>
  <c r="Z466" i="1" a="1"/>
  <c r="Z466" i="1" s="1"/>
  <c r="Z494" i="1" a="1"/>
  <c r="Z494" i="1" s="1"/>
  <c r="Z490" i="1" a="1"/>
  <c r="Z490" i="1" s="1"/>
  <c r="Z452" i="1" a="1"/>
  <c r="Z452" i="1" s="1"/>
  <c r="Z465" i="1" a="1"/>
  <c r="Z465" i="1" s="1"/>
  <c r="Z464" i="1" a="1"/>
  <c r="Z464" i="1" s="1"/>
  <c r="Y397" i="1"/>
  <c r="Y400" i="1" s="1" a="1"/>
  <c r="Y400" i="1" s="1"/>
  <c r="U415" i="1" a="1"/>
  <c r="U415" i="1" s="1"/>
  <c r="U426" i="1" a="1"/>
  <c r="U426" i="1" s="1"/>
  <c r="U430" i="1" a="1"/>
  <c r="U430" i="1" s="1"/>
  <c r="U431" i="1" a="1"/>
  <c r="U431" i="1" s="1"/>
  <c r="U411" i="1" a="1"/>
  <c r="U411" i="1" s="1"/>
  <c r="U414" i="1" a="1"/>
  <c r="U414" i="1" s="1"/>
  <c r="U417" i="1" a="1"/>
  <c r="U417" i="1" s="1"/>
  <c r="U410" i="1" a="1"/>
  <c r="U410" i="1" s="1"/>
  <c r="U416" i="1" a="1"/>
  <c r="U416" i="1" s="1"/>
  <c r="U441" i="1" a="1"/>
  <c r="U441" i="1" s="1"/>
  <c r="U398" i="1" a="1"/>
  <c r="U398" i="1" s="1"/>
  <c r="U421" i="1" a="1"/>
  <c r="U421" i="1" s="1"/>
  <c r="U424" i="1" a="1"/>
  <c r="U424" i="1" s="1"/>
  <c r="U427" i="1" a="1"/>
  <c r="U427" i="1" s="1"/>
  <c r="U432" i="1" a="1"/>
  <c r="U432" i="1" s="1"/>
  <c r="U433" i="1" a="1"/>
  <c r="U433" i="1" s="1"/>
  <c r="U440" i="1" a="1"/>
  <c r="U440" i="1" s="1"/>
  <c r="U413" i="1" a="1"/>
  <c r="U413" i="1" s="1"/>
  <c r="U436" i="1" a="1"/>
  <c r="U436" i="1" s="1"/>
  <c r="U444" i="1" a="1"/>
  <c r="U444" i="1" s="1"/>
  <c r="U412" i="1" a="1"/>
  <c r="U412" i="1" s="1"/>
  <c r="U423" i="1" a="1"/>
  <c r="U423" i="1" s="1"/>
  <c r="U429" i="1" a="1"/>
  <c r="U429" i="1" s="1"/>
  <c r="U443" i="1" a="1"/>
  <c r="U443" i="1" s="1"/>
  <c r="U409" i="1" a="1"/>
  <c r="U409" i="1" s="1"/>
  <c r="U422" i="1" a="1"/>
  <c r="U422" i="1" s="1"/>
  <c r="U439" i="1" a="1"/>
  <c r="U439" i="1" s="1"/>
  <c r="U442" i="1" a="1"/>
  <c r="U442" i="1" s="1"/>
  <c r="U428" i="1" a="1"/>
  <c r="U428" i="1" s="1"/>
  <c r="U437" i="1" a="1"/>
  <c r="U437" i="1" s="1"/>
  <c r="U419" i="1" a="1"/>
  <c r="U419" i="1" s="1"/>
  <c r="U418" i="1" a="1"/>
  <c r="U418" i="1" s="1"/>
  <c r="U420" i="1" a="1"/>
  <c r="U420" i="1" s="1"/>
  <c r="U425" i="1" a="1"/>
  <c r="U425" i="1" s="1"/>
  <c r="U434" i="1" a="1"/>
  <c r="U434" i="1" s="1"/>
  <c r="U435" i="1" a="1"/>
  <c r="U435" i="1" s="1"/>
  <c r="U438" i="1" a="1"/>
  <c r="U438" i="1" s="1"/>
  <c r="AI451" i="1"/>
  <c r="AI454" i="1" s="1" a="1"/>
  <c r="AI454" i="1" s="1"/>
  <c r="AE477" i="1" a="1"/>
  <c r="AE477" i="1" s="1"/>
  <c r="AE469" i="1" a="1"/>
  <c r="AE469" i="1" s="1"/>
  <c r="AE475" i="1" a="1"/>
  <c r="AE475" i="1" s="1"/>
  <c r="AE467" i="1" a="1"/>
  <c r="AE467" i="1" s="1"/>
  <c r="AE468" i="1" a="1"/>
  <c r="AE468" i="1" s="1"/>
  <c r="AE472" i="1" a="1"/>
  <c r="AE472" i="1" s="1"/>
  <c r="AE471" i="1" a="1"/>
  <c r="AE471" i="1" s="1"/>
  <c r="AE474" i="1" a="1"/>
  <c r="AE474" i="1" s="1"/>
  <c r="AE480" i="1" a="1"/>
  <c r="AE480" i="1" s="1"/>
  <c r="AE481" i="1" a="1"/>
  <c r="AE481" i="1" s="1"/>
  <c r="AE482" i="1" a="1"/>
  <c r="AE482" i="1" s="1"/>
  <c r="AE483" i="1" a="1"/>
  <c r="AE483" i="1" s="1"/>
  <c r="AE485" i="1" a="1"/>
  <c r="AE485" i="1" s="1"/>
  <c r="AE484" i="1" a="1"/>
  <c r="AE484" i="1" s="1"/>
  <c r="AE486" i="1" a="1"/>
  <c r="AE486" i="1" s="1"/>
  <c r="AE476" i="1" a="1"/>
  <c r="AE476" i="1" s="1"/>
  <c r="AE478" i="1" a="1"/>
  <c r="AE478" i="1" s="1"/>
  <c r="AE470" i="1" a="1"/>
  <c r="AE470" i="1" s="1"/>
  <c r="AE479" i="1" a="1"/>
  <c r="AE479" i="1" s="1"/>
  <c r="AE492" i="1" a="1"/>
  <c r="AE492" i="1" s="1"/>
  <c r="AE464" i="1" a="1"/>
  <c r="AE464" i="1" s="1"/>
  <c r="AE491" i="1" a="1"/>
  <c r="AE491" i="1" s="1"/>
  <c r="AE487" i="1" a="1"/>
  <c r="AE487" i="1" s="1"/>
  <c r="AE488" i="1" a="1"/>
  <c r="AE488" i="1" s="1"/>
  <c r="AE489" i="1" a="1"/>
  <c r="AE489" i="1" s="1"/>
  <c r="AE494" i="1" a="1"/>
  <c r="AE494" i="1" s="1"/>
  <c r="AE495" i="1" a="1"/>
  <c r="AE495" i="1" s="1"/>
  <c r="AE496" i="1" a="1"/>
  <c r="AE496" i="1" s="1"/>
  <c r="AE473" i="1" a="1"/>
  <c r="AE473" i="1" s="1"/>
  <c r="AE490" i="1" a="1"/>
  <c r="AE490" i="1" s="1"/>
  <c r="AE493" i="1" a="1"/>
  <c r="AE493" i="1" s="1"/>
  <c r="AE466" i="1" a="1"/>
  <c r="AE466" i="1" s="1"/>
  <c r="AE498" i="1" a="1"/>
  <c r="AE498" i="1" s="1"/>
  <c r="AE465" i="1" a="1"/>
  <c r="AE465" i="1" s="1"/>
  <c r="AE463" i="1" a="1"/>
  <c r="AE463" i="1" s="1"/>
  <c r="AE497" i="1" a="1"/>
  <c r="AE497" i="1" s="1"/>
  <c r="AE452" i="1" a="1"/>
  <c r="AE452" i="1" s="1"/>
  <c r="AE408" i="1" l="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62" i="1" a="1"/>
  <c r="AB462" i="1" s="1"/>
  <c r="AB460" i="1" a="1"/>
  <c r="AB460" i="1" s="1"/>
  <c r="AB453" i="1" a="1"/>
  <c r="AB453" i="1" s="1"/>
  <c r="AB459" i="1" a="1"/>
  <c r="AB459" i="1" s="1"/>
  <c r="AB458" i="1" a="1"/>
  <c r="AB458" i="1" s="1"/>
  <c r="AB461" i="1" a="1"/>
  <c r="AB461" i="1" s="1"/>
  <c r="AB457" i="1" a="1"/>
  <c r="AB457" i="1" s="1"/>
  <c r="AB456" i="1" a="1"/>
  <c r="AB456" i="1" s="1"/>
  <c r="AB455" i="1" a="1"/>
  <c r="AB455" i="1" s="1"/>
  <c r="AE516" i="1" a="1"/>
  <c r="AE516" i="1" s="1"/>
  <c r="AE509" i="1" a="1"/>
  <c r="AE509" i="1" s="1"/>
  <c r="AE513" i="1" a="1"/>
  <c r="AE513" i="1" s="1"/>
  <c r="AE515" i="1" a="1"/>
  <c r="AE515" i="1" s="1"/>
  <c r="AE511" i="1" a="1"/>
  <c r="AE511" i="1" s="1"/>
  <c r="AE514" i="1" a="1"/>
  <c r="AE514" i="1" s="1"/>
  <c r="AE507" i="1" a="1"/>
  <c r="AE507" i="1" s="1"/>
  <c r="AE510" i="1" a="1"/>
  <c r="AE510" i="1" s="1"/>
  <c r="AE512" i="1" a="1"/>
  <c r="AE512" i="1" s="1"/>
  <c r="AB516" i="1" a="1"/>
  <c r="AB516" i="1" s="1"/>
  <c r="AB513" i="1" a="1"/>
  <c r="AB513" i="1" s="1"/>
  <c r="AB515" i="1" a="1"/>
  <c r="AB515" i="1" s="1"/>
  <c r="AB512" i="1" a="1"/>
  <c r="AB512" i="1" s="1"/>
  <c r="AB509" i="1" a="1"/>
  <c r="AB509" i="1" s="1"/>
  <c r="AB514" i="1" a="1"/>
  <c r="AB514" i="1" s="1"/>
  <c r="AB511" i="1" a="1"/>
  <c r="AB511" i="1" s="1"/>
  <c r="AB507" i="1" a="1"/>
  <c r="AB507" i="1" s="1"/>
  <c r="AB510" i="1" a="1"/>
  <c r="AB510" i="1" s="1"/>
  <c r="X408" i="1" a="1"/>
  <c r="X408" i="1" s="1"/>
  <c r="X407" i="1" a="1"/>
  <c r="X407" i="1" s="1"/>
  <c r="X402" i="1" a="1"/>
  <c r="X402" i="1" s="1"/>
  <c r="X401" i="1" a="1"/>
  <c r="X401" i="1" s="1"/>
  <c r="X399" i="1" a="1"/>
  <c r="X399" i="1" s="1"/>
  <c r="X405" i="1" a="1"/>
  <c r="X405" i="1" s="1"/>
  <c r="X404" i="1" a="1"/>
  <c r="X404" i="1" s="1"/>
  <c r="X406" i="1" a="1"/>
  <c r="X406" i="1" s="1"/>
  <c r="X403" i="1" a="1"/>
  <c r="X403" i="1" s="1"/>
  <c r="AD462" i="1" a="1"/>
  <c r="AD462" i="1" s="1"/>
  <c r="AD458" i="1" a="1"/>
  <c r="AD458" i="1" s="1"/>
  <c r="AD455" i="1" a="1"/>
  <c r="AD455" i="1" s="1"/>
  <c r="AD460" i="1" a="1"/>
  <c r="AD460" i="1" s="1"/>
  <c r="AD457" i="1" a="1"/>
  <c r="AD457" i="1" s="1"/>
  <c r="AD456" i="1" a="1"/>
  <c r="AD456" i="1" s="1"/>
  <c r="AD453" i="1" a="1"/>
  <c r="AD453" i="1" s="1"/>
  <c r="AD461" i="1" a="1"/>
  <c r="AD461" i="1" s="1"/>
  <c r="AD459" i="1" a="1"/>
  <c r="AD459" i="1" s="1"/>
  <c r="AD516" i="1" a="1"/>
  <c r="AD516" i="1" s="1"/>
  <c r="AD511" i="1" a="1"/>
  <c r="AD511" i="1" s="1"/>
  <c r="AD510" i="1" a="1"/>
  <c r="AD510" i="1" s="1"/>
  <c r="AD513" i="1" a="1"/>
  <c r="AD513" i="1" s="1"/>
  <c r="AD509" i="1" a="1"/>
  <c r="AD509" i="1" s="1"/>
  <c r="AD515" i="1" a="1"/>
  <c r="AD515" i="1" s="1"/>
  <c r="AD512" i="1" a="1"/>
  <c r="AD512" i="1" s="1"/>
  <c r="AD514" i="1" a="1"/>
  <c r="AD514" i="1" s="1"/>
  <c r="AD507" i="1" a="1"/>
  <c r="AD507" i="1" s="1"/>
  <c r="Y408" i="1" a="1"/>
  <c r="Y408" i="1" s="1"/>
  <c r="Y407" i="1" a="1"/>
  <c r="Y407" i="1" s="1"/>
  <c r="Y401" i="1" a="1"/>
  <c r="Y401" i="1" s="1"/>
  <c r="Y399" i="1" a="1"/>
  <c r="Y399" i="1" s="1"/>
  <c r="Y405" i="1" a="1"/>
  <c r="Y405" i="1" s="1"/>
  <c r="Y404" i="1" a="1"/>
  <c r="Y404" i="1" s="1"/>
  <c r="Y406" i="1" a="1"/>
  <c r="Y406" i="1" s="1"/>
  <c r="Y403" i="1" a="1"/>
  <c r="Y403" i="1" s="1"/>
  <c r="Y402" i="1" a="1"/>
  <c r="Y402" i="1" s="1"/>
  <c r="AI462" i="1" a="1"/>
  <c r="AI462" i="1" s="1"/>
  <c r="AI461" i="1" a="1"/>
  <c r="AI461" i="1" s="1"/>
  <c r="AI453" i="1" a="1"/>
  <c r="AI453" i="1" s="1"/>
  <c r="AI455" i="1" a="1"/>
  <c r="AI455" i="1" s="1"/>
  <c r="AI458" i="1" a="1"/>
  <c r="AI458" i="1" s="1"/>
  <c r="AI459" i="1" a="1"/>
  <c r="AI459" i="1" s="1"/>
  <c r="AI460" i="1" a="1"/>
  <c r="AI460" i="1" s="1"/>
  <c r="AI456" i="1" a="1"/>
  <c r="AI456" i="1" s="1"/>
  <c r="AI457" i="1" a="1"/>
  <c r="AI457" i="1" s="1"/>
  <c r="AC462" i="1" a="1"/>
  <c r="AC462" i="1" s="1"/>
  <c r="AC459" i="1" a="1"/>
  <c r="AC459" i="1" s="1"/>
  <c r="AC458" i="1" a="1"/>
  <c r="AC458" i="1" s="1"/>
  <c r="AC461" i="1" a="1"/>
  <c r="AC461" i="1" s="1"/>
  <c r="AC460" i="1" a="1"/>
  <c r="AC460" i="1" s="1"/>
  <c r="AC457" i="1" a="1"/>
  <c r="AC457" i="1" s="1"/>
  <c r="AC456" i="1" a="1"/>
  <c r="AC456" i="1" s="1"/>
  <c r="AC455" i="1" a="1"/>
  <c r="AC455" i="1" s="1"/>
  <c r="AC453" i="1" a="1"/>
  <c r="AC453" i="1" s="1"/>
  <c r="AC516" i="1" a="1"/>
  <c r="AC516" i="1" s="1"/>
  <c r="AC511" i="1" a="1"/>
  <c r="AC511" i="1" s="1"/>
  <c r="AC509" i="1" a="1"/>
  <c r="AC509" i="1" s="1"/>
  <c r="AC513" i="1" a="1"/>
  <c r="AC513" i="1" s="1"/>
  <c r="AC515" i="1" a="1"/>
  <c r="AC515" i="1" s="1"/>
  <c r="AC510" i="1" a="1"/>
  <c r="AC510" i="1" s="1"/>
  <c r="AC514" i="1" a="1"/>
  <c r="AC514" i="1" s="1"/>
  <c r="AC507" i="1" a="1"/>
  <c r="AC507" i="1" s="1"/>
  <c r="AC512" i="1" a="1"/>
  <c r="AC512" i="1" s="1"/>
  <c r="AH451" i="1"/>
  <c r="AH454" i="1" s="1" a="1"/>
  <c r="AH454" i="1" s="1"/>
  <c r="AD469" i="1" a="1"/>
  <c r="AD469" i="1" s="1"/>
  <c r="AD475" i="1" a="1"/>
  <c r="AD475" i="1" s="1"/>
  <c r="AD467" i="1" a="1"/>
  <c r="AD467" i="1" s="1"/>
  <c r="AD468" i="1" a="1"/>
  <c r="AD468" i="1" s="1"/>
  <c r="AD472" i="1" a="1"/>
  <c r="AD472" i="1" s="1"/>
  <c r="AD481" i="1" a="1"/>
  <c r="AD481" i="1" s="1"/>
  <c r="AD485" i="1" a="1"/>
  <c r="AD485" i="1" s="1"/>
  <c r="AD482" i="1" a="1"/>
  <c r="AD482" i="1" s="1"/>
  <c r="AD483" i="1" a="1"/>
  <c r="AD483" i="1" s="1"/>
  <c r="AD471" i="1" a="1"/>
  <c r="AD471" i="1" s="1"/>
  <c r="AD476" i="1" a="1"/>
  <c r="AD476" i="1" s="1"/>
  <c r="AD484" i="1" a="1"/>
  <c r="AD484" i="1" s="1"/>
  <c r="AD486" i="1" a="1"/>
  <c r="AD486" i="1" s="1"/>
  <c r="AD478" i="1" a="1"/>
  <c r="AD478" i="1" s="1"/>
  <c r="AD470" i="1" a="1"/>
  <c r="AD470" i="1" s="1"/>
  <c r="AD474" i="1" a="1"/>
  <c r="AD474" i="1" s="1"/>
  <c r="AD479" i="1" a="1"/>
  <c r="AD479" i="1" s="1"/>
  <c r="AD473" i="1" a="1"/>
  <c r="AD473" i="1" s="1"/>
  <c r="AD477" i="1" a="1"/>
  <c r="AD477" i="1" s="1"/>
  <c r="AD452" i="1" a="1"/>
  <c r="AD452" i="1" s="1"/>
  <c r="AD495" i="1" a="1"/>
  <c r="AD495" i="1" s="1"/>
  <c r="AD494" i="1" a="1"/>
  <c r="AD494" i="1" s="1"/>
  <c r="AD496" i="1" a="1"/>
  <c r="AD496" i="1" s="1"/>
  <c r="AD490" i="1" a="1"/>
  <c r="AD490" i="1" s="1"/>
  <c r="AD493" i="1" a="1"/>
  <c r="AD493" i="1" s="1"/>
  <c r="AD497" i="1" a="1"/>
  <c r="AD497" i="1" s="1"/>
  <c r="AD489" i="1" a="1"/>
  <c r="AD489" i="1" s="1"/>
  <c r="AD491" i="1" a="1"/>
  <c r="AD491" i="1" s="1"/>
  <c r="AD465" i="1" a="1"/>
  <c r="AD465" i="1" s="1"/>
  <c r="AD466" i="1" a="1"/>
  <c r="AD466" i="1" s="1"/>
  <c r="AD480" i="1" a="1"/>
  <c r="AD480" i="1" s="1"/>
  <c r="AD488" i="1" a="1"/>
  <c r="AD488" i="1" s="1"/>
  <c r="AD492" i="1" a="1"/>
  <c r="AD492" i="1" s="1"/>
  <c r="AD498" i="1" a="1"/>
  <c r="AD498" i="1" s="1"/>
  <c r="AD487" i="1" a="1"/>
  <c r="AD487" i="1" s="1"/>
  <c r="AD463" i="1" a="1"/>
  <c r="AD463" i="1" s="1"/>
  <c r="AD464" i="1" a="1"/>
  <c r="AD464" i="1" s="1"/>
  <c r="AG505" i="1"/>
  <c r="AG508" i="1" s="1" a="1"/>
  <c r="AG508" i="1" s="1"/>
  <c r="AC536" i="1" a="1"/>
  <c r="AC536" i="1" s="1"/>
  <c r="AC538" i="1" a="1"/>
  <c r="AC538" i="1" s="1"/>
  <c r="AC537" i="1" a="1"/>
  <c r="AC537" i="1" s="1"/>
  <c r="AC539" i="1" a="1"/>
  <c r="AC539" i="1" s="1"/>
  <c r="AH505" i="1"/>
  <c r="AH508" i="1" s="1" a="1"/>
  <c r="AH508" i="1" s="1"/>
  <c r="AD539" i="1" a="1"/>
  <c r="AD539" i="1" s="1"/>
  <c r="AD538" i="1" a="1"/>
  <c r="AD538" i="1" s="1"/>
  <c r="AD537" i="1" a="1"/>
  <c r="AD537" i="1" s="1"/>
  <c r="AD536" i="1" a="1"/>
  <c r="AD536" i="1" s="1"/>
  <c r="AC397" i="1"/>
  <c r="AC400" i="1" s="1" a="1"/>
  <c r="AC400" i="1" s="1"/>
  <c r="Y409" i="1" a="1"/>
  <c r="Y409" i="1" s="1"/>
  <c r="Y410" i="1" a="1"/>
  <c r="Y410" i="1" s="1"/>
  <c r="Y413" i="1" a="1"/>
  <c r="Y413" i="1" s="1"/>
  <c r="Y419" i="1" a="1"/>
  <c r="Y419" i="1" s="1"/>
  <c r="Y428" i="1" a="1"/>
  <c r="Y428" i="1" s="1"/>
  <c r="Y434" i="1" a="1"/>
  <c r="Y434" i="1" s="1"/>
  <c r="Y435" i="1" a="1"/>
  <c r="Y435" i="1" s="1"/>
  <c r="Y416" i="1" a="1"/>
  <c r="Y416" i="1" s="1"/>
  <c r="Y398" i="1" a="1"/>
  <c r="Y398" i="1" s="1"/>
  <c r="Y421" i="1" a="1"/>
  <c r="Y421" i="1" s="1"/>
  <c r="Y424" i="1" a="1"/>
  <c r="Y424" i="1" s="1"/>
  <c r="Y427" i="1" a="1"/>
  <c r="Y427" i="1" s="1"/>
  <c r="Y432" i="1" a="1"/>
  <c r="Y432" i="1" s="1"/>
  <c r="Y433" i="1" a="1"/>
  <c r="Y433" i="1" s="1"/>
  <c r="Y440" i="1" a="1"/>
  <c r="Y440" i="1" s="1"/>
  <c r="Y412" i="1" a="1"/>
  <c r="Y412" i="1" s="1"/>
  <c r="Y418" i="1" a="1"/>
  <c r="Y418" i="1" s="1"/>
  <c r="Y411" i="1" a="1"/>
  <c r="Y411" i="1" s="1"/>
  <c r="Y420" i="1" a="1"/>
  <c r="Y420" i="1" s="1"/>
  <c r="Y423" i="1" a="1"/>
  <c r="Y423" i="1" s="1"/>
  <c r="Y429" i="1" a="1"/>
  <c r="Y429" i="1" s="1"/>
  <c r="Y437" i="1" a="1"/>
  <c r="Y437" i="1" s="1"/>
  <c r="Y414" i="1" a="1"/>
  <c r="Y414" i="1" s="1"/>
  <c r="Y417" i="1" a="1"/>
  <c r="Y417" i="1" s="1"/>
  <c r="Y436" i="1" a="1"/>
  <c r="Y436" i="1" s="1"/>
  <c r="Y415" i="1" a="1"/>
  <c r="Y415" i="1" s="1"/>
  <c r="Y425" i="1" a="1"/>
  <c r="Y425" i="1" s="1"/>
  <c r="Y438" i="1" a="1"/>
  <c r="Y438" i="1" s="1"/>
  <c r="Y430" i="1" a="1"/>
  <c r="Y430" i="1" s="1"/>
  <c r="Y431" i="1" a="1"/>
  <c r="Y431" i="1" s="1"/>
  <c r="Y422" i="1" a="1"/>
  <c r="Y422" i="1" s="1"/>
  <c r="Y443" i="1" a="1"/>
  <c r="Y443" i="1" s="1"/>
  <c r="Y444" i="1" a="1"/>
  <c r="Y444" i="1" s="1"/>
  <c r="Y439" i="1" a="1"/>
  <c r="Y439" i="1" s="1"/>
  <c r="Y442" i="1" a="1"/>
  <c r="Y442" i="1" s="1"/>
  <c r="Y426" i="1" a="1"/>
  <c r="Y426" i="1" s="1"/>
  <c r="Y441" i="1" a="1"/>
  <c r="Y441" i="1" s="1"/>
  <c r="AD397" i="1"/>
  <c r="AD400" i="1" s="1" a="1"/>
  <c r="AD400" i="1" s="1"/>
  <c r="Z422" i="1" a="1"/>
  <c r="Z422" i="1" s="1"/>
  <c r="Z425" i="1" a="1"/>
  <c r="Z425" i="1" s="1"/>
  <c r="Z410" i="1" a="1"/>
  <c r="Z410" i="1" s="1"/>
  <c r="Z413" i="1" a="1"/>
  <c r="Z413" i="1" s="1"/>
  <c r="Z419" i="1" a="1"/>
  <c r="Z419" i="1" s="1"/>
  <c r="Z409" i="1" a="1"/>
  <c r="Z409" i="1" s="1"/>
  <c r="Z416" i="1" a="1"/>
  <c r="Z416" i="1" s="1"/>
  <c r="Z398" i="1" a="1"/>
  <c r="Z398" i="1" s="1"/>
  <c r="Z415" i="1" a="1"/>
  <c r="Z415" i="1" s="1"/>
  <c r="Z426" i="1" a="1"/>
  <c r="Z426" i="1" s="1"/>
  <c r="Z430" i="1" a="1"/>
  <c r="Z430" i="1" s="1"/>
  <c r="Z431" i="1" a="1"/>
  <c r="Z431" i="1" s="1"/>
  <c r="Z439" i="1" a="1"/>
  <c r="Z439" i="1" s="1"/>
  <c r="Z411" i="1" a="1"/>
  <c r="Z411" i="1" s="1"/>
  <c r="Z420" i="1" a="1"/>
  <c r="Z420" i="1" s="1"/>
  <c r="Z423" i="1" a="1"/>
  <c r="Z423" i="1" s="1"/>
  <c r="Z429" i="1" a="1"/>
  <c r="Z429" i="1" s="1"/>
  <c r="Z437" i="1" a="1"/>
  <c r="Z437" i="1" s="1"/>
  <c r="Z438" i="1" a="1"/>
  <c r="Z438" i="1" s="1"/>
  <c r="Z441" i="1" a="1"/>
  <c r="Z441" i="1" s="1"/>
  <c r="Z414" i="1" a="1"/>
  <c r="Z414" i="1" s="1"/>
  <c r="Z434" i="1" a="1"/>
  <c r="Z434" i="1" s="1"/>
  <c r="Z435" i="1" a="1"/>
  <c r="Z435" i="1" s="1"/>
  <c r="Z440" i="1" a="1"/>
  <c r="Z440" i="1" s="1"/>
  <c r="Z412" i="1" a="1"/>
  <c r="Z412" i="1" s="1"/>
  <c r="Z424" i="1" a="1"/>
  <c r="Z424" i="1" s="1"/>
  <c r="Z432" i="1" a="1"/>
  <c r="Z432" i="1" s="1"/>
  <c r="Z433" i="1" a="1"/>
  <c r="Z433" i="1" s="1"/>
  <c r="Z436" i="1" a="1"/>
  <c r="Z436" i="1" s="1"/>
  <c r="Z428" i="1" a="1"/>
  <c r="Z428" i="1" s="1"/>
  <c r="Z418" i="1" a="1"/>
  <c r="Z418" i="1" s="1"/>
  <c r="Z421" i="1" a="1"/>
  <c r="Z421" i="1" s="1"/>
  <c r="Z427" i="1" a="1"/>
  <c r="Z427" i="1" s="1"/>
  <c r="Z443" i="1" a="1"/>
  <c r="Z443" i="1" s="1"/>
  <c r="Z444" i="1" a="1"/>
  <c r="Z444" i="1" s="1"/>
  <c r="Z417" i="1" a="1"/>
  <c r="Z417" i="1" s="1"/>
  <c r="Z442" i="1" a="1"/>
  <c r="Z442" i="1" s="1"/>
  <c r="AI397" i="1"/>
  <c r="AI400" i="1" s="1" a="1"/>
  <c r="AI400" i="1" s="1"/>
  <c r="AE421" i="1" a="1"/>
  <c r="AE421" i="1" s="1"/>
  <c r="AE424" i="1" a="1"/>
  <c r="AE424" i="1" s="1"/>
  <c r="AE427" i="1" a="1"/>
  <c r="AE427" i="1" s="1"/>
  <c r="AE432" i="1" a="1"/>
  <c r="AE432" i="1" s="1"/>
  <c r="AE433" i="1" a="1"/>
  <c r="AE433" i="1" s="1"/>
  <c r="AE398" i="1" a="1"/>
  <c r="AE398" i="1" s="1"/>
  <c r="AE412" i="1" a="1"/>
  <c r="AE412" i="1" s="1"/>
  <c r="AE418" i="1" a="1"/>
  <c r="AE418" i="1" s="1"/>
  <c r="AE415" i="1" a="1"/>
  <c r="AE415" i="1" s="1"/>
  <c r="AE426" i="1" a="1"/>
  <c r="AE426" i="1" s="1"/>
  <c r="AE430" i="1" a="1"/>
  <c r="AE430" i="1" s="1"/>
  <c r="AE431" i="1" a="1"/>
  <c r="AE431" i="1" s="1"/>
  <c r="AE411" i="1" a="1"/>
  <c r="AE411" i="1" s="1"/>
  <c r="AE422" i="1" a="1"/>
  <c r="AE422" i="1" s="1"/>
  <c r="AE425" i="1" a="1"/>
  <c r="AE425" i="1" s="1"/>
  <c r="AE437" i="1" a="1"/>
  <c r="AE437" i="1" s="1"/>
  <c r="AE410" i="1" a="1"/>
  <c r="AE410" i="1" s="1"/>
  <c r="AE413" i="1" a="1"/>
  <c r="AE413" i="1" s="1"/>
  <c r="AE419" i="1" a="1"/>
  <c r="AE419" i="1" s="1"/>
  <c r="AE428" i="1" a="1"/>
  <c r="AE428" i="1" s="1"/>
  <c r="AE434" i="1" a="1"/>
  <c r="AE434" i="1" s="1"/>
  <c r="AE435" i="1" a="1"/>
  <c r="AE435" i="1" s="1"/>
  <c r="AE417" i="1" a="1"/>
  <c r="AE417" i="1" s="1"/>
  <c r="AE416" i="1" a="1"/>
  <c r="AE416" i="1" s="1"/>
  <c r="AE414" i="1" a="1"/>
  <c r="AE414" i="1" s="1"/>
  <c r="AE420" i="1" a="1"/>
  <c r="AE420" i="1" s="1"/>
  <c r="AE439" i="1" a="1"/>
  <c r="AE439" i="1" s="1"/>
  <c r="AE443" i="1" a="1"/>
  <c r="AE443" i="1" s="1"/>
  <c r="AE444" i="1" a="1"/>
  <c r="AE444" i="1" s="1"/>
  <c r="AE442" i="1" a="1"/>
  <c r="AE442" i="1" s="1"/>
  <c r="AE409" i="1" a="1"/>
  <c r="AE409" i="1" s="1"/>
  <c r="AE440" i="1" a="1"/>
  <c r="AE440" i="1" s="1"/>
  <c r="AE441" i="1" a="1"/>
  <c r="AE441" i="1" s="1"/>
  <c r="AE423" i="1" a="1"/>
  <c r="AE423" i="1" s="1"/>
  <c r="AE429" i="1" a="1"/>
  <c r="AE429" i="1" s="1"/>
  <c r="AE436" i="1" a="1"/>
  <c r="AE436" i="1" s="1"/>
  <c r="AE438" i="1" a="1"/>
  <c r="AE438" i="1" s="1"/>
  <c r="AM451" i="1"/>
  <c r="AM454" i="1" s="1" a="1"/>
  <c r="AM454" i="1" s="1"/>
  <c r="AI467" i="1" a="1"/>
  <c r="AI467" i="1" s="1"/>
  <c r="AI471" i="1" a="1"/>
  <c r="AI471" i="1" s="1"/>
  <c r="AI474" i="1" a="1"/>
  <c r="AI474" i="1" s="1"/>
  <c r="AI470" i="1" a="1"/>
  <c r="AI470" i="1" s="1"/>
  <c r="AI473" i="1" a="1"/>
  <c r="AI473" i="1" s="1"/>
  <c r="AI469" i="1" a="1"/>
  <c r="AI469" i="1" s="1"/>
  <c r="AI468" i="1" a="1"/>
  <c r="AI468" i="1" s="1"/>
  <c r="AI477" i="1" a="1"/>
  <c r="AI477" i="1" s="1"/>
  <c r="AI478" i="1" a="1"/>
  <c r="AI478" i="1" s="1"/>
  <c r="AI472" i="1" a="1"/>
  <c r="AI472" i="1" s="1"/>
  <c r="AI479" i="1" a="1"/>
  <c r="AI479" i="1" s="1"/>
  <c r="AI475" i="1" a="1"/>
  <c r="AI475" i="1" s="1"/>
  <c r="AI480" i="1" a="1"/>
  <c r="AI480" i="1" s="1"/>
  <c r="AI476" i="1" a="1"/>
  <c r="AI476" i="1" s="1"/>
  <c r="AI482" i="1" a="1"/>
  <c r="AI482" i="1" s="1"/>
  <c r="AI483" i="1" a="1"/>
  <c r="AI483" i="1" s="1"/>
  <c r="AI486" i="1" a="1"/>
  <c r="AI486" i="1" s="1"/>
  <c r="AI487" i="1" a="1"/>
  <c r="AI487" i="1" s="1"/>
  <c r="AI488" i="1" a="1"/>
  <c r="AI488" i="1" s="1"/>
  <c r="AI495" i="1" a="1"/>
  <c r="AI495" i="1" s="1"/>
  <c r="AI496" i="1" a="1"/>
  <c r="AI496" i="1" s="1"/>
  <c r="AI490" i="1" a="1"/>
  <c r="AI490" i="1" s="1"/>
  <c r="AI492" i="1" a="1"/>
  <c r="AI492" i="1" s="1"/>
  <c r="AI497" i="1" a="1"/>
  <c r="AI497" i="1" s="1"/>
  <c r="AI464" i="1" a="1"/>
  <c r="AI464" i="1" s="1"/>
  <c r="AI481" i="1" a="1"/>
  <c r="AI481" i="1" s="1"/>
  <c r="AI484" i="1" a="1"/>
  <c r="AI484" i="1" s="1"/>
  <c r="AI491" i="1" a="1"/>
  <c r="AI491" i="1" s="1"/>
  <c r="AI498" i="1" a="1"/>
  <c r="AI498" i="1" s="1"/>
  <c r="AI452" i="1" a="1"/>
  <c r="AI452" i="1" s="1"/>
  <c r="AI463" i="1" a="1"/>
  <c r="AI463" i="1" s="1"/>
  <c r="AI494" i="1" a="1"/>
  <c r="AI494" i="1" s="1"/>
  <c r="AI489" i="1" a="1"/>
  <c r="AI489" i="1" s="1"/>
  <c r="AI493" i="1" a="1"/>
  <c r="AI493" i="1" s="1"/>
  <c r="AI465" i="1" a="1"/>
  <c r="AI465" i="1" s="1"/>
  <c r="AI466" i="1" a="1"/>
  <c r="AI466" i="1" s="1"/>
  <c r="AI485" i="1" a="1"/>
  <c r="AI485" i="1" s="1"/>
  <c r="AF505" i="1"/>
  <c r="AF508" i="1" s="1" a="1"/>
  <c r="AF508" i="1" s="1"/>
  <c r="AB536" i="1" a="1"/>
  <c r="AB536" i="1" s="1"/>
  <c r="AB537" i="1" a="1"/>
  <c r="AB537" i="1" s="1"/>
  <c r="AB538" i="1" a="1"/>
  <c r="AB538" i="1" s="1"/>
  <c r="AB539" i="1" a="1"/>
  <c r="AB539" i="1" s="1"/>
  <c r="AF451" i="1"/>
  <c r="AF454" i="1" s="1" a="1"/>
  <c r="AF454" i="1" s="1"/>
  <c r="AB467" i="1" a="1"/>
  <c r="AB467" i="1" s="1"/>
  <c r="AB471" i="1" a="1"/>
  <c r="AB471" i="1" s="1"/>
  <c r="AB474" i="1" a="1"/>
  <c r="AB474" i="1" s="1"/>
  <c r="AB472" i="1" a="1"/>
  <c r="AB472" i="1" s="1"/>
  <c r="AB476" i="1" a="1"/>
  <c r="AB476" i="1" s="1"/>
  <c r="AB478" i="1" a="1"/>
  <c r="AB478" i="1" s="1"/>
  <c r="AB487" i="1" a="1"/>
  <c r="AB487" i="1" s="1"/>
  <c r="AB475" i="1" a="1"/>
  <c r="AB475" i="1" s="1"/>
  <c r="AB479" i="1" a="1"/>
  <c r="AB479" i="1" s="1"/>
  <c r="AB470" i="1" a="1"/>
  <c r="AB470" i="1" s="1"/>
  <c r="AB477" i="1" a="1"/>
  <c r="AB477" i="1" s="1"/>
  <c r="AB469" i="1" a="1"/>
  <c r="AB469" i="1" s="1"/>
  <c r="AB473" i="1" a="1"/>
  <c r="AB473" i="1" s="1"/>
  <c r="AB480" i="1" a="1"/>
  <c r="AB480" i="1" s="1"/>
  <c r="AB481" i="1" a="1"/>
  <c r="AB481" i="1" s="1"/>
  <c r="AB485" i="1" a="1"/>
  <c r="AB485" i="1" s="1"/>
  <c r="AB483" i="1" a="1"/>
  <c r="AB483" i="1" s="1"/>
  <c r="AB488" i="1" a="1"/>
  <c r="AB488" i="1" s="1"/>
  <c r="AB495" i="1" a="1"/>
  <c r="AB495" i="1" s="1"/>
  <c r="AB493" i="1" a="1"/>
  <c r="AB493" i="1" s="1"/>
  <c r="AB497" i="1" a="1"/>
  <c r="AB497" i="1" s="1"/>
  <c r="AB484" i="1" a="1"/>
  <c r="AB484" i="1" s="1"/>
  <c r="AB492" i="1" a="1"/>
  <c r="AB492" i="1" s="1"/>
  <c r="AB498" i="1" a="1"/>
  <c r="AB498" i="1" s="1"/>
  <c r="AB464" i="1" a="1"/>
  <c r="AB464" i="1" s="1"/>
  <c r="AB468" i="1" a="1"/>
  <c r="AB468" i="1" s="1"/>
  <c r="AB452" i="1" a="1"/>
  <c r="AB452" i="1" s="1"/>
  <c r="AB463" i="1" a="1"/>
  <c r="AB463" i="1" s="1"/>
  <c r="AB486" i="1" a="1"/>
  <c r="AB486" i="1" s="1"/>
  <c r="AB482" i="1" a="1"/>
  <c r="AB482" i="1" s="1"/>
  <c r="AB494" i="1" a="1"/>
  <c r="AB494" i="1" s="1"/>
  <c r="AB465" i="1" a="1"/>
  <c r="AB465" i="1" s="1"/>
  <c r="AB466" i="1" a="1"/>
  <c r="AB466" i="1" s="1"/>
  <c r="AB496" i="1" a="1"/>
  <c r="AB496" i="1" s="1"/>
  <c r="AB490" i="1" a="1"/>
  <c r="AB490" i="1" s="1"/>
  <c r="AB489" i="1" a="1"/>
  <c r="AB489" i="1" s="1"/>
  <c r="AB491" i="1" a="1"/>
  <c r="AB491" i="1" s="1"/>
  <c r="AG451" i="1"/>
  <c r="AG454" i="1" s="1" a="1"/>
  <c r="AG454" i="1" s="1"/>
  <c r="AC467" i="1" a="1"/>
  <c r="AC467" i="1" s="1"/>
  <c r="AC475" i="1" a="1"/>
  <c r="AC475" i="1" s="1"/>
  <c r="AC468" i="1" a="1"/>
  <c r="AC468" i="1" s="1"/>
  <c r="AC472" i="1" a="1"/>
  <c r="AC472" i="1" s="1"/>
  <c r="AC471" i="1" a="1"/>
  <c r="AC471" i="1" s="1"/>
  <c r="AC474" i="1" a="1"/>
  <c r="AC474" i="1" s="1"/>
  <c r="AC470" i="1" a="1"/>
  <c r="AC470" i="1" s="1"/>
  <c r="AC473" i="1" a="1"/>
  <c r="AC473" i="1" s="1"/>
  <c r="AC482" i="1" a="1"/>
  <c r="AC482" i="1" s="1"/>
  <c r="AC483" i="1" a="1"/>
  <c r="AC483" i="1" s="1"/>
  <c r="AC476" i="1" a="1"/>
  <c r="AC476" i="1" s="1"/>
  <c r="AC484" i="1" a="1"/>
  <c r="AC484" i="1" s="1"/>
  <c r="AC486" i="1" a="1"/>
  <c r="AC486" i="1" s="1"/>
  <c r="AC478" i="1" a="1"/>
  <c r="AC478" i="1" s="1"/>
  <c r="AC479" i="1" a="1"/>
  <c r="AC479" i="1" s="1"/>
  <c r="AC469" i="1" a="1"/>
  <c r="AC469" i="1" s="1"/>
  <c r="AC477" i="1" a="1"/>
  <c r="AC477" i="1" s="1"/>
  <c r="AC480" i="1" a="1"/>
  <c r="AC480" i="1" s="1"/>
  <c r="AC491" i="1" a="1"/>
  <c r="AC491" i="1" s="1"/>
  <c r="AC463" i="1" a="1"/>
  <c r="AC463" i="1" s="1"/>
  <c r="AC485" i="1" a="1"/>
  <c r="AC485" i="1" s="1"/>
  <c r="AC487" i="1" a="1"/>
  <c r="AC487" i="1" s="1"/>
  <c r="AC488" i="1" a="1"/>
  <c r="AC488" i="1" s="1"/>
  <c r="AC489" i="1" a="1"/>
  <c r="AC489" i="1" s="1"/>
  <c r="AC490" i="1" a="1"/>
  <c r="AC490" i="1" s="1"/>
  <c r="AC494" i="1" a="1"/>
  <c r="AC494" i="1" s="1"/>
  <c r="AC496" i="1" a="1"/>
  <c r="AC496" i="1" s="1"/>
  <c r="AC481" i="1" a="1"/>
  <c r="AC481" i="1" s="1"/>
  <c r="AC493" i="1" a="1"/>
  <c r="AC493" i="1" s="1"/>
  <c r="AC497" i="1" a="1"/>
  <c r="AC497" i="1" s="1"/>
  <c r="AC492" i="1" a="1"/>
  <c r="AC492" i="1" s="1"/>
  <c r="AC498" i="1" a="1"/>
  <c r="AC498" i="1" s="1"/>
  <c r="AC464" i="1" a="1"/>
  <c r="AC464" i="1" s="1"/>
  <c r="AC495" i="1" a="1"/>
  <c r="AC495" i="1" s="1"/>
  <c r="AC452" i="1" a="1"/>
  <c r="AC452" i="1" s="1"/>
  <c r="AC465" i="1" a="1"/>
  <c r="AC465" i="1" s="1"/>
  <c r="AC466" i="1" a="1"/>
  <c r="AC466" i="1" s="1"/>
  <c r="AB397" i="1"/>
  <c r="AB400" i="1" s="1" a="1"/>
  <c r="AB400" i="1" s="1"/>
  <c r="X416" i="1" a="1"/>
  <c r="X416" i="1" s="1"/>
  <c r="X398" i="1" a="1"/>
  <c r="X398" i="1" s="1"/>
  <c r="X412" i="1" a="1"/>
  <c r="X412" i="1" s="1"/>
  <c r="X418" i="1" a="1"/>
  <c r="X418" i="1" s="1"/>
  <c r="X439" i="1" a="1"/>
  <c r="X439" i="1" s="1"/>
  <c r="X415" i="1" a="1"/>
  <c r="X415" i="1" s="1"/>
  <c r="X414" i="1" a="1"/>
  <c r="X414" i="1" s="1"/>
  <c r="X417" i="1" a="1"/>
  <c r="X417" i="1" s="1"/>
  <c r="X436" i="1" a="1"/>
  <c r="X436" i="1" s="1"/>
  <c r="X410" i="1" a="1"/>
  <c r="X410" i="1" s="1"/>
  <c r="X422" i="1" a="1"/>
  <c r="X422" i="1" s="1"/>
  <c r="X425" i="1" a="1"/>
  <c r="X425" i="1" s="1"/>
  <c r="X434" i="1" a="1"/>
  <c r="X434" i="1" s="1"/>
  <c r="X435" i="1" a="1"/>
  <c r="X435" i="1" s="1"/>
  <c r="X440" i="1" a="1"/>
  <c r="X440" i="1" s="1"/>
  <c r="X413" i="1" a="1"/>
  <c r="X413" i="1" s="1"/>
  <c r="X424" i="1" a="1"/>
  <c r="X424" i="1" s="1"/>
  <c r="X432" i="1" a="1"/>
  <c r="X432" i="1" s="1"/>
  <c r="X433" i="1" a="1"/>
  <c r="X433" i="1" s="1"/>
  <c r="X438" i="1" a="1"/>
  <c r="X438" i="1" s="1"/>
  <c r="X411" i="1" a="1"/>
  <c r="X411" i="1" s="1"/>
  <c r="X430" i="1" a="1"/>
  <c r="X430" i="1" s="1"/>
  <c r="X431" i="1" a="1"/>
  <c r="X431" i="1" s="1"/>
  <c r="X409" i="1" a="1"/>
  <c r="X409" i="1" s="1"/>
  <c r="X423" i="1" a="1"/>
  <c r="X423" i="1" s="1"/>
  <c r="X429" i="1" a="1"/>
  <c r="X429" i="1" s="1"/>
  <c r="X428" i="1" a="1"/>
  <c r="X428" i="1" s="1"/>
  <c r="X443" i="1" a="1"/>
  <c r="X443" i="1" s="1"/>
  <c r="X444" i="1" a="1"/>
  <c r="X444" i="1" s="1"/>
  <c r="X419" i="1" a="1"/>
  <c r="X419" i="1" s="1"/>
  <c r="X421" i="1" a="1"/>
  <c r="X421" i="1" s="1"/>
  <c r="X427" i="1" a="1"/>
  <c r="X427" i="1" s="1"/>
  <c r="X437" i="1" a="1"/>
  <c r="X437" i="1" s="1"/>
  <c r="X442" i="1" a="1"/>
  <c r="X442" i="1" s="1"/>
  <c r="X426" i="1" a="1"/>
  <c r="X426" i="1" s="1"/>
  <c r="X441" i="1" a="1"/>
  <c r="X441" i="1" s="1"/>
  <c r="X420" i="1" a="1"/>
  <c r="X420" i="1" s="1"/>
  <c r="AI505" i="1"/>
  <c r="AI508" i="1" s="1" a="1"/>
  <c r="AI508" i="1" s="1"/>
  <c r="AE536" i="1" a="1"/>
  <c r="AE536" i="1" s="1"/>
  <c r="AE539" i="1" a="1"/>
  <c r="AE539" i="1" s="1"/>
  <c r="AE538" i="1" a="1"/>
  <c r="AE538" i="1" s="1"/>
  <c r="AE537" i="1" a="1"/>
  <c r="AE537"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2" i="1" l="1" a="1"/>
  <c r="AM462" i="1" s="1"/>
  <c r="AM461" i="1" a="1"/>
  <c r="AM461" i="1" s="1"/>
  <c r="AM456" i="1" a="1"/>
  <c r="AM456" i="1" s="1"/>
  <c r="AM459" i="1" a="1"/>
  <c r="AM459" i="1" s="1"/>
  <c r="AM460" i="1" a="1"/>
  <c r="AM460" i="1" s="1"/>
  <c r="AM453" i="1" a="1"/>
  <c r="AM453" i="1" s="1"/>
  <c r="AM457" i="1" a="1"/>
  <c r="AM457" i="1" s="1"/>
  <c r="AM455" i="1" a="1"/>
  <c r="AM455" i="1" s="1"/>
  <c r="AM458" i="1" a="1"/>
  <c r="AM458" i="1" s="1"/>
  <c r="AF516" i="1" a="1"/>
  <c r="AF516" i="1" s="1"/>
  <c r="AF513" i="1" a="1"/>
  <c r="AF513" i="1" s="1"/>
  <c r="AF515" i="1" a="1"/>
  <c r="AF515" i="1" s="1"/>
  <c r="AF511" i="1" a="1"/>
  <c r="AF511" i="1" s="1"/>
  <c r="AF512" i="1" a="1"/>
  <c r="AF512" i="1" s="1"/>
  <c r="AF509" i="1" a="1"/>
  <c r="AF509" i="1" s="1"/>
  <c r="AF514" i="1" a="1"/>
  <c r="AF514" i="1" s="1"/>
  <c r="AF507" i="1" a="1"/>
  <c r="AF507" i="1" s="1"/>
  <c r="AF510" i="1" a="1"/>
  <c r="AF510"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62" i="1" a="1"/>
  <c r="AH462" i="1" s="1"/>
  <c r="AH461" i="1" a="1"/>
  <c r="AH461" i="1" s="1"/>
  <c r="AH460" i="1" a="1"/>
  <c r="AH460" i="1" s="1"/>
  <c r="AH459" i="1" a="1"/>
  <c r="AH459" i="1" s="1"/>
  <c r="AH458" i="1" a="1"/>
  <c r="AH458" i="1" s="1"/>
  <c r="AH457" i="1" a="1"/>
  <c r="AH457" i="1" s="1"/>
  <c r="AH453" i="1" a="1"/>
  <c r="AH453" i="1" s="1"/>
  <c r="AH455" i="1" a="1"/>
  <c r="AH455" i="1" s="1"/>
  <c r="AH456" i="1" a="1"/>
  <c r="AH456" i="1" s="1"/>
  <c r="AI516" i="1" a="1"/>
  <c r="AI516" i="1" s="1"/>
  <c r="AI515" i="1" a="1"/>
  <c r="AI515" i="1" s="1"/>
  <c r="AI511" i="1" a="1"/>
  <c r="AI511" i="1" s="1"/>
  <c r="AI509" i="1" a="1"/>
  <c r="AI509" i="1" s="1"/>
  <c r="AI513" i="1" a="1"/>
  <c r="AI513" i="1" s="1"/>
  <c r="AI510" i="1" a="1"/>
  <c r="AI510" i="1" s="1"/>
  <c r="AI512" i="1" a="1"/>
  <c r="AI512" i="1" s="1"/>
  <c r="AI514" i="1" a="1"/>
  <c r="AI514" i="1" s="1"/>
  <c r="AI507" i="1" a="1"/>
  <c r="AI507"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16" i="1" a="1"/>
  <c r="AG516" i="1" s="1"/>
  <c r="AG513" i="1" a="1"/>
  <c r="AG513" i="1" s="1"/>
  <c r="AG515" i="1" a="1"/>
  <c r="AG515" i="1" s="1"/>
  <c r="AG511" i="1" a="1"/>
  <c r="AG511" i="1" s="1"/>
  <c r="AG509" i="1" a="1"/>
  <c r="AG509" i="1" s="1"/>
  <c r="AG514" i="1" a="1"/>
  <c r="AG514" i="1" s="1"/>
  <c r="AG512" i="1" a="1"/>
  <c r="AG512" i="1" s="1"/>
  <c r="AG507" i="1" a="1"/>
  <c r="AG507" i="1" s="1"/>
  <c r="AG510" i="1" a="1"/>
  <c r="AG510" i="1" s="1"/>
  <c r="AG462" i="1" a="1"/>
  <c r="AG462" i="1" s="1"/>
  <c r="AG457" i="1" a="1"/>
  <c r="AG457" i="1" s="1"/>
  <c r="AG455" i="1" a="1"/>
  <c r="AG455" i="1" s="1"/>
  <c r="AG461" i="1" a="1"/>
  <c r="AG461" i="1" s="1"/>
  <c r="AG456" i="1" a="1"/>
  <c r="AG456" i="1" s="1"/>
  <c r="AG453" i="1" a="1"/>
  <c r="AG453" i="1" s="1"/>
  <c r="AG458" i="1" a="1"/>
  <c r="AG458" i="1" s="1"/>
  <c r="AG459" i="1" a="1"/>
  <c r="AG459" i="1" s="1"/>
  <c r="AG460" i="1" a="1"/>
  <c r="AG460" i="1" s="1"/>
  <c r="AH516" i="1" a="1"/>
  <c r="AH516" i="1" s="1"/>
  <c r="AH511" i="1" a="1"/>
  <c r="AH511" i="1" s="1"/>
  <c r="AH510" i="1" a="1"/>
  <c r="AH510" i="1" s="1"/>
  <c r="AH509" i="1" a="1"/>
  <c r="AH509" i="1" s="1"/>
  <c r="AH514" i="1" a="1"/>
  <c r="AH514" i="1" s="1"/>
  <c r="AH507" i="1" a="1"/>
  <c r="AH507" i="1" s="1"/>
  <c r="AH513" i="1" a="1"/>
  <c r="AH513" i="1" s="1"/>
  <c r="AH515" i="1" a="1"/>
  <c r="AH515" i="1" s="1"/>
  <c r="AH512" i="1" a="1"/>
  <c r="AH512"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62" i="1" a="1"/>
  <c r="AF462" i="1" s="1"/>
  <c r="AF457" i="1" a="1"/>
  <c r="AF457" i="1" s="1"/>
  <c r="AF461" i="1" a="1"/>
  <c r="AF461" i="1" s="1"/>
  <c r="AF460" i="1" a="1"/>
  <c r="AF460" i="1" s="1"/>
  <c r="AF453" i="1" a="1"/>
  <c r="AF453" i="1" s="1"/>
  <c r="AF459" i="1" a="1"/>
  <c r="AF459" i="1" s="1"/>
  <c r="AF456" i="1" a="1"/>
  <c r="AF456" i="1" s="1"/>
  <c r="AF455" i="1" a="1"/>
  <c r="AF455" i="1" s="1"/>
  <c r="AF458" i="1" a="1"/>
  <c r="AF458"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Q451" i="1"/>
  <c r="AQ454" i="1" s="1" a="1"/>
  <c r="AQ454" i="1" s="1"/>
  <c r="AM470" i="1" a="1"/>
  <c r="AM470" i="1" s="1"/>
  <c r="AM473" i="1" a="1"/>
  <c r="AM473" i="1" s="1"/>
  <c r="AM476" i="1" a="1"/>
  <c r="AM476" i="1" s="1"/>
  <c r="AM469" i="1" a="1"/>
  <c r="AM469" i="1" s="1"/>
  <c r="AM475" i="1" a="1"/>
  <c r="AM475" i="1" s="1"/>
  <c r="AM468" i="1" a="1"/>
  <c r="AM468" i="1" s="1"/>
  <c r="AM472" i="1" a="1"/>
  <c r="AM472" i="1" s="1"/>
  <c r="AM471" i="1" a="1"/>
  <c r="AM471" i="1" s="1"/>
  <c r="AM474" i="1" a="1"/>
  <c r="AM474" i="1" s="1"/>
  <c r="AM480" i="1" a="1"/>
  <c r="AM480" i="1" s="1"/>
  <c r="AM482" i="1" a="1"/>
  <c r="AM482" i="1" s="1"/>
  <c r="AM483" i="1" a="1"/>
  <c r="AM483" i="1" s="1"/>
  <c r="AM484" i="1" a="1"/>
  <c r="AM484" i="1" s="1"/>
  <c r="AM485" i="1" a="1"/>
  <c r="AM485" i="1" s="1"/>
  <c r="AM486" i="1" a="1"/>
  <c r="AM486" i="1" s="1"/>
  <c r="AM467" i="1" a="1"/>
  <c r="AM467" i="1" s="1"/>
  <c r="AM481" i="1" a="1"/>
  <c r="AM481" i="1" s="1"/>
  <c r="AM477" i="1" a="1"/>
  <c r="AM477" i="1" s="1"/>
  <c r="AM478" i="1" a="1"/>
  <c r="AM478" i="1" s="1"/>
  <c r="AM492" i="1" a="1"/>
  <c r="AM492" i="1" s="1"/>
  <c r="AM493" i="1" a="1"/>
  <c r="AM493" i="1" s="1"/>
  <c r="AM490" i="1" a="1"/>
  <c r="AM490" i="1" s="1"/>
  <c r="AM487" i="1" a="1"/>
  <c r="AM487" i="1" s="1"/>
  <c r="AM488" i="1" a="1"/>
  <c r="AM488" i="1" s="1"/>
  <c r="AM491" i="1" a="1"/>
  <c r="AM491" i="1" s="1"/>
  <c r="AM489" i="1" a="1"/>
  <c r="AM489" i="1" s="1"/>
  <c r="AM495" i="1" a="1"/>
  <c r="AM495" i="1" s="1"/>
  <c r="AM479" i="1" a="1"/>
  <c r="AM479" i="1" s="1"/>
  <c r="AM496" i="1" a="1"/>
  <c r="AM496" i="1" s="1"/>
  <c r="AM494" i="1" a="1"/>
  <c r="AM494" i="1" s="1"/>
  <c r="AM497" i="1" a="1"/>
  <c r="AM497" i="1" s="1"/>
  <c r="AM464" i="1" a="1"/>
  <c r="AM464" i="1" s="1"/>
  <c r="AM452" i="1" a="1"/>
  <c r="AM452" i="1" s="1"/>
  <c r="AM465" i="1" a="1"/>
  <c r="AM465" i="1" s="1"/>
  <c r="AM466" i="1" a="1"/>
  <c r="AM466" i="1" s="1"/>
  <c r="AM498" i="1" a="1"/>
  <c r="AM498" i="1" s="1"/>
  <c r="AM463" i="1" a="1"/>
  <c r="AM463" i="1" s="1"/>
  <c r="AK451" i="1"/>
  <c r="AK454" i="1" s="1" a="1"/>
  <c r="AK454" i="1" s="1"/>
  <c r="AG470" i="1" a="1"/>
  <c r="AG470" i="1" s="1"/>
  <c r="AG473" i="1" a="1"/>
  <c r="AG473" i="1" s="1"/>
  <c r="AG476" i="1" a="1"/>
  <c r="AG476" i="1" s="1"/>
  <c r="AG469" i="1" a="1"/>
  <c r="AG469" i="1" s="1"/>
  <c r="AG468" i="1" a="1"/>
  <c r="AG468" i="1" s="1"/>
  <c r="AG472" i="1" a="1"/>
  <c r="AG472" i="1" s="1"/>
  <c r="AG477" i="1" a="1"/>
  <c r="AG477" i="1" s="1"/>
  <c r="AG478" i="1" a="1"/>
  <c r="AG478" i="1" s="1"/>
  <c r="AG479" i="1" a="1"/>
  <c r="AG479" i="1" s="1"/>
  <c r="AG467" i="1" a="1"/>
  <c r="AG467" i="1" s="1"/>
  <c r="AG475" i="1" a="1"/>
  <c r="AG475" i="1" s="1"/>
  <c r="AG480" i="1" a="1"/>
  <c r="AG480" i="1" s="1"/>
  <c r="AG471" i="1" a="1"/>
  <c r="AG471" i="1" s="1"/>
  <c r="AG481" i="1" a="1"/>
  <c r="AG481" i="1" s="1"/>
  <c r="AG482" i="1" a="1"/>
  <c r="AG482" i="1" s="1"/>
  <c r="AG483" i="1" a="1"/>
  <c r="AG483" i="1" s="1"/>
  <c r="AG484" i="1" a="1"/>
  <c r="AG484" i="1" s="1"/>
  <c r="AG485" i="1" a="1"/>
  <c r="AG485" i="1" s="1"/>
  <c r="AG486" i="1" a="1"/>
  <c r="AG486" i="1" s="1"/>
  <c r="AG474" i="1" a="1"/>
  <c r="AG474" i="1" s="1"/>
  <c r="AG494" i="1" a="1"/>
  <c r="AG494" i="1" s="1"/>
  <c r="AG495" i="1" a="1"/>
  <c r="AG495" i="1" s="1"/>
  <c r="AG496" i="1" a="1"/>
  <c r="AG496" i="1" s="1"/>
  <c r="AG490" i="1" a="1"/>
  <c r="AG490" i="1" s="1"/>
  <c r="AG492" i="1" a="1"/>
  <c r="AG492" i="1" s="1"/>
  <c r="AG491" i="1" a="1"/>
  <c r="AG491" i="1" s="1"/>
  <c r="AG452" i="1" a="1"/>
  <c r="AG452" i="1" s="1"/>
  <c r="AG463" i="1" a="1"/>
  <c r="AG463" i="1" s="1"/>
  <c r="AG487" i="1" a="1"/>
  <c r="AG487" i="1" s="1"/>
  <c r="AG488" i="1" a="1"/>
  <c r="AG488" i="1" s="1"/>
  <c r="AG489" i="1" a="1"/>
  <c r="AG489" i="1" s="1"/>
  <c r="AG493" i="1" a="1"/>
  <c r="AG493" i="1" s="1"/>
  <c r="AG497" i="1" a="1"/>
  <c r="AG497" i="1" s="1"/>
  <c r="AG465" i="1" a="1"/>
  <c r="AG465" i="1" s="1"/>
  <c r="AG464" i="1" a="1"/>
  <c r="AG464" i="1" s="1"/>
  <c r="AG498" i="1" a="1"/>
  <c r="AG498" i="1" s="1"/>
  <c r="AG466" i="1" a="1"/>
  <c r="AG466" i="1" s="1"/>
  <c r="AM397" i="1"/>
  <c r="AM400" i="1" s="1" a="1"/>
  <c r="AM400" i="1" s="1"/>
  <c r="AI411" i="1" a="1"/>
  <c r="AI411" i="1" s="1"/>
  <c r="AI414" i="1" a="1"/>
  <c r="AI414" i="1" s="1"/>
  <c r="AI417" i="1" a="1"/>
  <c r="AI417" i="1" s="1"/>
  <c r="AI410" i="1" a="1"/>
  <c r="AI410" i="1" s="1"/>
  <c r="AI413" i="1" a="1"/>
  <c r="AI413" i="1" s="1"/>
  <c r="AI419" i="1" a="1"/>
  <c r="AI419" i="1" s="1"/>
  <c r="AI428" i="1" a="1"/>
  <c r="AI428" i="1" s="1"/>
  <c r="AI434" i="1" a="1"/>
  <c r="AI434" i="1" s="1"/>
  <c r="AI435" i="1" a="1"/>
  <c r="AI435" i="1" s="1"/>
  <c r="AI416" i="1" a="1"/>
  <c r="AI416" i="1" s="1"/>
  <c r="AI398" i="1" a="1"/>
  <c r="AI398" i="1" s="1"/>
  <c r="AI412" i="1" a="1"/>
  <c r="AI412" i="1" s="1"/>
  <c r="AI418" i="1" a="1"/>
  <c r="AI418" i="1" s="1"/>
  <c r="AI440" i="1" a="1"/>
  <c r="AI440" i="1" s="1"/>
  <c r="AI415" i="1" a="1"/>
  <c r="AI415" i="1" s="1"/>
  <c r="AI426" i="1" a="1"/>
  <c r="AI426" i="1" s="1"/>
  <c r="AI431" i="1" a="1"/>
  <c r="AI431" i="1" s="1"/>
  <c r="AI423" i="1" a="1"/>
  <c r="AI423" i="1" s="1"/>
  <c r="AI430" i="1" a="1"/>
  <c r="AI430" i="1" s="1"/>
  <c r="AI442" i="1" a="1"/>
  <c r="AI442" i="1" s="1"/>
  <c r="AI422" i="1" a="1"/>
  <c r="AI422" i="1" s="1"/>
  <c r="AI429" i="1" a="1"/>
  <c r="AI429" i="1" s="1"/>
  <c r="AI436" i="1" a="1"/>
  <c r="AI436" i="1" s="1"/>
  <c r="AI438" i="1" a="1"/>
  <c r="AI438" i="1" s="1"/>
  <c r="AI441" i="1" a="1"/>
  <c r="AI441" i="1" s="1"/>
  <c r="AI421" i="1" a="1"/>
  <c r="AI421" i="1" s="1"/>
  <c r="AI427" i="1" a="1"/>
  <c r="AI427" i="1" s="1"/>
  <c r="AI420" i="1" a="1"/>
  <c r="AI420" i="1" s="1"/>
  <c r="AI439" i="1" a="1"/>
  <c r="AI439" i="1" s="1"/>
  <c r="AI425" i="1" a="1"/>
  <c r="AI425" i="1" s="1"/>
  <c r="AI409" i="1" a="1"/>
  <c r="AI409" i="1" s="1"/>
  <c r="AI437" i="1" a="1"/>
  <c r="AI437" i="1" s="1"/>
  <c r="AI424" i="1" a="1"/>
  <c r="AI424" i="1" s="1"/>
  <c r="AI432" i="1" a="1"/>
  <c r="AI432" i="1" s="1"/>
  <c r="AI433" i="1" a="1"/>
  <c r="AI433" i="1" s="1"/>
  <c r="AI443" i="1" a="1"/>
  <c r="AI443" i="1" s="1"/>
  <c r="AI444" i="1" a="1"/>
  <c r="AI444" i="1" s="1"/>
  <c r="AK505" i="1"/>
  <c r="AK508" i="1" s="1" a="1"/>
  <c r="AK508" i="1" s="1"/>
  <c r="AG536" i="1" a="1"/>
  <c r="AG536" i="1" s="1"/>
  <c r="AG537" i="1" a="1"/>
  <c r="AG537" i="1" s="1"/>
  <c r="AG539" i="1" a="1"/>
  <c r="AG539" i="1" s="1"/>
  <c r="AG538" i="1" a="1"/>
  <c r="AG538" i="1" s="1"/>
  <c r="AL505" i="1"/>
  <c r="AL508" i="1" s="1" a="1"/>
  <c r="AL508" i="1" s="1"/>
  <c r="AH536" i="1" a="1"/>
  <c r="AH536" i="1" s="1"/>
  <c r="AH538" i="1" a="1"/>
  <c r="AH538" i="1" s="1"/>
  <c r="AH537" i="1" a="1"/>
  <c r="AH537" i="1" s="1"/>
  <c r="AH539" i="1" a="1"/>
  <c r="AH539" i="1" s="1"/>
  <c r="AM505" i="1"/>
  <c r="AM508" i="1" s="1" a="1"/>
  <c r="AM508" i="1" s="1"/>
  <c r="AI536" i="1" a="1"/>
  <c r="AI536" i="1" s="1"/>
  <c r="AI537" i="1" a="1"/>
  <c r="AI537" i="1" s="1"/>
  <c r="AI538" i="1" a="1"/>
  <c r="AI538" i="1" s="1"/>
  <c r="AI539" i="1" a="1"/>
  <c r="AI539" i="1" s="1"/>
  <c r="AJ505" i="1"/>
  <c r="AJ508" i="1" s="1" a="1"/>
  <c r="AJ508" i="1" s="1"/>
  <c r="AF536" i="1" a="1"/>
  <c r="AF536" i="1" s="1"/>
  <c r="AF539" i="1" a="1"/>
  <c r="AF539" i="1" s="1"/>
  <c r="AF538" i="1" a="1"/>
  <c r="AF538" i="1" s="1"/>
  <c r="AF537" i="1" a="1"/>
  <c r="AF537" i="1" s="1"/>
  <c r="AG397" i="1"/>
  <c r="AG400" i="1" s="1" a="1"/>
  <c r="AG400" i="1" s="1"/>
  <c r="AC415" i="1" a="1"/>
  <c r="AC415" i="1" s="1"/>
  <c r="AC426" i="1" a="1"/>
  <c r="AC426" i="1" s="1"/>
  <c r="AC430" i="1" a="1"/>
  <c r="AC430" i="1" s="1"/>
  <c r="AC431" i="1" a="1"/>
  <c r="AC431" i="1" s="1"/>
  <c r="AC411" i="1" a="1"/>
  <c r="AC411" i="1" s="1"/>
  <c r="AC414" i="1" a="1"/>
  <c r="AC414" i="1" s="1"/>
  <c r="AC417" i="1" a="1"/>
  <c r="AC417" i="1" s="1"/>
  <c r="AC436" i="1" a="1"/>
  <c r="AC436" i="1" s="1"/>
  <c r="AC437" i="1" a="1"/>
  <c r="AC437" i="1" s="1"/>
  <c r="AC409" i="1" a="1"/>
  <c r="AC409" i="1" s="1"/>
  <c r="AC416" i="1" a="1"/>
  <c r="AC416" i="1" s="1"/>
  <c r="AC398" i="1" a="1"/>
  <c r="AC398" i="1" s="1"/>
  <c r="AC421" i="1" a="1"/>
  <c r="AC421" i="1" s="1"/>
  <c r="AC424" i="1" a="1"/>
  <c r="AC424" i="1" s="1"/>
  <c r="AC427" i="1" a="1"/>
  <c r="AC427" i="1" s="1"/>
  <c r="AC432" i="1" a="1"/>
  <c r="AC432" i="1" s="1"/>
  <c r="AC433" i="1" a="1"/>
  <c r="AC433" i="1" s="1"/>
  <c r="AC420" i="1" a="1"/>
  <c r="AC420" i="1" s="1"/>
  <c r="AC439" i="1" a="1"/>
  <c r="AC439" i="1" s="1"/>
  <c r="AC443" i="1" a="1"/>
  <c r="AC443" i="1" s="1"/>
  <c r="AC444" i="1" a="1"/>
  <c r="AC444" i="1" s="1"/>
  <c r="AC413" i="1" a="1"/>
  <c r="AC413" i="1" s="1"/>
  <c r="AC425" i="1" a="1"/>
  <c r="AC425" i="1" s="1"/>
  <c r="AC442" i="1" a="1"/>
  <c r="AC442" i="1" s="1"/>
  <c r="AC412" i="1" a="1"/>
  <c r="AC412" i="1" s="1"/>
  <c r="AC434" i="1" a="1"/>
  <c r="AC434" i="1" s="1"/>
  <c r="AC435" i="1" a="1"/>
  <c r="AC435" i="1" s="1"/>
  <c r="AC440" i="1" a="1"/>
  <c r="AC440" i="1" s="1"/>
  <c r="AC441" i="1" a="1"/>
  <c r="AC441" i="1" s="1"/>
  <c r="AC410" i="1" a="1"/>
  <c r="AC410" i="1" s="1"/>
  <c r="AC423" i="1" a="1"/>
  <c r="AC423" i="1" s="1"/>
  <c r="AC429" i="1" a="1"/>
  <c r="AC429" i="1" s="1"/>
  <c r="AC438" i="1" a="1"/>
  <c r="AC438" i="1" s="1"/>
  <c r="AC419" i="1" a="1"/>
  <c r="AC419" i="1" s="1"/>
  <c r="AC422" i="1" a="1"/>
  <c r="AC422" i="1" s="1"/>
  <c r="AC418" i="1" a="1"/>
  <c r="AC418" i="1" s="1"/>
  <c r="AC428" i="1" a="1"/>
  <c r="AC428" i="1" s="1"/>
  <c r="AF397" i="1"/>
  <c r="AF400" i="1" s="1" a="1"/>
  <c r="AF400" i="1" s="1"/>
  <c r="AB411" i="1" a="1"/>
  <c r="AB411" i="1" s="1"/>
  <c r="AB420" i="1" a="1"/>
  <c r="AB420" i="1" s="1"/>
  <c r="AB423" i="1" a="1"/>
  <c r="AB423" i="1" s="1"/>
  <c r="AB429" i="1" a="1"/>
  <c r="AB429" i="1" s="1"/>
  <c r="AB414" i="1" a="1"/>
  <c r="AB414" i="1" s="1"/>
  <c r="AB417" i="1" a="1"/>
  <c r="AB417" i="1" s="1"/>
  <c r="AB422" i="1" a="1"/>
  <c r="AB422" i="1" s="1"/>
  <c r="AB425" i="1" a="1"/>
  <c r="AB425" i="1" s="1"/>
  <c r="AB410" i="1" a="1"/>
  <c r="AB410" i="1" s="1"/>
  <c r="AB413" i="1" a="1"/>
  <c r="AB413" i="1" s="1"/>
  <c r="AB419" i="1" a="1"/>
  <c r="AB419" i="1" s="1"/>
  <c r="AB398" i="1" a="1"/>
  <c r="AB398" i="1" s="1"/>
  <c r="AB421" i="1" a="1"/>
  <c r="AB421" i="1" s="1"/>
  <c r="AB424" i="1" a="1"/>
  <c r="AB424" i="1" s="1"/>
  <c r="AB427" i="1" a="1"/>
  <c r="AB427" i="1" s="1"/>
  <c r="AB432" i="1" a="1"/>
  <c r="AB432" i="1" s="1"/>
  <c r="AB433" i="1" a="1"/>
  <c r="AB433" i="1" s="1"/>
  <c r="AB412" i="1" a="1"/>
  <c r="AB412" i="1" s="1"/>
  <c r="AB418" i="1" a="1"/>
  <c r="AB418" i="1" s="1"/>
  <c r="AB440" i="1" a="1"/>
  <c r="AB440" i="1" s="1"/>
  <c r="AB416" i="1" a="1"/>
  <c r="AB416" i="1" s="1"/>
  <c r="AB426" i="1" a="1"/>
  <c r="AB426" i="1" s="1"/>
  <c r="AB443" i="1" a="1"/>
  <c r="AB443" i="1" s="1"/>
  <c r="AB444" i="1" a="1"/>
  <c r="AB444" i="1" s="1"/>
  <c r="AB415" i="1" a="1"/>
  <c r="AB415" i="1" s="1"/>
  <c r="AB437" i="1" a="1"/>
  <c r="AB437" i="1" s="1"/>
  <c r="AB442" i="1" a="1"/>
  <c r="AB442" i="1" s="1"/>
  <c r="AB434" i="1" a="1"/>
  <c r="AB434" i="1" s="1"/>
  <c r="AB435" i="1" a="1"/>
  <c r="AB435" i="1" s="1"/>
  <c r="AB441" i="1" a="1"/>
  <c r="AB441" i="1" s="1"/>
  <c r="AB409" i="1" a="1"/>
  <c r="AB409" i="1" s="1"/>
  <c r="AB430" i="1" a="1"/>
  <c r="AB430" i="1" s="1"/>
  <c r="AB431" i="1" a="1"/>
  <c r="AB431" i="1" s="1"/>
  <c r="AB438" i="1" a="1"/>
  <c r="AB438" i="1" s="1"/>
  <c r="AB436" i="1" a="1"/>
  <c r="AB436" i="1" s="1"/>
  <c r="AB428" i="1" a="1"/>
  <c r="AB428" i="1" s="1"/>
  <c r="AB439" i="1" a="1"/>
  <c r="AB439" i="1" s="1"/>
  <c r="AJ451" i="1"/>
  <c r="AJ454" i="1" s="1" a="1"/>
  <c r="AJ454" i="1" s="1"/>
  <c r="AF470" i="1" a="1"/>
  <c r="AF470" i="1" s="1"/>
  <c r="AF473" i="1" a="1"/>
  <c r="AF473" i="1" s="1"/>
  <c r="AF476" i="1" a="1"/>
  <c r="AF476" i="1" s="1"/>
  <c r="AF477" i="1" a="1"/>
  <c r="AF477" i="1" s="1"/>
  <c r="AF469" i="1" a="1"/>
  <c r="AF469" i="1" s="1"/>
  <c r="AF475" i="1" a="1"/>
  <c r="AF475" i="1" s="1"/>
  <c r="AF467" i="1" a="1"/>
  <c r="AF467" i="1" s="1"/>
  <c r="AF468" i="1" a="1"/>
  <c r="AF468" i="1" s="1"/>
  <c r="AF472" i="1" a="1"/>
  <c r="AF472" i="1" s="1"/>
  <c r="AF480" i="1" a="1"/>
  <c r="AF480" i="1" s="1"/>
  <c r="AF481" i="1" a="1"/>
  <c r="AF481" i="1" s="1"/>
  <c r="AF471" i="1" a="1"/>
  <c r="AF471" i="1" s="1"/>
  <c r="AF482" i="1" a="1"/>
  <c r="AF482" i="1" s="1"/>
  <c r="AF483" i="1" a="1"/>
  <c r="AF483" i="1" s="1"/>
  <c r="AF485" i="1" a="1"/>
  <c r="AF485" i="1" s="1"/>
  <c r="AF484" i="1" a="1"/>
  <c r="AF484" i="1" s="1"/>
  <c r="AF486" i="1" a="1"/>
  <c r="AF486" i="1" s="1"/>
  <c r="AF474" i="1" a="1"/>
  <c r="AF474" i="1" s="1"/>
  <c r="AF478" i="1" a="1"/>
  <c r="AF478" i="1" s="1"/>
  <c r="AF490" i="1" a="1"/>
  <c r="AF490" i="1" s="1"/>
  <c r="AF493" i="1" a="1"/>
  <c r="AF493" i="1" s="1"/>
  <c r="AF497" i="1" a="1"/>
  <c r="AF497" i="1" s="1"/>
  <c r="AF479" i="1" a="1"/>
  <c r="AF479" i="1" s="1"/>
  <c r="AF487" i="1" a="1"/>
  <c r="AF487" i="1" s="1"/>
  <c r="AF488" i="1" a="1"/>
  <c r="AF488" i="1" s="1"/>
  <c r="AF489" i="1" a="1"/>
  <c r="AF489" i="1" s="1"/>
  <c r="AF452" i="1" a="1"/>
  <c r="AF452" i="1" s="1"/>
  <c r="AF491" i="1" a="1"/>
  <c r="AF491" i="1" s="1"/>
  <c r="AF492" i="1" a="1"/>
  <c r="AF492" i="1" s="1"/>
  <c r="AF498" i="1" a="1"/>
  <c r="AF498" i="1" s="1"/>
  <c r="AF465" i="1" a="1"/>
  <c r="AF465" i="1" s="1"/>
  <c r="AF466" i="1" a="1"/>
  <c r="AF466" i="1" s="1"/>
  <c r="AF496" i="1" a="1"/>
  <c r="AF496" i="1" s="1"/>
  <c r="AF495" i="1" a="1"/>
  <c r="AF495" i="1" s="1"/>
  <c r="AF464" i="1" a="1"/>
  <c r="AF464" i="1" s="1"/>
  <c r="AF494" i="1" a="1"/>
  <c r="AF494" i="1" s="1"/>
  <c r="AF463" i="1" a="1"/>
  <c r="AF463" i="1" s="1"/>
  <c r="AH397" i="1"/>
  <c r="AH400" i="1" s="1" a="1"/>
  <c r="AH400" i="1" s="1"/>
  <c r="AD412" i="1" a="1"/>
  <c r="AD412" i="1" s="1"/>
  <c r="AD418" i="1" a="1"/>
  <c r="AD418" i="1" s="1"/>
  <c r="AD415" i="1" a="1"/>
  <c r="AD415" i="1" s="1"/>
  <c r="AD411" i="1" a="1"/>
  <c r="AD411" i="1" s="1"/>
  <c r="AD420" i="1" a="1"/>
  <c r="AD420" i="1" s="1"/>
  <c r="AD423" i="1" a="1"/>
  <c r="AD423" i="1" s="1"/>
  <c r="AD429" i="1" a="1"/>
  <c r="AD429" i="1" s="1"/>
  <c r="AD439" i="1" a="1"/>
  <c r="AD439" i="1" s="1"/>
  <c r="AD414" i="1" a="1"/>
  <c r="AD414" i="1" s="1"/>
  <c r="AD417" i="1" a="1"/>
  <c r="AD417" i="1" s="1"/>
  <c r="AD410" i="1" a="1"/>
  <c r="AD410" i="1" s="1"/>
  <c r="AD413" i="1" a="1"/>
  <c r="AD413" i="1" s="1"/>
  <c r="AD419" i="1" a="1"/>
  <c r="AD419" i="1" s="1"/>
  <c r="AD428" i="1" a="1"/>
  <c r="AD428" i="1" s="1"/>
  <c r="AD434" i="1" a="1"/>
  <c r="AD434" i="1" s="1"/>
  <c r="AD435" i="1" a="1"/>
  <c r="AD435" i="1" s="1"/>
  <c r="AD409" i="1" a="1"/>
  <c r="AD409" i="1" s="1"/>
  <c r="AD416" i="1" a="1"/>
  <c r="AD416" i="1" s="1"/>
  <c r="AD421" i="1" a="1"/>
  <c r="AD421" i="1" s="1"/>
  <c r="AD427" i="1" a="1"/>
  <c r="AD427" i="1" s="1"/>
  <c r="AD426" i="1" a="1"/>
  <c r="AD426" i="1" s="1"/>
  <c r="AD437" i="1" a="1"/>
  <c r="AD437" i="1" s="1"/>
  <c r="AD443" i="1" a="1"/>
  <c r="AD443" i="1" s="1"/>
  <c r="AD444" i="1" a="1"/>
  <c r="AD444" i="1" s="1"/>
  <c r="AD425" i="1" a="1"/>
  <c r="AD425" i="1" s="1"/>
  <c r="AD442" i="1" a="1"/>
  <c r="AD442" i="1" s="1"/>
  <c r="AD424" i="1" a="1"/>
  <c r="AD424" i="1" s="1"/>
  <c r="AD432" i="1" a="1"/>
  <c r="AD432" i="1" s="1"/>
  <c r="AD433" i="1" a="1"/>
  <c r="AD433" i="1" s="1"/>
  <c r="AD440" i="1" a="1"/>
  <c r="AD440" i="1" s="1"/>
  <c r="AD441" i="1" a="1"/>
  <c r="AD441" i="1" s="1"/>
  <c r="AD398" i="1" a="1"/>
  <c r="AD398" i="1" s="1"/>
  <c r="AD430" i="1" a="1"/>
  <c r="AD430" i="1" s="1"/>
  <c r="AD431" i="1" a="1"/>
  <c r="AD431" i="1" s="1"/>
  <c r="AD436" i="1" a="1"/>
  <c r="AD436" i="1" s="1"/>
  <c r="AD438" i="1" a="1"/>
  <c r="AD438" i="1" s="1"/>
  <c r="AD422" i="1" a="1"/>
  <c r="AD422" i="1" s="1"/>
  <c r="AL451" i="1"/>
  <c r="AL454" i="1" s="1" a="1"/>
  <c r="AL454" i="1" s="1"/>
  <c r="AH467" i="1" a="1"/>
  <c r="AH467" i="1" s="1"/>
  <c r="AH471" i="1" a="1"/>
  <c r="AH471" i="1" s="1"/>
  <c r="AH474" i="1" a="1"/>
  <c r="AH474" i="1" s="1"/>
  <c r="AH470" i="1" a="1"/>
  <c r="AH470" i="1" s="1"/>
  <c r="AH473" i="1" a="1"/>
  <c r="AH473" i="1" s="1"/>
  <c r="AH475" i="1" a="1"/>
  <c r="AH475" i="1" s="1"/>
  <c r="AH468" i="1" a="1"/>
  <c r="AH468" i="1" s="1"/>
  <c r="AH477" i="1" a="1"/>
  <c r="AH477" i="1" s="1"/>
  <c r="AH478" i="1" a="1"/>
  <c r="AH478" i="1" s="1"/>
  <c r="AH479" i="1" a="1"/>
  <c r="AH479" i="1" s="1"/>
  <c r="AH472" i="1" a="1"/>
  <c r="AH472" i="1" s="1"/>
  <c r="AH480" i="1" a="1"/>
  <c r="AH480" i="1" s="1"/>
  <c r="AH476" i="1" a="1"/>
  <c r="AH476" i="1" s="1"/>
  <c r="AH482" i="1" a="1"/>
  <c r="AH482" i="1" s="1"/>
  <c r="AH483" i="1" a="1"/>
  <c r="AH483" i="1" s="1"/>
  <c r="AH481" i="1" a="1"/>
  <c r="AH481" i="1" s="1"/>
  <c r="AH484" i="1" a="1"/>
  <c r="AH484" i="1" s="1"/>
  <c r="AH485" i="1" a="1"/>
  <c r="AH485" i="1" s="1"/>
  <c r="AH486" i="1" a="1"/>
  <c r="AH486" i="1" s="1"/>
  <c r="AH469" i="1" a="1"/>
  <c r="AH469" i="1" s="1"/>
  <c r="AH489" i="1" a="1"/>
  <c r="AH489" i="1" s="1"/>
  <c r="AH493" i="1" a="1"/>
  <c r="AH493" i="1" s="1"/>
  <c r="AH498" i="1" a="1"/>
  <c r="AH498" i="1" s="1"/>
  <c r="AH491" i="1" a="1"/>
  <c r="AH491" i="1" s="1"/>
  <c r="AH452" i="1" a="1"/>
  <c r="AH452" i="1" s="1"/>
  <c r="AH463" i="1" a="1"/>
  <c r="AH463" i="1" s="1"/>
  <c r="AH494" i="1" a="1"/>
  <c r="AH494" i="1" s="1"/>
  <c r="AH464" i="1" a="1"/>
  <c r="AH464" i="1" s="1"/>
  <c r="AH488" i="1" a="1"/>
  <c r="AH488" i="1" s="1"/>
  <c r="AH490" i="1" a="1"/>
  <c r="AH490" i="1" s="1"/>
  <c r="AH487" i="1" a="1"/>
  <c r="AH487" i="1" s="1"/>
  <c r="AH492" i="1" a="1"/>
  <c r="AH492" i="1" s="1"/>
  <c r="AH465" i="1" a="1"/>
  <c r="AH465" i="1" s="1"/>
  <c r="AH466" i="1" a="1"/>
  <c r="AH466" i="1" s="1"/>
  <c r="AH496" i="1" a="1"/>
  <c r="AH496" i="1" s="1"/>
  <c r="AH495" i="1" a="1"/>
  <c r="AH495" i="1" s="1"/>
  <c r="AH497" i="1" a="1"/>
  <c r="AH497"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6" i="1" l="1" a="1"/>
  <c r="AJ516" i="1" s="1"/>
  <c r="AJ513" i="1" a="1"/>
  <c r="AJ513" i="1" s="1"/>
  <c r="AJ515" i="1" a="1"/>
  <c r="AJ515" i="1" s="1"/>
  <c r="AJ512" i="1" a="1"/>
  <c r="AJ512" i="1" s="1"/>
  <c r="AJ509" i="1" a="1"/>
  <c r="AJ509" i="1" s="1"/>
  <c r="AJ507" i="1" a="1"/>
  <c r="AJ507" i="1" s="1"/>
  <c r="AJ510" i="1" a="1"/>
  <c r="AJ510" i="1" s="1"/>
  <c r="AJ514" i="1" a="1"/>
  <c r="AJ514" i="1" s="1"/>
  <c r="AJ511" i="1" a="1"/>
  <c r="AJ511" i="1" s="1"/>
  <c r="AJ462" i="1" a="1"/>
  <c r="AJ462" i="1" s="1"/>
  <c r="AJ459" i="1" a="1"/>
  <c r="AJ459" i="1" s="1"/>
  <c r="AJ458" i="1" a="1"/>
  <c r="AJ458" i="1" s="1"/>
  <c r="AJ460" i="1" a="1"/>
  <c r="AJ460" i="1" s="1"/>
  <c r="AJ456" i="1" a="1"/>
  <c r="AJ456" i="1" s="1"/>
  <c r="AJ461" i="1" a="1"/>
  <c r="AJ461" i="1" s="1"/>
  <c r="AJ457" i="1" a="1"/>
  <c r="AJ457" i="1" s="1"/>
  <c r="AJ455" i="1" a="1"/>
  <c r="AJ455" i="1" s="1"/>
  <c r="AJ453" i="1" a="1"/>
  <c r="AJ453" i="1" s="1"/>
  <c r="AQ462" i="1" a="1"/>
  <c r="AQ462" i="1" s="1"/>
  <c r="AQ461" i="1" a="1"/>
  <c r="AQ461" i="1" s="1"/>
  <c r="AQ458" i="1" a="1"/>
  <c r="AQ458" i="1" s="1"/>
  <c r="AQ460" i="1" a="1"/>
  <c r="AQ460" i="1" s="1"/>
  <c r="AQ459" i="1" a="1"/>
  <c r="AQ459" i="1" s="1"/>
  <c r="AQ455" i="1" a="1"/>
  <c r="AQ455" i="1" s="1"/>
  <c r="AQ457" i="1" a="1"/>
  <c r="AQ457" i="1" s="1"/>
  <c r="AQ456" i="1" a="1"/>
  <c r="AQ456" i="1" s="1"/>
  <c r="AQ453" i="1" a="1"/>
  <c r="AQ453" i="1" s="1"/>
  <c r="AL516" i="1" a="1"/>
  <c r="AL516" i="1" s="1"/>
  <c r="AL511" i="1" a="1"/>
  <c r="AL511" i="1" s="1"/>
  <c r="AL509" i="1" a="1"/>
  <c r="AL509" i="1" s="1"/>
  <c r="AL515" i="1" a="1"/>
  <c r="AL515" i="1" s="1"/>
  <c r="AL510" i="1" a="1"/>
  <c r="AL510" i="1" s="1"/>
  <c r="AL513" i="1" a="1"/>
  <c r="AL513" i="1" s="1"/>
  <c r="AL512" i="1" a="1"/>
  <c r="AL512" i="1" s="1"/>
  <c r="AL514" i="1" a="1"/>
  <c r="AL514" i="1" s="1"/>
  <c r="AL507" i="1" a="1"/>
  <c r="AL507" i="1" s="1"/>
  <c r="AK516" i="1" a="1"/>
  <c r="AK516" i="1" s="1"/>
  <c r="AK511" i="1" a="1"/>
  <c r="AK511" i="1" s="1"/>
  <c r="AK515" i="1" a="1"/>
  <c r="AK515" i="1" s="1"/>
  <c r="AK513" i="1" a="1"/>
  <c r="AK513" i="1" s="1"/>
  <c r="AK509" i="1" a="1"/>
  <c r="AK509" i="1" s="1"/>
  <c r="AK507" i="1" a="1"/>
  <c r="AK507" i="1" s="1"/>
  <c r="AK510" i="1" a="1"/>
  <c r="AK510" i="1" s="1"/>
  <c r="AK512" i="1" a="1"/>
  <c r="AK512" i="1" s="1"/>
  <c r="AK514" i="1" a="1"/>
  <c r="AK514" i="1" s="1"/>
  <c r="AL462" i="1" a="1"/>
  <c r="AL462" i="1" s="1"/>
  <c r="AL457" i="1" a="1"/>
  <c r="AL457" i="1" s="1"/>
  <c r="AL458" i="1" a="1"/>
  <c r="AL458" i="1" s="1"/>
  <c r="AL459" i="1" a="1"/>
  <c r="AL459" i="1" s="1"/>
  <c r="AL456" i="1" a="1"/>
  <c r="AL456" i="1" s="1"/>
  <c r="AL460" i="1" a="1"/>
  <c r="AL460" i="1" s="1"/>
  <c r="AL453" i="1" a="1"/>
  <c r="AL453" i="1" s="1"/>
  <c r="AL461" i="1" a="1"/>
  <c r="AL461" i="1" s="1"/>
  <c r="AL455" i="1" a="1"/>
  <c r="AL455"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62" i="1" a="1"/>
  <c r="AK462" i="1" s="1"/>
  <c r="AK459" i="1" a="1"/>
  <c r="AK459" i="1" s="1"/>
  <c r="AK458" i="1" a="1"/>
  <c r="AK458" i="1" s="1"/>
  <c r="AK455" i="1" a="1"/>
  <c r="AK455" i="1" s="1"/>
  <c r="AK461" i="1" a="1"/>
  <c r="AK461" i="1" s="1"/>
  <c r="AK460" i="1" a="1"/>
  <c r="AK460" i="1" s="1"/>
  <c r="AK456" i="1" a="1"/>
  <c r="AK456" i="1" s="1"/>
  <c r="AK457" i="1" a="1"/>
  <c r="AK457" i="1" s="1"/>
  <c r="AK453" i="1" a="1"/>
  <c r="AK453"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16" i="1" a="1"/>
  <c r="AM516" i="1" s="1"/>
  <c r="AM511" i="1" a="1"/>
  <c r="AM511" i="1" s="1"/>
  <c r="AM513" i="1" a="1"/>
  <c r="AM513" i="1" s="1"/>
  <c r="AM509" i="1" a="1"/>
  <c r="AM509" i="1" s="1"/>
  <c r="AM515" i="1" a="1"/>
  <c r="AM515" i="1" s="1"/>
  <c r="AM507" i="1" a="1"/>
  <c r="AM507" i="1" s="1"/>
  <c r="AM514" i="1" a="1"/>
  <c r="AM514" i="1" s="1"/>
  <c r="AM510" i="1" a="1"/>
  <c r="AM510" i="1" s="1"/>
  <c r="AM512" i="1" a="1"/>
  <c r="AM512"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51" i="1"/>
  <c r="AN454" i="1" s="1" a="1"/>
  <c r="AN454" i="1" s="1"/>
  <c r="AJ468" i="1" a="1"/>
  <c r="AJ468" i="1" s="1"/>
  <c r="AJ472" i="1" a="1"/>
  <c r="AJ472" i="1" s="1"/>
  <c r="AJ467" i="1" a="1"/>
  <c r="AJ467" i="1" s="1"/>
  <c r="AJ471" i="1" a="1"/>
  <c r="AJ471" i="1" s="1"/>
  <c r="AJ474" i="1" a="1"/>
  <c r="AJ474" i="1" s="1"/>
  <c r="AJ473" i="1" a="1"/>
  <c r="AJ473" i="1" s="1"/>
  <c r="AJ469" i="1" a="1"/>
  <c r="AJ469" i="1" s="1"/>
  <c r="AJ484" i="1" a="1"/>
  <c r="AJ484" i="1" s="1"/>
  <c r="AJ485" i="1" a="1"/>
  <c r="AJ485" i="1" s="1"/>
  <c r="AJ486" i="1" a="1"/>
  <c r="AJ486" i="1" s="1"/>
  <c r="AJ481" i="1" a="1"/>
  <c r="AJ481" i="1" s="1"/>
  <c r="AJ478" i="1" a="1"/>
  <c r="AJ478" i="1" s="1"/>
  <c r="AJ477" i="1" a="1"/>
  <c r="AJ477" i="1" s="1"/>
  <c r="AJ479" i="1" a="1"/>
  <c r="AJ479" i="1" s="1"/>
  <c r="AJ475" i="1" a="1"/>
  <c r="AJ475" i="1" s="1"/>
  <c r="AJ470" i="1" a="1"/>
  <c r="AJ470" i="1" s="1"/>
  <c r="AJ480" i="1" a="1"/>
  <c r="AJ480" i="1" s="1"/>
  <c r="AJ489" i="1" a="1"/>
  <c r="AJ489" i="1" s="1"/>
  <c r="AJ482" i="1" a="1"/>
  <c r="AJ482" i="1" s="1"/>
  <c r="AJ493" i="1" a="1"/>
  <c r="AJ493" i="1" s="1"/>
  <c r="AJ494" i="1" a="1"/>
  <c r="AJ494" i="1" s="1"/>
  <c r="AJ476" i="1" a="1"/>
  <c r="AJ476" i="1" s="1"/>
  <c r="AJ490" i="1" a="1"/>
  <c r="AJ490" i="1" s="1"/>
  <c r="AJ492" i="1" a="1"/>
  <c r="AJ492" i="1" s="1"/>
  <c r="AJ497" i="1" a="1"/>
  <c r="AJ497" i="1" s="1"/>
  <c r="AJ464" i="1" a="1"/>
  <c r="AJ464" i="1" s="1"/>
  <c r="AJ483" i="1" a="1"/>
  <c r="AJ483" i="1" s="1"/>
  <c r="AJ495" i="1" a="1"/>
  <c r="AJ495" i="1" s="1"/>
  <c r="AJ466" i="1" a="1"/>
  <c r="AJ466" i="1" s="1"/>
  <c r="AJ452" i="1" a="1"/>
  <c r="AJ452" i="1" s="1"/>
  <c r="AJ491" i="1" a="1"/>
  <c r="AJ491" i="1" s="1"/>
  <c r="AJ488" i="1" a="1"/>
  <c r="AJ488" i="1" s="1"/>
  <c r="AJ498" i="1" a="1"/>
  <c r="AJ498" i="1" s="1"/>
  <c r="AJ463" i="1" a="1"/>
  <c r="AJ463" i="1" s="1"/>
  <c r="AJ487" i="1" a="1"/>
  <c r="AJ487" i="1" s="1"/>
  <c r="AJ496" i="1" a="1"/>
  <c r="AJ496" i="1" s="1"/>
  <c r="AJ465" i="1" a="1"/>
  <c r="AJ465" i="1" s="1"/>
  <c r="AQ505" i="1"/>
  <c r="AQ508" i="1" s="1" a="1"/>
  <c r="AQ508" i="1" s="1"/>
  <c r="AM536" i="1" a="1"/>
  <c r="AM536" i="1" s="1"/>
  <c r="AM538" i="1" a="1"/>
  <c r="AM538" i="1" s="1"/>
  <c r="AM537" i="1" a="1"/>
  <c r="AM537" i="1" s="1"/>
  <c r="AM539" i="1" a="1"/>
  <c r="AM539" i="1" s="1"/>
  <c r="AO451" i="1"/>
  <c r="AO454" i="1" s="1" a="1"/>
  <c r="AO454" i="1" s="1"/>
  <c r="AK475" i="1" a="1"/>
  <c r="AK475" i="1" s="1"/>
  <c r="AK468" i="1" a="1"/>
  <c r="AK468" i="1" s="1"/>
  <c r="AK472" i="1" a="1"/>
  <c r="AK472" i="1" s="1"/>
  <c r="AK467" i="1" a="1"/>
  <c r="AK467" i="1" s="1"/>
  <c r="AK471" i="1" a="1"/>
  <c r="AK471" i="1" s="1"/>
  <c r="AK474" i="1" a="1"/>
  <c r="AK474" i="1" s="1"/>
  <c r="AK476" i="1" a="1"/>
  <c r="AK476" i="1" s="1"/>
  <c r="AK480" i="1" a="1"/>
  <c r="AK480" i="1" s="1"/>
  <c r="AK483" i="1" a="1"/>
  <c r="AK483" i="1" s="1"/>
  <c r="AK469" i="1" a="1"/>
  <c r="AK469" i="1" s="1"/>
  <c r="AK473" i="1" a="1"/>
  <c r="AK473" i="1" s="1"/>
  <c r="AK482" i="1" a="1"/>
  <c r="AK482" i="1" s="1"/>
  <c r="AK484" i="1" a="1"/>
  <c r="AK484" i="1" s="1"/>
  <c r="AK485" i="1" a="1"/>
  <c r="AK485" i="1" s="1"/>
  <c r="AK486" i="1" a="1"/>
  <c r="AK486" i="1" s="1"/>
  <c r="AK481" i="1" a="1"/>
  <c r="AK481" i="1" s="1"/>
  <c r="AK478" i="1" a="1"/>
  <c r="AK478" i="1" s="1"/>
  <c r="AK477" i="1" a="1"/>
  <c r="AK477" i="1" s="1"/>
  <c r="AK479" i="1" a="1"/>
  <c r="AK479" i="1" s="1"/>
  <c r="AK498" i="1" a="1"/>
  <c r="AK498" i="1" s="1"/>
  <c r="AK452" i="1" a="1"/>
  <c r="AK452" i="1" s="1"/>
  <c r="AK463" i="1" a="1"/>
  <c r="AK463" i="1" s="1"/>
  <c r="AK470" i="1" a="1"/>
  <c r="AK470" i="1" s="1"/>
  <c r="AK487" i="1" a="1"/>
  <c r="AK487" i="1" s="1"/>
  <c r="AK488" i="1" a="1"/>
  <c r="AK488" i="1" s="1"/>
  <c r="AK489" i="1" a="1"/>
  <c r="AK489" i="1" s="1"/>
  <c r="AK495" i="1" a="1"/>
  <c r="AK495" i="1" s="1"/>
  <c r="AK496" i="1" a="1"/>
  <c r="AK496" i="1" s="1"/>
  <c r="AK493" i="1" a="1"/>
  <c r="AK493" i="1" s="1"/>
  <c r="AK494" i="1" a="1"/>
  <c r="AK494" i="1" s="1"/>
  <c r="AK492" i="1" a="1"/>
  <c r="AK492" i="1" s="1"/>
  <c r="AK497" i="1" a="1"/>
  <c r="AK497" i="1" s="1"/>
  <c r="AK464" i="1" a="1"/>
  <c r="AK464" i="1" s="1"/>
  <c r="AK465" i="1" a="1"/>
  <c r="AK465" i="1" s="1"/>
  <c r="AK466" i="1" a="1"/>
  <c r="AK466" i="1" s="1"/>
  <c r="AK490" i="1" a="1"/>
  <c r="AK490" i="1" s="1"/>
  <c r="AK491" i="1" a="1"/>
  <c r="AK491" i="1" s="1"/>
  <c r="AL397" i="1"/>
  <c r="AL400" i="1" s="1" a="1"/>
  <c r="AL400" i="1" s="1"/>
  <c r="AH422" i="1" a="1"/>
  <c r="AH422" i="1" s="1"/>
  <c r="AH425" i="1" a="1"/>
  <c r="AH425" i="1" s="1"/>
  <c r="AH410" i="1" a="1"/>
  <c r="AH410" i="1" s="1"/>
  <c r="AH413" i="1" a="1"/>
  <c r="AH413" i="1" s="1"/>
  <c r="AH419" i="1" a="1"/>
  <c r="AH419" i="1" s="1"/>
  <c r="AH416" i="1" a="1"/>
  <c r="AH416" i="1" s="1"/>
  <c r="AH409" i="1" a="1"/>
  <c r="AH409" i="1" s="1"/>
  <c r="AH415" i="1" a="1"/>
  <c r="AH415" i="1" s="1"/>
  <c r="AH426" i="1" a="1"/>
  <c r="AH426" i="1" s="1"/>
  <c r="AH431" i="1" a="1"/>
  <c r="AH431" i="1" s="1"/>
  <c r="AH420" i="1" a="1"/>
  <c r="AH420" i="1" s="1"/>
  <c r="AH423" i="1" a="1"/>
  <c r="AH423" i="1" s="1"/>
  <c r="AH430" i="1" a="1"/>
  <c r="AH430" i="1" s="1"/>
  <c r="AH439" i="1" a="1"/>
  <c r="AH439" i="1" s="1"/>
  <c r="AH418" i="1" a="1"/>
  <c r="AH418" i="1" s="1"/>
  <c r="AH429" i="1" a="1"/>
  <c r="AH429" i="1" s="1"/>
  <c r="AH436" i="1" a="1"/>
  <c r="AH436" i="1" s="1"/>
  <c r="AH438" i="1" a="1"/>
  <c r="AH438" i="1" s="1"/>
  <c r="AH440" i="1" a="1"/>
  <c r="AH440" i="1" s="1"/>
  <c r="AH441" i="1" a="1"/>
  <c r="AH441" i="1" s="1"/>
  <c r="AH417" i="1" a="1"/>
  <c r="AH417" i="1" s="1"/>
  <c r="AH428" i="1" a="1"/>
  <c r="AH428" i="1" s="1"/>
  <c r="AH421" i="1" a="1"/>
  <c r="AH421" i="1" s="1"/>
  <c r="AH427" i="1" a="1"/>
  <c r="AH427" i="1" s="1"/>
  <c r="AH414" i="1" a="1"/>
  <c r="AH414" i="1" s="1"/>
  <c r="AH412" i="1" a="1"/>
  <c r="AH412" i="1" s="1"/>
  <c r="AH411" i="1" a="1"/>
  <c r="AH411" i="1" s="1"/>
  <c r="AH434" i="1" a="1"/>
  <c r="AH434" i="1" s="1"/>
  <c r="AH437" i="1" a="1"/>
  <c r="AH437" i="1" s="1"/>
  <c r="AH398" i="1" a="1"/>
  <c r="AH398" i="1" s="1"/>
  <c r="AH424" i="1" a="1"/>
  <c r="AH424" i="1" s="1"/>
  <c r="AH432" i="1" a="1"/>
  <c r="AH432" i="1" s="1"/>
  <c r="AH433" i="1" a="1"/>
  <c r="AH433" i="1" s="1"/>
  <c r="AH435" i="1" a="1"/>
  <c r="AH435" i="1" s="1"/>
  <c r="AH443" i="1" a="1"/>
  <c r="AH443" i="1" s="1"/>
  <c r="AH444" i="1" a="1"/>
  <c r="AH444" i="1" s="1"/>
  <c r="AH442" i="1" a="1"/>
  <c r="AH442" i="1" s="1"/>
  <c r="AN505" i="1"/>
  <c r="AN508" i="1" s="1" a="1"/>
  <c r="AN508" i="1" s="1"/>
  <c r="AJ538" i="1" a="1"/>
  <c r="AJ538" i="1" s="1"/>
  <c r="AJ539" i="1" a="1"/>
  <c r="AJ539" i="1" s="1"/>
  <c r="AJ537" i="1" a="1"/>
  <c r="AJ537" i="1" s="1"/>
  <c r="AJ536" i="1" a="1"/>
  <c r="AJ536" i="1" s="1"/>
  <c r="AQ397" i="1"/>
  <c r="AQ400" i="1" s="1" a="1"/>
  <c r="AQ400" i="1" s="1"/>
  <c r="AM409" i="1" a="1"/>
  <c r="AM409" i="1" s="1"/>
  <c r="AM421" i="1" a="1"/>
  <c r="AM421" i="1" s="1"/>
  <c r="AM424" i="1" a="1"/>
  <c r="AM424" i="1" s="1"/>
  <c r="AM427" i="1" a="1"/>
  <c r="AM427" i="1" s="1"/>
  <c r="AM433" i="1" a="1"/>
  <c r="AM433" i="1" s="1"/>
  <c r="AM398" i="1" a="1"/>
  <c r="AM398" i="1" s="1"/>
  <c r="AM412" i="1" a="1"/>
  <c r="AM412" i="1" s="1"/>
  <c r="AM418" i="1" a="1"/>
  <c r="AM418" i="1" s="1"/>
  <c r="AM415" i="1" a="1"/>
  <c r="AM415" i="1" s="1"/>
  <c r="AM426" i="1" a="1"/>
  <c r="AM426" i="1" s="1"/>
  <c r="AM414" i="1" a="1"/>
  <c r="AM414" i="1" s="1"/>
  <c r="AM422" i="1" a="1"/>
  <c r="AM422" i="1" s="1"/>
  <c r="AM425" i="1" a="1"/>
  <c r="AM425" i="1" s="1"/>
  <c r="AM429" i="1" a="1"/>
  <c r="AM429" i="1" s="1"/>
  <c r="AM430" i="1" a="1"/>
  <c r="AM430" i="1" s="1"/>
  <c r="AM437" i="1" a="1"/>
  <c r="AM437" i="1" s="1"/>
  <c r="AM410" i="1" a="1"/>
  <c r="AM410" i="1" s="1"/>
  <c r="AM413" i="1" a="1"/>
  <c r="AM413" i="1" s="1"/>
  <c r="AM419" i="1" a="1"/>
  <c r="AM419" i="1" s="1"/>
  <c r="AM428" i="1" a="1"/>
  <c r="AM428" i="1" s="1"/>
  <c r="AM434" i="1" a="1"/>
  <c r="AM434" i="1" s="1"/>
  <c r="AM435" i="1" a="1"/>
  <c r="AM435" i="1" s="1"/>
  <c r="AM432" i="1" a="1"/>
  <c r="AM432" i="1" s="1"/>
  <c r="AM417" i="1" a="1"/>
  <c r="AM417" i="1" s="1"/>
  <c r="AM423" i="1" a="1"/>
  <c r="AM423" i="1" s="1"/>
  <c r="AM431" i="1" a="1"/>
  <c r="AM431" i="1" s="1"/>
  <c r="AM416" i="1" a="1"/>
  <c r="AM416" i="1" s="1"/>
  <c r="AM440" i="1" a="1"/>
  <c r="AM440" i="1" s="1"/>
  <c r="AM443" i="1" a="1"/>
  <c r="AM443" i="1" s="1"/>
  <c r="AM444" i="1" a="1"/>
  <c r="AM444" i="1" s="1"/>
  <c r="AM436" i="1" a="1"/>
  <c r="AM436" i="1" s="1"/>
  <c r="AM438" i="1" a="1"/>
  <c r="AM438" i="1" s="1"/>
  <c r="AM442" i="1" a="1"/>
  <c r="AM442" i="1" s="1"/>
  <c r="AM441" i="1" a="1"/>
  <c r="AM441" i="1" s="1"/>
  <c r="AM411" i="1" a="1"/>
  <c r="AM411" i="1" s="1"/>
  <c r="AM420" i="1" a="1"/>
  <c r="AM420" i="1" s="1"/>
  <c r="AM439" i="1" a="1"/>
  <c r="AM439" i="1" s="1"/>
  <c r="AP451" i="1"/>
  <c r="AP454" i="1" s="1" a="1"/>
  <c r="AP454" i="1" s="1"/>
  <c r="AL469" i="1" a="1"/>
  <c r="AL469" i="1" s="1"/>
  <c r="AL477" i="1" a="1"/>
  <c r="AL477" i="1" s="1"/>
  <c r="AL475" i="1" a="1"/>
  <c r="AL475" i="1" s="1"/>
  <c r="AL468" i="1" a="1"/>
  <c r="AL468" i="1" s="1"/>
  <c r="AL472" i="1" a="1"/>
  <c r="AL472" i="1" s="1"/>
  <c r="AL467" i="1" a="1"/>
  <c r="AL467" i="1" s="1"/>
  <c r="AL470" i="1" a="1"/>
  <c r="AL470" i="1" s="1"/>
  <c r="AL476" i="1" a="1"/>
  <c r="AL476" i="1" s="1"/>
  <c r="AL480" i="1" a="1"/>
  <c r="AL480" i="1" s="1"/>
  <c r="AL483" i="1" a="1"/>
  <c r="AL483" i="1" s="1"/>
  <c r="AL473" i="1" a="1"/>
  <c r="AL473" i="1" s="1"/>
  <c r="AL482" i="1" a="1"/>
  <c r="AL482" i="1" s="1"/>
  <c r="AL484" i="1" a="1"/>
  <c r="AL484" i="1" s="1"/>
  <c r="AL485" i="1" a="1"/>
  <c r="AL485" i="1" s="1"/>
  <c r="AL486" i="1" a="1"/>
  <c r="AL486" i="1" s="1"/>
  <c r="AL481" i="1" a="1"/>
  <c r="AL481" i="1" s="1"/>
  <c r="AL471" i="1" a="1"/>
  <c r="AL471" i="1" s="1"/>
  <c r="AL478" i="1" a="1"/>
  <c r="AL478" i="1" s="1"/>
  <c r="AL479" i="1" a="1"/>
  <c r="AL479" i="1" s="1"/>
  <c r="AL490" i="1" a="1"/>
  <c r="AL490" i="1" s="1"/>
  <c r="AL464" i="1" a="1"/>
  <c r="AL464" i="1" s="1"/>
  <c r="AL491" i="1" a="1"/>
  <c r="AL491" i="1" s="1"/>
  <c r="AL489" i="1" a="1"/>
  <c r="AL489" i="1" s="1"/>
  <c r="AL495" i="1" a="1"/>
  <c r="AL495" i="1" s="1"/>
  <c r="AL496" i="1" a="1"/>
  <c r="AL496" i="1" s="1"/>
  <c r="AL493" i="1" a="1"/>
  <c r="AL493" i="1" s="1"/>
  <c r="AL494" i="1" a="1"/>
  <c r="AL494" i="1" s="1"/>
  <c r="AL474" i="1" a="1"/>
  <c r="AL474" i="1" s="1"/>
  <c r="AL497" i="1" a="1"/>
  <c r="AL497" i="1" s="1"/>
  <c r="AL465" i="1" a="1"/>
  <c r="AL465" i="1" s="1"/>
  <c r="AL452" i="1" a="1"/>
  <c r="AL452" i="1" s="1"/>
  <c r="AL466" i="1" a="1"/>
  <c r="AL466" i="1" s="1"/>
  <c r="AL487" i="1" a="1"/>
  <c r="AL487" i="1" s="1"/>
  <c r="AL498" i="1" a="1"/>
  <c r="AL498" i="1" s="1"/>
  <c r="AL463" i="1" a="1"/>
  <c r="AL463" i="1" s="1"/>
  <c r="AL488" i="1" a="1"/>
  <c r="AL488" i="1" s="1"/>
  <c r="AL492" i="1" a="1"/>
  <c r="AL492" i="1" s="1"/>
  <c r="AK397" i="1"/>
  <c r="AK400" i="1" s="1" a="1"/>
  <c r="AK400" i="1" s="1"/>
  <c r="AG410" i="1" a="1"/>
  <c r="AG410" i="1" s="1"/>
  <c r="AG413" i="1" a="1"/>
  <c r="AG413" i="1" s="1"/>
  <c r="AG419" i="1" a="1"/>
  <c r="AG419" i="1" s="1"/>
  <c r="AG428" i="1" a="1"/>
  <c r="AG428" i="1" s="1"/>
  <c r="AG434" i="1" a="1"/>
  <c r="AG434" i="1" s="1"/>
  <c r="AG409" i="1" a="1"/>
  <c r="AG409" i="1" s="1"/>
  <c r="AG416" i="1" a="1"/>
  <c r="AG416" i="1" s="1"/>
  <c r="AG421" i="1" a="1"/>
  <c r="AG421" i="1" s="1"/>
  <c r="AG424" i="1" a="1"/>
  <c r="AG424" i="1" s="1"/>
  <c r="AG427" i="1" a="1"/>
  <c r="AG427" i="1" s="1"/>
  <c r="AG432" i="1" a="1"/>
  <c r="AG432" i="1" s="1"/>
  <c r="AG433" i="1" a="1"/>
  <c r="AG433" i="1" s="1"/>
  <c r="AG398" i="1" a="1"/>
  <c r="AG398" i="1" s="1"/>
  <c r="AG412" i="1" a="1"/>
  <c r="AG412" i="1" s="1"/>
  <c r="AG418" i="1" a="1"/>
  <c r="AG418" i="1" s="1"/>
  <c r="AG420" i="1" a="1"/>
  <c r="AG420" i="1" s="1"/>
  <c r="AG423" i="1" a="1"/>
  <c r="AG423" i="1" s="1"/>
  <c r="AG430" i="1" a="1"/>
  <c r="AG430" i="1" s="1"/>
  <c r="AG439" i="1" a="1"/>
  <c r="AG439" i="1" s="1"/>
  <c r="AG411" i="1" a="1"/>
  <c r="AG411" i="1" s="1"/>
  <c r="AG414" i="1" a="1"/>
  <c r="AG414" i="1" s="1"/>
  <c r="AG417" i="1" a="1"/>
  <c r="AG417" i="1" s="1"/>
  <c r="AG429" i="1" a="1"/>
  <c r="AG429" i="1" s="1"/>
  <c r="AG436" i="1" a="1"/>
  <c r="AG436" i="1" s="1"/>
  <c r="AG438" i="1" a="1"/>
  <c r="AG438" i="1" s="1"/>
  <c r="AG422" i="1" a="1"/>
  <c r="AG422" i="1" s="1"/>
  <c r="AG415" i="1" a="1"/>
  <c r="AG415" i="1" s="1"/>
  <c r="AG426" i="1" a="1"/>
  <c r="AG426" i="1" s="1"/>
  <c r="AG425" i="1" a="1"/>
  <c r="AG425" i="1" s="1"/>
  <c r="AG437" i="1" a="1"/>
  <c r="AG437" i="1" s="1"/>
  <c r="AG435" i="1" a="1"/>
  <c r="AG435" i="1" s="1"/>
  <c r="AG443" i="1" a="1"/>
  <c r="AG443" i="1" s="1"/>
  <c r="AG444" i="1" a="1"/>
  <c r="AG444" i="1" s="1"/>
  <c r="AG442" i="1" a="1"/>
  <c r="AG442" i="1" s="1"/>
  <c r="AG431" i="1" a="1"/>
  <c r="AG431" i="1" s="1"/>
  <c r="AG440" i="1" a="1"/>
  <c r="AG440" i="1" s="1"/>
  <c r="AG441" i="1" a="1"/>
  <c r="AG441" i="1" s="1"/>
  <c r="AO505" i="1"/>
  <c r="AO508" i="1" s="1" a="1"/>
  <c r="AO508" i="1" s="1"/>
  <c r="AK539" i="1" a="1"/>
  <c r="AK539" i="1" s="1"/>
  <c r="AK537" i="1" a="1"/>
  <c r="AK537" i="1" s="1"/>
  <c r="AK538" i="1" a="1"/>
  <c r="AK538" i="1" s="1"/>
  <c r="AK536" i="1" a="1"/>
  <c r="AK536" i="1" s="1"/>
  <c r="AJ397" i="1"/>
  <c r="AJ400" i="1" s="1" a="1"/>
  <c r="AJ400" i="1" s="1"/>
  <c r="AF409" i="1" a="1"/>
  <c r="AF409" i="1" s="1"/>
  <c r="AF416" i="1" a="1"/>
  <c r="AF416" i="1" s="1"/>
  <c r="AF398" i="1" a="1"/>
  <c r="AF398" i="1" s="1"/>
  <c r="AF412" i="1" a="1"/>
  <c r="AF412" i="1" s="1"/>
  <c r="AF418" i="1" a="1"/>
  <c r="AF418" i="1" s="1"/>
  <c r="AF415" i="1" a="1"/>
  <c r="AF415" i="1" s="1"/>
  <c r="AF411" i="1" a="1"/>
  <c r="AF411" i="1" s="1"/>
  <c r="AF414" i="1" a="1"/>
  <c r="AF414" i="1" s="1"/>
  <c r="AF417" i="1" a="1"/>
  <c r="AF417" i="1" s="1"/>
  <c r="AF436" i="1" a="1"/>
  <c r="AF436" i="1" s="1"/>
  <c r="AF438" i="1" a="1"/>
  <c r="AF438" i="1" s="1"/>
  <c r="AF422" i="1" a="1"/>
  <c r="AF422" i="1" s="1"/>
  <c r="AF425" i="1" a="1"/>
  <c r="AF425" i="1" s="1"/>
  <c r="AF437" i="1" a="1"/>
  <c r="AF437" i="1" s="1"/>
  <c r="AF428" i="1" a="1"/>
  <c r="AF428" i="1" s="1"/>
  <c r="AF421" i="1" a="1"/>
  <c r="AF421" i="1" s="1"/>
  <c r="AF427" i="1" a="1"/>
  <c r="AF427" i="1" s="1"/>
  <c r="AF426" i="1" a="1"/>
  <c r="AF426" i="1" s="1"/>
  <c r="AF413" i="1" a="1"/>
  <c r="AF413" i="1" s="1"/>
  <c r="AF420" i="1" a="1"/>
  <c r="AF420" i="1" s="1"/>
  <c r="AF439" i="1" a="1"/>
  <c r="AF439" i="1" s="1"/>
  <c r="AF434" i="1" a="1"/>
  <c r="AF434" i="1" s="1"/>
  <c r="AF435" i="1" a="1"/>
  <c r="AF435" i="1" s="1"/>
  <c r="AF443" i="1" a="1"/>
  <c r="AF443" i="1" s="1"/>
  <c r="AF444" i="1" a="1"/>
  <c r="AF444" i="1" s="1"/>
  <c r="AF410" i="1" a="1"/>
  <c r="AF410" i="1" s="1"/>
  <c r="AF424" i="1" a="1"/>
  <c r="AF424" i="1" s="1"/>
  <c r="AF432" i="1" a="1"/>
  <c r="AF432" i="1" s="1"/>
  <c r="AF433" i="1" a="1"/>
  <c r="AF433" i="1" s="1"/>
  <c r="AF442" i="1" a="1"/>
  <c r="AF442" i="1" s="1"/>
  <c r="AF431" i="1" a="1"/>
  <c r="AF431" i="1" s="1"/>
  <c r="AF440" i="1" a="1"/>
  <c r="AF440" i="1" s="1"/>
  <c r="AF441" i="1" a="1"/>
  <c r="AF441" i="1" s="1"/>
  <c r="AF419" i="1" a="1"/>
  <c r="AF419" i="1" s="1"/>
  <c r="AF423" i="1" a="1"/>
  <c r="AF423" i="1" s="1"/>
  <c r="AF429" i="1" a="1"/>
  <c r="AF429" i="1" s="1"/>
  <c r="AF430" i="1" a="1"/>
  <c r="AF430" i="1" s="1"/>
  <c r="AP505" i="1"/>
  <c r="AP508" i="1" s="1" a="1"/>
  <c r="AP508" i="1" s="1"/>
  <c r="AL537" i="1" a="1"/>
  <c r="AL537" i="1" s="1"/>
  <c r="AL539" i="1" a="1"/>
  <c r="AL539" i="1" s="1"/>
  <c r="AL538" i="1" a="1"/>
  <c r="AL538" i="1" s="1"/>
  <c r="AL536" i="1" a="1"/>
  <c r="AL536" i="1" s="1"/>
  <c r="AU451" i="1"/>
  <c r="AU454" i="1" s="1" a="1"/>
  <c r="AU454" i="1" s="1"/>
  <c r="AQ467" i="1" a="1"/>
  <c r="AQ467" i="1" s="1"/>
  <c r="AQ471" i="1" a="1"/>
  <c r="AQ471" i="1" s="1"/>
  <c r="AQ474" i="1" a="1"/>
  <c r="AQ474" i="1" s="1"/>
  <c r="AQ480" i="1" a="1"/>
  <c r="AQ480" i="1" s="1"/>
  <c r="AQ483" i="1" a="1"/>
  <c r="AQ483" i="1" s="1"/>
  <c r="AQ485" i="1" a="1"/>
  <c r="AQ485" i="1" s="1"/>
  <c r="AQ486" i="1" a="1"/>
  <c r="AQ486" i="1" s="1"/>
  <c r="AQ470" i="1" a="1"/>
  <c r="AQ470" i="1" s="1"/>
  <c r="AQ477" i="1" a="1"/>
  <c r="AQ477" i="1" s="1"/>
  <c r="AQ469" i="1" a="1"/>
  <c r="AQ469" i="1" s="1"/>
  <c r="AQ473" i="1" a="1"/>
  <c r="AQ473" i="1" s="1"/>
  <c r="AQ476" i="1" a="1"/>
  <c r="AQ476" i="1" s="1"/>
  <c r="AQ478" i="1" a="1"/>
  <c r="AQ478" i="1" s="1"/>
  <c r="AQ479" i="1" a="1"/>
  <c r="AQ479" i="1" s="1"/>
  <c r="AQ481" i="1" a="1"/>
  <c r="AQ481" i="1" s="1"/>
  <c r="AQ468" i="1" a="1"/>
  <c r="AQ468" i="1" s="1"/>
  <c r="AQ472" i="1" a="1"/>
  <c r="AQ472" i="1" s="1"/>
  <c r="AQ487" i="1" a="1"/>
  <c r="AQ487" i="1" s="1"/>
  <c r="AQ488" i="1" a="1"/>
  <c r="AQ488" i="1" s="1"/>
  <c r="AQ489" i="1" a="1"/>
  <c r="AQ489" i="1" s="1"/>
  <c r="AQ493" i="1" a="1"/>
  <c r="AQ493" i="1" s="1"/>
  <c r="AQ496" i="1" a="1"/>
  <c r="AQ496" i="1" s="1"/>
  <c r="AQ482" i="1" a="1"/>
  <c r="AQ482" i="1" s="1"/>
  <c r="AQ492" i="1" a="1"/>
  <c r="AQ492" i="1" s="1"/>
  <c r="AQ497" i="1" a="1"/>
  <c r="AQ497" i="1" s="1"/>
  <c r="AQ498" i="1" a="1"/>
  <c r="AQ498" i="1" s="1"/>
  <c r="AQ452" i="1" a="1"/>
  <c r="AQ452" i="1" s="1"/>
  <c r="AQ463" i="1" a="1"/>
  <c r="AQ463" i="1" s="1"/>
  <c r="AQ464" i="1" a="1"/>
  <c r="AQ464" i="1" s="1"/>
  <c r="AQ475" i="1" a="1"/>
  <c r="AQ475" i="1" s="1"/>
  <c r="AQ484" i="1" a="1"/>
  <c r="AQ484" i="1" s="1"/>
  <c r="AQ495" i="1" a="1"/>
  <c r="AQ495" i="1" s="1"/>
  <c r="AQ490" i="1" a="1"/>
  <c r="AQ490" i="1" s="1"/>
  <c r="AQ491" i="1" a="1"/>
  <c r="AQ491" i="1" s="1"/>
  <c r="AQ494" i="1" a="1"/>
  <c r="AQ494" i="1" s="1"/>
  <c r="AQ465" i="1" a="1"/>
  <c r="AQ465" i="1" s="1"/>
  <c r="AQ466" i="1" a="1"/>
  <c r="AQ466" i="1" s="1"/>
  <c r="AJ408" i="1" l="1" a="1"/>
  <c r="AJ408" i="1" s="1"/>
  <c r="AJ403" i="1" a="1"/>
  <c r="AJ403" i="1" s="1"/>
  <c r="AJ407" i="1" a="1"/>
  <c r="AJ407" i="1" s="1"/>
  <c r="AJ404" i="1" a="1"/>
  <c r="AJ404" i="1" s="1"/>
  <c r="AJ402" i="1" a="1"/>
  <c r="AJ402" i="1" s="1"/>
  <c r="AJ405" i="1" a="1"/>
  <c r="AJ405" i="1" s="1"/>
  <c r="AJ406" i="1" a="1"/>
  <c r="AJ406" i="1" s="1"/>
  <c r="AJ401" i="1" a="1"/>
  <c r="AJ401" i="1" s="1"/>
  <c r="AJ399" i="1" a="1"/>
  <c r="AJ399" i="1" s="1"/>
  <c r="AP462" i="1" a="1"/>
  <c r="AP462" i="1" s="1"/>
  <c r="AP461" i="1" a="1"/>
  <c r="AP461" i="1" s="1"/>
  <c r="AP458" i="1" a="1"/>
  <c r="AP458" i="1" s="1"/>
  <c r="AP459" i="1" a="1"/>
  <c r="AP459" i="1" s="1"/>
  <c r="AP455" i="1" a="1"/>
  <c r="AP455" i="1" s="1"/>
  <c r="AP453" i="1" a="1"/>
  <c r="AP453" i="1" s="1"/>
  <c r="AP460" i="1" a="1"/>
  <c r="AP460" i="1" s="1"/>
  <c r="AP457" i="1" a="1"/>
  <c r="AP457" i="1" s="1"/>
  <c r="AP456" i="1" a="1"/>
  <c r="AP456"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62" i="1" a="1"/>
  <c r="AN462" i="1" s="1"/>
  <c r="AN457" i="1" a="1"/>
  <c r="AN457" i="1" s="1"/>
  <c r="AN455" i="1" a="1"/>
  <c r="AN455" i="1" s="1"/>
  <c r="AN460" i="1" a="1"/>
  <c r="AN460" i="1" s="1"/>
  <c r="AN461" i="1" a="1"/>
  <c r="AN461" i="1" s="1"/>
  <c r="AN459" i="1" a="1"/>
  <c r="AN459" i="1" s="1"/>
  <c r="AN456" i="1" a="1"/>
  <c r="AN456" i="1" s="1"/>
  <c r="AN453" i="1" a="1"/>
  <c r="AN453" i="1" s="1"/>
  <c r="AN458" i="1" a="1"/>
  <c r="AN458" i="1" s="1"/>
  <c r="AO462" i="1" a="1"/>
  <c r="AO462" i="1" s="1"/>
  <c r="AO460" i="1" a="1"/>
  <c r="AO460" i="1" s="1"/>
  <c r="AO456" i="1" a="1"/>
  <c r="AO456" i="1" s="1"/>
  <c r="AO453" i="1" a="1"/>
  <c r="AO453" i="1" s="1"/>
  <c r="AO461" i="1" a="1"/>
  <c r="AO461" i="1" s="1"/>
  <c r="AO458" i="1" a="1"/>
  <c r="AO458" i="1" s="1"/>
  <c r="AO459" i="1" a="1"/>
  <c r="AO459" i="1" s="1"/>
  <c r="AO455" i="1" a="1"/>
  <c r="AO455" i="1" s="1"/>
  <c r="AO457" i="1" a="1"/>
  <c r="AO457"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16" i="1" a="1"/>
  <c r="AN516" i="1" s="1"/>
  <c r="AN513" i="1" a="1"/>
  <c r="AN513" i="1" s="1"/>
  <c r="AN515" i="1" a="1"/>
  <c r="AN515" i="1" s="1"/>
  <c r="AN511" i="1" a="1"/>
  <c r="AN511" i="1" s="1"/>
  <c r="AN514" i="1" a="1"/>
  <c r="AN514" i="1" s="1"/>
  <c r="AN510" i="1" a="1"/>
  <c r="AN510" i="1" s="1"/>
  <c r="AN512" i="1" a="1"/>
  <c r="AN512" i="1" s="1"/>
  <c r="AN509" i="1" a="1"/>
  <c r="AN509" i="1" s="1"/>
  <c r="AN507" i="1" a="1"/>
  <c r="AN507" i="1" s="1"/>
  <c r="AP516" i="1" a="1"/>
  <c r="AP516" i="1" s="1"/>
  <c r="AP511" i="1" a="1"/>
  <c r="AP511" i="1" s="1"/>
  <c r="AP507" i="1" a="1"/>
  <c r="AP507" i="1" s="1"/>
  <c r="AP510" i="1" a="1"/>
  <c r="AP510" i="1" s="1"/>
  <c r="AP515" i="1" a="1"/>
  <c r="AP515" i="1" s="1"/>
  <c r="AP514" i="1" a="1"/>
  <c r="AP514" i="1" s="1"/>
  <c r="AP512" i="1" a="1"/>
  <c r="AP512" i="1" s="1"/>
  <c r="AP513" i="1" a="1"/>
  <c r="AP513" i="1" s="1"/>
  <c r="AP509" i="1" a="1"/>
  <c r="AP509" i="1" s="1"/>
  <c r="AQ516" i="1" a="1"/>
  <c r="AQ516" i="1" s="1"/>
  <c r="AQ513" i="1" a="1"/>
  <c r="AQ513" i="1" s="1"/>
  <c r="AQ515" i="1" a="1"/>
  <c r="AQ515" i="1" s="1"/>
  <c r="AQ509" i="1" a="1"/>
  <c r="AQ509" i="1" s="1"/>
  <c r="AQ511" i="1" a="1"/>
  <c r="AQ511" i="1" s="1"/>
  <c r="AQ510" i="1" a="1"/>
  <c r="AQ510" i="1" s="1"/>
  <c r="AQ514" i="1" a="1"/>
  <c r="AQ514" i="1" s="1"/>
  <c r="AQ507" i="1" a="1"/>
  <c r="AQ507" i="1" s="1"/>
  <c r="AQ512" i="1" a="1"/>
  <c r="AQ512" i="1" s="1"/>
  <c r="AO516" i="1" a="1"/>
  <c r="AO516" i="1" s="1"/>
  <c r="AO511" i="1" a="1"/>
  <c r="AO511" i="1" s="1"/>
  <c r="AO513" i="1" a="1"/>
  <c r="AO513" i="1" s="1"/>
  <c r="AO515" i="1" a="1"/>
  <c r="AO515" i="1" s="1"/>
  <c r="AO509" i="1" a="1"/>
  <c r="AO509" i="1" s="1"/>
  <c r="AO510" i="1" a="1"/>
  <c r="AO510" i="1" s="1"/>
  <c r="AO512" i="1" a="1"/>
  <c r="AO512" i="1" s="1"/>
  <c r="AO514" i="1" a="1"/>
  <c r="AO514" i="1" s="1"/>
  <c r="AO507" i="1" a="1"/>
  <c r="AO507" i="1" s="1"/>
  <c r="AU462" i="1" a="1"/>
  <c r="AU462" i="1" s="1"/>
  <c r="AU460" i="1" a="1"/>
  <c r="AU460" i="1" s="1"/>
  <c r="AU455" i="1" a="1"/>
  <c r="AU455" i="1" s="1"/>
  <c r="AU457" i="1" a="1"/>
  <c r="AU457" i="1" s="1"/>
  <c r="AU461" i="1" a="1"/>
  <c r="AU461" i="1" s="1"/>
  <c r="AU458" i="1" a="1"/>
  <c r="AU458" i="1" s="1"/>
  <c r="AU456" i="1" a="1"/>
  <c r="AU456" i="1" s="1"/>
  <c r="AU453" i="1" a="1"/>
  <c r="AU453" i="1" s="1"/>
  <c r="AU459" i="1" a="1"/>
  <c r="AU459"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00" i="1" s="1" a="1"/>
  <c r="AN400" i="1" s="1"/>
  <c r="AJ420" i="1" a="1"/>
  <c r="AJ420" i="1" s="1"/>
  <c r="AJ423" i="1" a="1"/>
  <c r="AJ423" i="1" s="1"/>
  <c r="AJ411" i="1" a="1"/>
  <c r="AJ411" i="1" s="1"/>
  <c r="AJ414" i="1" a="1"/>
  <c r="AJ414" i="1" s="1"/>
  <c r="AJ417" i="1" a="1"/>
  <c r="AJ417" i="1" s="1"/>
  <c r="AJ422" i="1" a="1"/>
  <c r="AJ422" i="1" s="1"/>
  <c r="AJ425" i="1" a="1"/>
  <c r="AJ425" i="1" s="1"/>
  <c r="AJ429" i="1" a="1"/>
  <c r="AJ429" i="1" s="1"/>
  <c r="AJ437" i="1" a="1"/>
  <c r="AJ437" i="1" s="1"/>
  <c r="AJ410" i="1" a="1"/>
  <c r="AJ410" i="1" s="1"/>
  <c r="AJ413" i="1" a="1"/>
  <c r="AJ413" i="1" s="1"/>
  <c r="AJ419" i="1" a="1"/>
  <c r="AJ419" i="1" s="1"/>
  <c r="AJ409" i="1" a="1"/>
  <c r="AJ409" i="1" s="1"/>
  <c r="AJ421" i="1" a="1"/>
  <c r="AJ421" i="1" s="1"/>
  <c r="AJ424" i="1" a="1"/>
  <c r="AJ424" i="1" s="1"/>
  <c r="AJ427" i="1" a="1"/>
  <c r="AJ427" i="1" s="1"/>
  <c r="AJ432" i="1" a="1"/>
  <c r="AJ432" i="1" s="1"/>
  <c r="AJ433" i="1" a="1"/>
  <c r="AJ433" i="1" s="1"/>
  <c r="AJ398" i="1" a="1"/>
  <c r="AJ398" i="1" s="1"/>
  <c r="AJ412" i="1" a="1"/>
  <c r="AJ412" i="1" s="1"/>
  <c r="AJ418" i="1" a="1"/>
  <c r="AJ418" i="1" s="1"/>
  <c r="AJ440" i="1" a="1"/>
  <c r="AJ440" i="1" s="1"/>
  <c r="AJ431" i="1" a="1"/>
  <c r="AJ431" i="1" s="1"/>
  <c r="AJ443" i="1" a="1"/>
  <c r="AJ443" i="1" s="1"/>
  <c r="AJ444" i="1" a="1"/>
  <c r="AJ444" i="1" s="1"/>
  <c r="AJ430" i="1" a="1"/>
  <c r="AJ430" i="1" s="1"/>
  <c r="AJ442" i="1" a="1"/>
  <c r="AJ442" i="1" s="1"/>
  <c r="AJ416" i="1" a="1"/>
  <c r="AJ416" i="1" s="1"/>
  <c r="AJ428" i="1" a="1"/>
  <c r="AJ428" i="1" s="1"/>
  <c r="AJ436" i="1" a="1"/>
  <c r="AJ436" i="1" s="1"/>
  <c r="AJ438" i="1" a="1"/>
  <c r="AJ438" i="1" s="1"/>
  <c r="AJ441" i="1" a="1"/>
  <c r="AJ441" i="1" s="1"/>
  <c r="AJ415" i="1" a="1"/>
  <c r="AJ415" i="1" s="1"/>
  <c r="AJ426" i="1" a="1"/>
  <c r="AJ426" i="1" s="1"/>
  <c r="AJ439" i="1" a="1"/>
  <c r="AJ439" i="1" s="1"/>
  <c r="AJ434" i="1" a="1"/>
  <c r="AJ434" i="1" s="1"/>
  <c r="AJ435" i="1" a="1"/>
  <c r="AJ435" i="1" s="1"/>
  <c r="AU397" i="1"/>
  <c r="AU400" i="1" s="1" a="1"/>
  <c r="AU400" i="1" s="1"/>
  <c r="AQ411" i="1" a="1"/>
  <c r="AQ411" i="1" s="1"/>
  <c r="AQ417" i="1" a="1"/>
  <c r="AQ417" i="1" s="1"/>
  <c r="AQ414" i="1" a="1"/>
  <c r="AQ414" i="1" s="1"/>
  <c r="AQ410" i="1" a="1"/>
  <c r="AQ410" i="1" s="1"/>
  <c r="AQ413" i="1" a="1"/>
  <c r="AQ413" i="1" s="1"/>
  <c r="AQ419" i="1" a="1"/>
  <c r="AQ419" i="1" s="1"/>
  <c r="AQ422" i="1" a="1"/>
  <c r="AQ422" i="1" s="1"/>
  <c r="AQ428" i="1" a="1"/>
  <c r="AQ428" i="1" s="1"/>
  <c r="AQ434" i="1" a="1"/>
  <c r="AQ434" i="1" s="1"/>
  <c r="AQ435" i="1" a="1"/>
  <c r="AQ435" i="1" s="1"/>
  <c r="AQ416" i="1" a="1"/>
  <c r="AQ416" i="1" s="1"/>
  <c r="AQ398" i="1" a="1"/>
  <c r="AQ398" i="1" s="1"/>
  <c r="AQ412" i="1" a="1"/>
  <c r="AQ412" i="1" s="1"/>
  <c r="AQ418" i="1" a="1"/>
  <c r="AQ418" i="1" s="1"/>
  <c r="AQ440" i="1" a="1"/>
  <c r="AQ440" i="1" s="1"/>
  <c r="AQ415" i="1" a="1"/>
  <c r="AQ415" i="1" s="1"/>
  <c r="AQ426" i="1" a="1"/>
  <c r="AQ426" i="1" s="1"/>
  <c r="AQ432" i="1" a="1"/>
  <c r="AQ432" i="1" s="1"/>
  <c r="AQ409" i="1" a="1"/>
  <c r="AQ409" i="1" s="1"/>
  <c r="AQ420" i="1" a="1"/>
  <c r="AQ420" i="1" s="1"/>
  <c r="AQ443" i="1" a="1"/>
  <c r="AQ443" i="1" s="1"/>
  <c r="AQ444" i="1" a="1"/>
  <c r="AQ444" i="1" s="1"/>
  <c r="AQ425" i="1" a="1"/>
  <c r="AQ425" i="1" s="1"/>
  <c r="AQ439" i="1" a="1"/>
  <c r="AQ439" i="1" s="1"/>
  <c r="AQ442" i="1" a="1"/>
  <c r="AQ442" i="1" s="1"/>
  <c r="AQ441" i="1" a="1"/>
  <c r="AQ441" i="1" s="1"/>
  <c r="AQ424" i="1" a="1"/>
  <c r="AQ424" i="1" s="1"/>
  <c r="AQ433" i="1" a="1"/>
  <c r="AQ433" i="1" s="1"/>
  <c r="AQ437" i="1" a="1"/>
  <c r="AQ437" i="1" s="1"/>
  <c r="AQ423" i="1" a="1"/>
  <c r="AQ423" i="1" s="1"/>
  <c r="AQ431" i="1" a="1"/>
  <c r="AQ431" i="1" s="1"/>
  <c r="AQ429" i="1" a="1"/>
  <c r="AQ429" i="1" s="1"/>
  <c r="AQ430" i="1" a="1"/>
  <c r="AQ430" i="1" s="1"/>
  <c r="AQ436" i="1" a="1"/>
  <c r="AQ436" i="1" s="1"/>
  <c r="AQ438" i="1" a="1"/>
  <c r="AQ438" i="1" s="1"/>
  <c r="AQ421" i="1" a="1"/>
  <c r="AQ421" i="1" s="1"/>
  <c r="AQ427" i="1" a="1"/>
  <c r="AQ427" i="1" s="1"/>
  <c r="AU505" i="1"/>
  <c r="AU508" i="1" s="1" a="1"/>
  <c r="AU508" i="1" s="1"/>
  <c r="AQ539" i="1" a="1"/>
  <c r="AQ539" i="1" s="1"/>
  <c r="AQ538" i="1" a="1"/>
  <c r="AQ538" i="1" s="1"/>
  <c r="AQ537" i="1" a="1"/>
  <c r="AQ537" i="1" s="1"/>
  <c r="AQ536" i="1" a="1"/>
  <c r="AQ536" i="1" s="1"/>
  <c r="AT505" i="1"/>
  <c r="AT508" i="1" s="1" a="1"/>
  <c r="AT508" i="1" s="1"/>
  <c r="AP538" i="1" a="1"/>
  <c r="AP538" i="1" s="1"/>
  <c r="AP537" i="1" a="1"/>
  <c r="AP537" i="1" s="1"/>
  <c r="AP539" i="1" a="1"/>
  <c r="AP539" i="1" s="1"/>
  <c r="AP536" i="1" a="1"/>
  <c r="AP536" i="1" s="1"/>
  <c r="AT451" i="1"/>
  <c r="AT454" i="1" s="1" a="1"/>
  <c r="AT454" i="1" s="1"/>
  <c r="AP467" i="1" a="1"/>
  <c r="AP467" i="1" s="1"/>
  <c r="AP471" i="1" a="1"/>
  <c r="AP471" i="1" s="1"/>
  <c r="AP474" i="1" a="1"/>
  <c r="AP474" i="1" s="1"/>
  <c r="AP470" i="1" a="1"/>
  <c r="AP470" i="1" s="1"/>
  <c r="AP473" i="1" a="1"/>
  <c r="AP473" i="1" s="1"/>
  <c r="AP469" i="1" a="1"/>
  <c r="AP469" i="1" s="1"/>
  <c r="AP475" i="1" a="1"/>
  <c r="AP475" i="1" s="1"/>
  <c r="AP477" i="1" a="1"/>
  <c r="AP477" i="1" s="1"/>
  <c r="AP476" i="1" a="1"/>
  <c r="AP476" i="1" s="1"/>
  <c r="AP478" i="1" a="1"/>
  <c r="AP478" i="1" s="1"/>
  <c r="AP479" i="1" a="1"/>
  <c r="AP479" i="1" s="1"/>
  <c r="AP481" i="1" a="1"/>
  <c r="AP481" i="1" s="1"/>
  <c r="AP468" i="1" a="1"/>
  <c r="AP468" i="1" s="1"/>
  <c r="AP472" i="1" a="1"/>
  <c r="AP472" i="1" s="1"/>
  <c r="AP482" i="1" a="1"/>
  <c r="AP482" i="1" s="1"/>
  <c r="AP484" i="1" a="1"/>
  <c r="AP484" i="1" s="1"/>
  <c r="AP486" i="1" a="1"/>
  <c r="AP486" i="1" s="1"/>
  <c r="AP483" i="1" a="1"/>
  <c r="AP483" i="1" s="1"/>
  <c r="AP489" i="1" a="1"/>
  <c r="AP489" i="1" s="1"/>
  <c r="AP494" i="1" a="1"/>
  <c r="AP494" i="1" s="1"/>
  <c r="AP496" i="1" a="1"/>
  <c r="AP496" i="1" s="1"/>
  <c r="AP485" i="1" a="1"/>
  <c r="AP485" i="1" s="1"/>
  <c r="AP497" i="1" a="1"/>
  <c r="AP497" i="1" s="1"/>
  <c r="AP498" i="1" a="1"/>
  <c r="AP498" i="1" s="1"/>
  <c r="AP452" i="1" a="1"/>
  <c r="AP452" i="1" s="1"/>
  <c r="AP463" i="1" a="1"/>
  <c r="AP463" i="1" s="1"/>
  <c r="AP464" i="1" a="1"/>
  <c r="AP464" i="1" s="1"/>
  <c r="AP490" i="1" a="1"/>
  <c r="AP490" i="1" s="1"/>
  <c r="AP480" i="1" a="1"/>
  <c r="AP480" i="1" s="1"/>
  <c r="AP495" i="1" a="1"/>
  <c r="AP495" i="1" s="1"/>
  <c r="AP488" i="1" a="1"/>
  <c r="AP488" i="1" s="1"/>
  <c r="AP491" i="1" a="1"/>
  <c r="AP491" i="1" s="1"/>
  <c r="AP493" i="1" a="1"/>
  <c r="AP493" i="1" s="1"/>
  <c r="AP487" i="1" a="1"/>
  <c r="AP487" i="1" s="1"/>
  <c r="AP492" i="1" a="1"/>
  <c r="AP492" i="1" s="1"/>
  <c r="AP465" i="1" a="1"/>
  <c r="AP465" i="1" s="1"/>
  <c r="AP466" i="1" a="1"/>
  <c r="AP466" i="1" s="1"/>
  <c r="AS451" i="1"/>
  <c r="AS454" i="1" s="1" a="1"/>
  <c r="AS454" i="1" s="1"/>
  <c r="AO470" i="1" a="1"/>
  <c r="AO470" i="1" s="1"/>
  <c r="AO473" i="1" a="1"/>
  <c r="AO473" i="1" s="1"/>
  <c r="AO476" i="1" a="1"/>
  <c r="AO476" i="1" s="1"/>
  <c r="AO468" i="1" a="1"/>
  <c r="AO468" i="1" s="1"/>
  <c r="AO472" i="1" a="1"/>
  <c r="AO472" i="1" s="1"/>
  <c r="AO477" i="1" a="1"/>
  <c r="AO477" i="1" s="1"/>
  <c r="AO481" i="1" a="1"/>
  <c r="AO481" i="1" s="1"/>
  <c r="AO474" i="1" a="1"/>
  <c r="AO474" i="1" s="1"/>
  <c r="AO478" i="1" a="1"/>
  <c r="AO478" i="1" s="1"/>
  <c r="AO479" i="1" a="1"/>
  <c r="AO479" i="1" s="1"/>
  <c r="AO469" i="1" a="1"/>
  <c r="AO469" i="1" s="1"/>
  <c r="AO482" i="1" a="1"/>
  <c r="AO482" i="1" s="1"/>
  <c r="AO484" i="1" a="1"/>
  <c r="AO484" i="1" s="1"/>
  <c r="AO486" i="1" a="1"/>
  <c r="AO486" i="1" s="1"/>
  <c r="AO467" i="1" a="1"/>
  <c r="AO467" i="1" s="1"/>
  <c r="AO475" i="1" a="1"/>
  <c r="AO475" i="1" s="1"/>
  <c r="AO480" i="1" a="1"/>
  <c r="AO480" i="1" s="1"/>
  <c r="AO483" i="1" a="1"/>
  <c r="AO483" i="1" s="1"/>
  <c r="AO485" i="1" a="1"/>
  <c r="AO485" i="1" s="1"/>
  <c r="AO495" i="1" a="1"/>
  <c r="AO495" i="1" s="1"/>
  <c r="AO492" i="1" a="1"/>
  <c r="AO492" i="1" s="1"/>
  <c r="AO493" i="1" a="1"/>
  <c r="AO493" i="1" s="1"/>
  <c r="AO471" i="1" a="1"/>
  <c r="AO471" i="1" s="1"/>
  <c r="AO490" i="1" a="1"/>
  <c r="AO490" i="1" s="1"/>
  <c r="AO498" i="1" a="1"/>
  <c r="AO498" i="1" s="1"/>
  <c r="AO452" i="1" a="1"/>
  <c r="AO452" i="1" s="1"/>
  <c r="AO463" i="1" a="1"/>
  <c r="AO463" i="1" s="1"/>
  <c r="AO487" i="1" a="1"/>
  <c r="AO487" i="1" s="1"/>
  <c r="AO488" i="1" a="1"/>
  <c r="AO488" i="1" s="1"/>
  <c r="AO491" i="1" a="1"/>
  <c r="AO491" i="1" s="1"/>
  <c r="AO496" i="1" a="1"/>
  <c r="AO496" i="1" s="1"/>
  <c r="AO494" i="1" a="1"/>
  <c r="AO494" i="1" s="1"/>
  <c r="AO489" i="1" a="1"/>
  <c r="AO489" i="1" s="1"/>
  <c r="AO465" i="1" a="1"/>
  <c r="AO465" i="1" s="1"/>
  <c r="AO466" i="1" a="1"/>
  <c r="AO466" i="1" s="1"/>
  <c r="AO497" i="1" a="1"/>
  <c r="AO497" i="1" s="1"/>
  <c r="AO464" i="1" a="1"/>
  <c r="AO464" i="1" s="1"/>
  <c r="AR505" i="1"/>
  <c r="AR508" i="1" s="1" a="1"/>
  <c r="AR508" i="1" s="1"/>
  <c r="AN536" i="1" a="1"/>
  <c r="AN536" i="1" s="1"/>
  <c r="AN537" i="1" a="1"/>
  <c r="AN537" i="1" s="1"/>
  <c r="AN538" i="1" a="1"/>
  <c r="AN538" i="1" s="1"/>
  <c r="AN539" i="1" a="1"/>
  <c r="AN539" i="1" s="1"/>
  <c r="AS505" i="1"/>
  <c r="AS508" i="1" s="1" a="1"/>
  <c r="AS508" i="1" s="1"/>
  <c r="AO538" i="1" a="1"/>
  <c r="AO538" i="1" s="1"/>
  <c r="AO539" i="1" a="1"/>
  <c r="AO539" i="1" s="1"/>
  <c r="AO536" i="1" a="1"/>
  <c r="AO536" i="1" s="1"/>
  <c r="AO537" i="1" a="1"/>
  <c r="AO537" i="1" s="1"/>
  <c r="AU470" i="1" a="1"/>
  <c r="AU470" i="1" s="1"/>
  <c r="AU473" i="1" a="1"/>
  <c r="AU473" i="1" s="1"/>
  <c r="AU476" i="1" a="1"/>
  <c r="AU476" i="1" s="1"/>
  <c r="AU469" i="1" a="1"/>
  <c r="AU469" i="1" s="1"/>
  <c r="AU475" i="1" a="1"/>
  <c r="AU475" i="1" s="1"/>
  <c r="AU472" i="1" a="1"/>
  <c r="AU472" i="1" s="1"/>
  <c r="AU474" i="1" a="1"/>
  <c r="AU474" i="1" s="1"/>
  <c r="AU479" i="1" a="1"/>
  <c r="AU479" i="1" s="1"/>
  <c r="AU481" i="1" a="1"/>
  <c r="AU481" i="1" s="1"/>
  <c r="AU471" i="1" a="1"/>
  <c r="AU471" i="1" s="1"/>
  <c r="AU484" i="1" a="1"/>
  <c r="AU484" i="1" s="1"/>
  <c r="AU482" i="1" a="1"/>
  <c r="AU482" i="1" s="1"/>
  <c r="AU483" i="1" a="1"/>
  <c r="AU483" i="1" s="1"/>
  <c r="AU477" i="1" a="1"/>
  <c r="AU477" i="1" s="1"/>
  <c r="AU485" i="1" a="1"/>
  <c r="AU485" i="1" s="1"/>
  <c r="AU486" i="1" a="1"/>
  <c r="AU486" i="1" s="1"/>
  <c r="AU468" i="1" a="1"/>
  <c r="AU468" i="1" s="1"/>
  <c r="AU480" i="1" a="1"/>
  <c r="AU480" i="1" s="1"/>
  <c r="AU489" i="1" a="1"/>
  <c r="AU489" i="1" s="1"/>
  <c r="AU493" i="1" a="1"/>
  <c r="AU493" i="1" s="1"/>
  <c r="AU494" i="1" a="1"/>
  <c r="AU494" i="1" s="1"/>
  <c r="AU495" i="1" a="1"/>
  <c r="AU495" i="1" s="1"/>
  <c r="AU496" i="1" a="1"/>
  <c r="AU496" i="1" s="1"/>
  <c r="AU467" i="1" a="1"/>
  <c r="AU467" i="1" s="1"/>
  <c r="AU487" i="1" a="1"/>
  <c r="AU487" i="1" s="1"/>
  <c r="AU488" i="1" a="1"/>
  <c r="AU488" i="1" s="1"/>
  <c r="AU490" i="1" a="1"/>
  <c r="AU490" i="1" s="1"/>
  <c r="AU491" i="1" a="1"/>
  <c r="AU491" i="1" s="1"/>
  <c r="AU492" i="1" a="1"/>
  <c r="AU492" i="1" s="1"/>
  <c r="AU452" i="1" a="1"/>
  <c r="AU452" i="1" s="1"/>
  <c r="AU465" i="1" a="1"/>
  <c r="AU465" i="1" s="1"/>
  <c r="AU466" i="1" a="1"/>
  <c r="AU466" i="1" s="1"/>
  <c r="AU478" i="1" a="1"/>
  <c r="AU478" i="1" s="1"/>
  <c r="AU497" i="1" a="1"/>
  <c r="AU497" i="1" s="1"/>
  <c r="AU463" i="1" a="1"/>
  <c r="AU463" i="1" s="1"/>
  <c r="AU464" i="1" a="1"/>
  <c r="AU464" i="1" s="1"/>
  <c r="AU498" i="1" a="1"/>
  <c r="AU498" i="1" s="1"/>
  <c r="AO397" i="1"/>
  <c r="AO400" i="1" s="1" a="1"/>
  <c r="AO400" i="1" s="1"/>
  <c r="AK415" i="1" a="1"/>
  <c r="AK415" i="1" s="1"/>
  <c r="AK426" i="1" a="1"/>
  <c r="AK426" i="1" s="1"/>
  <c r="AK431" i="1" a="1"/>
  <c r="AK431" i="1" s="1"/>
  <c r="AK411" i="1" a="1"/>
  <c r="AK411" i="1" s="1"/>
  <c r="AK417" i="1" a="1"/>
  <c r="AK417" i="1" s="1"/>
  <c r="AK430" i="1" a="1"/>
  <c r="AK430" i="1" s="1"/>
  <c r="AK436" i="1" a="1"/>
  <c r="AK436" i="1" s="1"/>
  <c r="AK438" i="1" a="1"/>
  <c r="AK438" i="1" s="1"/>
  <c r="AK414" i="1" a="1"/>
  <c r="AK414" i="1" s="1"/>
  <c r="AK416" i="1" a="1"/>
  <c r="AK416" i="1" s="1"/>
  <c r="AK409" i="1" a="1"/>
  <c r="AK409" i="1" s="1"/>
  <c r="AK421" i="1" a="1"/>
  <c r="AK421" i="1" s="1"/>
  <c r="AK424" i="1" a="1"/>
  <c r="AK424" i="1" s="1"/>
  <c r="AK427" i="1" a="1"/>
  <c r="AK427" i="1" s="1"/>
  <c r="AK432" i="1" a="1"/>
  <c r="AK432" i="1" s="1"/>
  <c r="AK433" i="1" a="1"/>
  <c r="AK433" i="1" s="1"/>
  <c r="AK419" i="1" a="1"/>
  <c r="AK419" i="1" s="1"/>
  <c r="AK435" i="1" a="1"/>
  <c r="AK435" i="1" s="1"/>
  <c r="AK418" i="1" a="1"/>
  <c r="AK418" i="1" s="1"/>
  <c r="AK423" i="1" a="1"/>
  <c r="AK423" i="1" s="1"/>
  <c r="AK440" i="1" a="1"/>
  <c r="AK440" i="1" s="1"/>
  <c r="AK443" i="1" a="1"/>
  <c r="AK443" i="1" s="1"/>
  <c r="AK444" i="1" a="1"/>
  <c r="AK444" i="1" s="1"/>
  <c r="AK422" i="1" a="1"/>
  <c r="AK422" i="1" s="1"/>
  <c r="AK429" i="1" a="1"/>
  <c r="AK429" i="1" s="1"/>
  <c r="AK442" i="1" a="1"/>
  <c r="AK442" i="1" s="1"/>
  <c r="AK428" i="1" a="1"/>
  <c r="AK428" i="1" s="1"/>
  <c r="AK441" i="1" a="1"/>
  <c r="AK441" i="1" s="1"/>
  <c r="AK413" i="1" a="1"/>
  <c r="AK413" i="1" s="1"/>
  <c r="AK412" i="1" a="1"/>
  <c r="AK412" i="1" s="1"/>
  <c r="AK420" i="1" a="1"/>
  <c r="AK420" i="1" s="1"/>
  <c r="AK410" i="1" a="1"/>
  <c r="AK410" i="1" s="1"/>
  <c r="AK425" i="1" a="1"/>
  <c r="AK425" i="1" s="1"/>
  <c r="AK439" i="1" a="1"/>
  <c r="AK439" i="1" s="1"/>
  <c r="AK398" i="1" a="1"/>
  <c r="AK398" i="1" s="1"/>
  <c r="AK434" i="1" a="1"/>
  <c r="AK434" i="1" s="1"/>
  <c r="AK437" i="1" a="1"/>
  <c r="AK437" i="1" s="1"/>
  <c r="AP397" i="1"/>
  <c r="AP400" i="1" s="1" a="1"/>
  <c r="AP400" i="1" s="1"/>
  <c r="AL398" i="1" a="1"/>
  <c r="AL398" i="1" s="1"/>
  <c r="AL412" i="1" a="1"/>
  <c r="AL412" i="1" s="1"/>
  <c r="AL418" i="1" a="1"/>
  <c r="AL418" i="1" s="1"/>
  <c r="AL432" i="1" a="1"/>
  <c r="AL432" i="1" s="1"/>
  <c r="AL415" i="1" a="1"/>
  <c r="AL415" i="1" s="1"/>
  <c r="AL420" i="1" a="1"/>
  <c r="AL420" i="1" s="1"/>
  <c r="AL423" i="1" a="1"/>
  <c r="AL423" i="1" s="1"/>
  <c r="AL439" i="1" a="1"/>
  <c r="AL439" i="1" s="1"/>
  <c r="AL411" i="1" a="1"/>
  <c r="AL411" i="1" s="1"/>
  <c r="AL417" i="1" a="1"/>
  <c r="AL417" i="1" s="1"/>
  <c r="AL410" i="1" a="1"/>
  <c r="AL410" i="1" s="1"/>
  <c r="AL413" i="1" a="1"/>
  <c r="AL413" i="1" s="1"/>
  <c r="AL419" i="1" a="1"/>
  <c r="AL419" i="1" s="1"/>
  <c r="AL428" i="1" a="1"/>
  <c r="AL428" i="1" s="1"/>
  <c r="AL434" i="1" a="1"/>
  <c r="AL434" i="1" s="1"/>
  <c r="AL435" i="1" a="1"/>
  <c r="AL435" i="1" s="1"/>
  <c r="AL416" i="1" a="1"/>
  <c r="AL416" i="1" s="1"/>
  <c r="AL424" i="1" a="1"/>
  <c r="AL424" i="1" s="1"/>
  <c r="AL433" i="1" a="1"/>
  <c r="AL433" i="1" s="1"/>
  <c r="AL437" i="1" a="1"/>
  <c r="AL437" i="1" s="1"/>
  <c r="AL431" i="1" a="1"/>
  <c r="AL431" i="1" s="1"/>
  <c r="AL440" i="1" a="1"/>
  <c r="AL440" i="1" s="1"/>
  <c r="AL443" i="1" a="1"/>
  <c r="AL443" i="1" s="1"/>
  <c r="AL444" i="1" a="1"/>
  <c r="AL444" i="1" s="1"/>
  <c r="AL422" i="1" a="1"/>
  <c r="AL422" i="1" s="1"/>
  <c r="AL429" i="1" a="1"/>
  <c r="AL429" i="1" s="1"/>
  <c r="AL430" i="1" a="1"/>
  <c r="AL430" i="1" s="1"/>
  <c r="AL436" i="1" a="1"/>
  <c r="AL436" i="1" s="1"/>
  <c r="AL438" i="1" a="1"/>
  <c r="AL438" i="1" s="1"/>
  <c r="AL442" i="1" a="1"/>
  <c r="AL442" i="1" s="1"/>
  <c r="AL414" i="1" a="1"/>
  <c r="AL414" i="1" s="1"/>
  <c r="AL421" i="1" a="1"/>
  <c r="AL421" i="1" s="1"/>
  <c r="AL427" i="1" a="1"/>
  <c r="AL427" i="1" s="1"/>
  <c r="AL441" i="1" a="1"/>
  <c r="AL441" i="1" s="1"/>
  <c r="AL426" i="1" a="1"/>
  <c r="AL426" i="1" s="1"/>
  <c r="AL409" i="1" a="1"/>
  <c r="AL409" i="1" s="1"/>
  <c r="AL425" i="1" a="1"/>
  <c r="AL425" i="1" s="1"/>
  <c r="AR451" i="1"/>
  <c r="AR454" i="1" s="1" a="1"/>
  <c r="AR454" i="1" s="1"/>
  <c r="AN470" i="1" a="1"/>
  <c r="AN470" i="1" s="1"/>
  <c r="AN473" i="1" a="1"/>
  <c r="AN473" i="1" s="1"/>
  <c r="AN476" i="1" a="1"/>
  <c r="AN476" i="1" s="1"/>
  <c r="AN469" i="1" a="1"/>
  <c r="AN469" i="1" s="1"/>
  <c r="AN475" i="1" a="1"/>
  <c r="AN475" i="1" s="1"/>
  <c r="AN467" i="1" a="1"/>
  <c r="AN467" i="1" s="1"/>
  <c r="AN474" i="1" a="1"/>
  <c r="AN474" i="1" s="1"/>
  <c r="AN478" i="1" a="1"/>
  <c r="AN478" i="1" s="1"/>
  <c r="AN479" i="1" a="1"/>
  <c r="AN479" i="1" s="1"/>
  <c r="AN468" i="1" a="1"/>
  <c r="AN468" i="1" s="1"/>
  <c r="AN472" i="1" a="1"/>
  <c r="AN472" i="1" s="1"/>
  <c r="AN480" i="1" a="1"/>
  <c r="AN480" i="1" s="1"/>
  <c r="AN482" i="1" a="1"/>
  <c r="AN482" i="1" s="1"/>
  <c r="AN483" i="1" a="1"/>
  <c r="AN483" i="1" s="1"/>
  <c r="AN484" i="1" a="1"/>
  <c r="AN484" i="1" s="1"/>
  <c r="AN485" i="1" a="1"/>
  <c r="AN485" i="1" s="1"/>
  <c r="AN486" i="1" a="1"/>
  <c r="AN486" i="1" s="1"/>
  <c r="AN471" i="1" a="1"/>
  <c r="AN471" i="1" s="1"/>
  <c r="AN494" i="1" a="1"/>
  <c r="AN494" i="1" s="1"/>
  <c r="AN496" i="1" a="1"/>
  <c r="AN496" i="1" s="1"/>
  <c r="AN487" i="1" a="1"/>
  <c r="AN487" i="1" s="1"/>
  <c r="AN488" i="1" a="1"/>
  <c r="AN488" i="1" s="1"/>
  <c r="AN491" i="1" a="1"/>
  <c r="AN491" i="1" s="1"/>
  <c r="AN498" i="1" a="1"/>
  <c r="AN498" i="1" s="1"/>
  <c r="AN463" i="1" a="1"/>
  <c r="AN463" i="1" s="1"/>
  <c r="AN495" i="1" a="1"/>
  <c r="AN495" i="1" s="1"/>
  <c r="AN497" i="1" a="1"/>
  <c r="AN497" i="1" s="1"/>
  <c r="AN464" i="1" a="1"/>
  <c r="AN464" i="1" s="1"/>
  <c r="AN490" i="1" a="1"/>
  <c r="AN490" i="1" s="1"/>
  <c r="AN492" i="1" a="1"/>
  <c r="AN492" i="1" s="1"/>
  <c r="AN489" i="1" a="1"/>
  <c r="AN489" i="1" s="1"/>
  <c r="AN493" i="1" a="1"/>
  <c r="AN493" i="1" s="1"/>
  <c r="AN477" i="1" a="1"/>
  <c r="AN477" i="1" s="1"/>
  <c r="AN452" i="1" a="1"/>
  <c r="AN452" i="1" s="1"/>
  <c r="AN481" i="1" a="1"/>
  <c r="AN481" i="1" s="1"/>
  <c r="AN465" i="1" a="1"/>
  <c r="AN465" i="1" s="1"/>
  <c r="AN466" i="1" a="1"/>
  <c r="AN466"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6" i="1" l="1" a="1"/>
  <c r="AT516" i="1" s="1"/>
  <c r="AT511" i="1" a="1"/>
  <c r="AT511" i="1" s="1"/>
  <c r="AT512" i="1" a="1"/>
  <c r="AT512" i="1" s="1"/>
  <c r="AT515" i="1" a="1"/>
  <c r="AT515" i="1" s="1"/>
  <c r="AT507" i="1" a="1"/>
  <c r="AT507" i="1" s="1"/>
  <c r="AT513" i="1" a="1"/>
  <c r="AT513" i="1" s="1"/>
  <c r="AT509" i="1" a="1"/>
  <c r="AT509" i="1" s="1"/>
  <c r="AT510" i="1" a="1"/>
  <c r="AT510" i="1" s="1"/>
  <c r="AT514" i="1" a="1"/>
  <c r="AT514"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16" i="1" a="1"/>
  <c r="AS516" i="1" s="1"/>
  <c r="AS515" i="1" a="1"/>
  <c r="AS515" i="1" s="1"/>
  <c r="AS509" i="1" a="1"/>
  <c r="AS509" i="1" s="1"/>
  <c r="AS513" i="1" a="1"/>
  <c r="AS513" i="1" s="1"/>
  <c r="AS511" i="1" a="1"/>
  <c r="AS511" i="1" s="1"/>
  <c r="AS510" i="1" a="1"/>
  <c r="AS510" i="1" s="1"/>
  <c r="AS514" i="1" a="1"/>
  <c r="AS514" i="1" s="1"/>
  <c r="AS512" i="1" a="1"/>
  <c r="AS512" i="1" s="1"/>
  <c r="AS507" i="1" a="1"/>
  <c r="AS507" i="1" s="1"/>
  <c r="AT462" i="1" a="1"/>
  <c r="AT462" i="1" s="1"/>
  <c r="AT458" i="1" a="1"/>
  <c r="AT458" i="1" s="1"/>
  <c r="AT461" i="1" a="1"/>
  <c r="AT461" i="1" s="1"/>
  <c r="AT456" i="1" a="1"/>
  <c r="AT456" i="1" s="1"/>
  <c r="AT453" i="1" a="1"/>
  <c r="AT453" i="1" s="1"/>
  <c r="AT455" i="1" a="1"/>
  <c r="AT455" i="1" s="1"/>
  <c r="AT460" i="1" a="1"/>
  <c r="AT460" i="1" s="1"/>
  <c r="AT459" i="1" a="1"/>
  <c r="AT459" i="1" s="1"/>
  <c r="AT457" i="1" a="1"/>
  <c r="AT457"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62" i="1" a="1"/>
  <c r="AR462" i="1" s="1"/>
  <c r="AR459" i="1" a="1"/>
  <c r="AR459" i="1" s="1"/>
  <c r="AR455" i="1" a="1"/>
  <c r="AR455" i="1" s="1"/>
  <c r="AR460" i="1" a="1"/>
  <c r="AR460" i="1" s="1"/>
  <c r="AR457" i="1" a="1"/>
  <c r="AR457" i="1" s="1"/>
  <c r="AR461" i="1" a="1"/>
  <c r="AR461" i="1" s="1"/>
  <c r="AR458" i="1" a="1"/>
  <c r="AR458" i="1" s="1"/>
  <c r="AR456" i="1" a="1"/>
  <c r="AR456" i="1" s="1"/>
  <c r="AR453" i="1" a="1"/>
  <c r="AR453" i="1" s="1"/>
  <c r="AS462" i="1" a="1"/>
  <c r="AS462" i="1" s="1"/>
  <c r="AS459" i="1" a="1"/>
  <c r="AS459" i="1" s="1"/>
  <c r="AS460" i="1" a="1"/>
  <c r="AS460" i="1" s="1"/>
  <c r="AS457" i="1" a="1"/>
  <c r="AS457" i="1" s="1"/>
  <c r="AS456" i="1" a="1"/>
  <c r="AS456" i="1" s="1"/>
  <c r="AS453" i="1" a="1"/>
  <c r="AS453" i="1" s="1"/>
  <c r="AS461" i="1" a="1"/>
  <c r="AS461" i="1" s="1"/>
  <c r="AS458" i="1" a="1"/>
  <c r="AS458" i="1" s="1"/>
  <c r="AS455" i="1" a="1"/>
  <c r="AS455" i="1" s="1"/>
  <c r="AU516" i="1" a="1"/>
  <c r="AU516" i="1" s="1"/>
  <c r="AU509" i="1" a="1"/>
  <c r="AU509" i="1" s="1"/>
  <c r="AU511" i="1" a="1"/>
  <c r="AU511" i="1" s="1"/>
  <c r="AU513" i="1" a="1"/>
  <c r="AU513" i="1" s="1"/>
  <c r="AU515" i="1" a="1"/>
  <c r="AU515" i="1" s="1"/>
  <c r="AU510" i="1" a="1"/>
  <c r="AU510" i="1" s="1"/>
  <c r="AU514" i="1" a="1"/>
  <c r="AU514" i="1" s="1"/>
  <c r="AU507" i="1" a="1"/>
  <c r="AU507" i="1" s="1"/>
  <c r="AU512" i="1" a="1"/>
  <c r="AU512"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16" i="1" a="1"/>
  <c r="AR516" i="1" s="1"/>
  <c r="AR513" i="1" a="1"/>
  <c r="AR513" i="1" s="1"/>
  <c r="AR515" i="1" a="1"/>
  <c r="AR515" i="1" s="1"/>
  <c r="AR509" i="1" a="1"/>
  <c r="AR509" i="1" s="1"/>
  <c r="AR512" i="1" a="1"/>
  <c r="AR512" i="1" s="1"/>
  <c r="AR511" i="1" a="1"/>
  <c r="AR511" i="1" s="1"/>
  <c r="AR514" i="1" a="1"/>
  <c r="AR514" i="1" s="1"/>
  <c r="AR510" i="1" a="1"/>
  <c r="AR510" i="1" s="1"/>
  <c r="AR507" i="1" a="1"/>
  <c r="AR507" i="1" s="1"/>
  <c r="AS397" i="1"/>
  <c r="AS400" i="1" s="1" a="1"/>
  <c r="AS400" i="1" s="1"/>
  <c r="AO410" i="1" a="1"/>
  <c r="AO410" i="1" s="1"/>
  <c r="AO413" i="1" a="1"/>
  <c r="AO413" i="1" s="1"/>
  <c r="AO419" i="1" a="1"/>
  <c r="AO419" i="1" s="1"/>
  <c r="AO428" i="1" a="1"/>
  <c r="AO428" i="1" s="1"/>
  <c r="AO434" i="1" a="1"/>
  <c r="AO434" i="1" s="1"/>
  <c r="AO416" i="1" a="1"/>
  <c r="AO416" i="1" s="1"/>
  <c r="AO409" i="1" a="1"/>
  <c r="AO409" i="1" s="1"/>
  <c r="AO421" i="1" a="1"/>
  <c r="AO421" i="1" s="1"/>
  <c r="AO424" i="1" a="1"/>
  <c r="AO424" i="1" s="1"/>
  <c r="AO427" i="1" a="1"/>
  <c r="AO427" i="1" s="1"/>
  <c r="AO433" i="1" a="1"/>
  <c r="AO433" i="1" s="1"/>
  <c r="AO398" i="1" a="1"/>
  <c r="AO398" i="1" s="1"/>
  <c r="AO412" i="1" a="1"/>
  <c r="AO412" i="1" s="1"/>
  <c r="AO418" i="1" a="1"/>
  <c r="AO418" i="1" s="1"/>
  <c r="AO420" i="1" a="1"/>
  <c r="AO420" i="1" s="1"/>
  <c r="AO423" i="1" a="1"/>
  <c r="AO423" i="1" s="1"/>
  <c r="AO431" i="1" a="1"/>
  <c r="AO431" i="1" s="1"/>
  <c r="AO439" i="1" a="1"/>
  <c r="AO439" i="1" s="1"/>
  <c r="AO411" i="1" a="1"/>
  <c r="AO411" i="1" s="1"/>
  <c r="AO417" i="1" a="1"/>
  <c r="AO417" i="1" s="1"/>
  <c r="AO436" i="1" a="1"/>
  <c r="AO436" i="1" s="1"/>
  <c r="AO438" i="1" a="1"/>
  <c r="AO438" i="1" s="1"/>
  <c r="AO425" i="1" a="1"/>
  <c r="AO425" i="1" s="1"/>
  <c r="AO437" i="1" a="1"/>
  <c r="AO437" i="1" s="1"/>
  <c r="AO432" i="1" a="1"/>
  <c r="AO432" i="1" s="1"/>
  <c r="AO435" i="1" a="1"/>
  <c r="AO435" i="1" s="1"/>
  <c r="AO415" i="1" a="1"/>
  <c r="AO415" i="1" s="1"/>
  <c r="AO422" i="1" a="1"/>
  <c r="AO422" i="1" s="1"/>
  <c r="AO429" i="1" a="1"/>
  <c r="AO429" i="1" s="1"/>
  <c r="AO430" i="1" a="1"/>
  <c r="AO430" i="1" s="1"/>
  <c r="AO414" i="1" a="1"/>
  <c r="AO414" i="1" s="1"/>
  <c r="AO440" i="1" a="1"/>
  <c r="AO440" i="1" s="1"/>
  <c r="AO442" i="1" a="1"/>
  <c r="AO442" i="1" s="1"/>
  <c r="AO443" i="1" a="1"/>
  <c r="AO443" i="1" s="1"/>
  <c r="AO444" i="1" a="1"/>
  <c r="AO444" i="1" s="1"/>
  <c r="AO426" i="1" a="1"/>
  <c r="AO426" i="1" s="1"/>
  <c r="AO441" i="1" a="1"/>
  <c r="AO441" i="1" s="1"/>
  <c r="AR536" i="1" a="1"/>
  <c r="AR536" i="1" s="1"/>
  <c r="AR539" i="1" a="1"/>
  <c r="AR539" i="1" s="1"/>
  <c r="AR538" i="1" a="1"/>
  <c r="AR538" i="1" s="1"/>
  <c r="AR537" i="1" a="1"/>
  <c r="AR537" i="1" s="1"/>
  <c r="AU538" i="1" a="1"/>
  <c r="AU538" i="1" s="1"/>
  <c r="AU536" i="1" a="1"/>
  <c r="AU536" i="1" s="1"/>
  <c r="AU539" i="1" a="1"/>
  <c r="AU539" i="1" s="1"/>
  <c r="AU537" i="1" a="1"/>
  <c r="AU537" i="1" s="1"/>
  <c r="AT397" i="1"/>
  <c r="AT400" i="1" s="1" a="1"/>
  <c r="AT400" i="1" s="1"/>
  <c r="AP414" i="1" a="1"/>
  <c r="AP414" i="1" s="1"/>
  <c r="AP425" i="1" a="1"/>
  <c r="AP425" i="1" s="1"/>
  <c r="AP429" i="1" a="1"/>
  <c r="AP429" i="1" s="1"/>
  <c r="AP430" i="1" a="1"/>
  <c r="AP430" i="1" s="1"/>
  <c r="AP410" i="1" a="1"/>
  <c r="AP410" i="1" s="1"/>
  <c r="AP413" i="1" a="1"/>
  <c r="AP413" i="1" s="1"/>
  <c r="AP416" i="1" a="1"/>
  <c r="AP416" i="1" s="1"/>
  <c r="AP409" i="1" a="1"/>
  <c r="AP409" i="1" s="1"/>
  <c r="AP415" i="1" a="1"/>
  <c r="AP415" i="1" s="1"/>
  <c r="AP426" i="1" a="1"/>
  <c r="AP426" i="1" s="1"/>
  <c r="AP432" i="1" a="1"/>
  <c r="AP432" i="1" s="1"/>
  <c r="AP420" i="1" a="1"/>
  <c r="AP420" i="1" s="1"/>
  <c r="AP423" i="1" a="1"/>
  <c r="AP423" i="1" s="1"/>
  <c r="AP431" i="1" a="1"/>
  <c r="AP431" i="1" s="1"/>
  <c r="AP439" i="1" a="1"/>
  <c r="AP439" i="1" s="1"/>
  <c r="AP398" i="1" a="1"/>
  <c r="AP398" i="1" s="1"/>
  <c r="AP441" i="1" a="1"/>
  <c r="AP441" i="1" s="1"/>
  <c r="AP442" i="1" a="1"/>
  <c r="AP442" i="1" s="1"/>
  <c r="AP434" i="1" a="1"/>
  <c r="AP434" i="1" s="1"/>
  <c r="AP418" i="1" a="1"/>
  <c r="AP418" i="1" s="1"/>
  <c r="AP419" i="1" a="1"/>
  <c r="AP419" i="1" s="1"/>
  <c r="AP424" i="1" a="1"/>
  <c r="AP424" i="1" s="1"/>
  <c r="AP433" i="1" a="1"/>
  <c r="AP433" i="1" s="1"/>
  <c r="AP437" i="1" a="1"/>
  <c r="AP437" i="1" s="1"/>
  <c r="AP417" i="1" a="1"/>
  <c r="AP417" i="1" s="1"/>
  <c r="AP435" i="1" a="1"/>
  <c r="AP435" i="1" s="1"/>
  <c r="AP422" i="1" a="1"/>
  <c r="AP422" i="1" s="1"/>
  <c r="AP428" i="1" a="1"/>
  <c r="AP428" i="1" s="1"/>
  <c r="AP436" i="1" a="1"/>
  <c r="AP436" i="1" s="1"/>
  <c r="AP438" i="1" a="1"/>
  <c r="AP438" i="1" s="1"/>
  <c r="AP412" i="1" a="1"/>
  <c r="AP412" i="1" s="1"/>
  <c r="AP421" i="1" a="1"/>
  <c r="AP421" i="1" s="1"/>
  <c r="AP427" i="1" a="1"/>
  <c r="AP427" i="1" s="1"/>
  <c r="AP440" i="1" a="1"/>
  <c r="AP440" i="1" s="1"/>
  <c r="AP411" i="1" a="1"/>
  <c r="AP411" i="1" s="1"/>
  <c r="AP443" i="1" a="1"/>
  <c r="AP443" i="1" s="1"/>
  <c r="AP444" i="1" a="1"/>
  <c r="AP444" i="1" s="1"/>
  <c r="AS537" i="1" a="1"/>
  <c r="AS537" i="1" s="1"/>
  <c r="AS539" i="1" a="1"/>
  <c r="AS539" i="1" s="1"/>
  <c r="AS536" i="1" a="1"/>
  <c r="AS536" i="1" s="1"/>
  <c r="AS538" i="1" a="1"/>
  <c r="AS538" i="1" s="1"/>
  <c r="AT536" i="1" a="1"/>
  <c r="AT536" i="1" s="1"/>
  <c r="AT537" i="1" a="1"/>
  <c r="AT537" i="1" s="1"/>
  <c r="AT538" i="1" a="1"/>
  <c r="AT538" i="1" s="1"/>
  <c r="AT539" i="1" a="1"/>
  <c r="AT539" i="1" s="1"/>
  <c r="AS469" i="1" a="1"/>
  <c r="AS469" i="1" s="1"/>
  <c r="AS475" i="1" a="1"/>
  <c r="AS475" i="1" s="1"/>
  <c r="AS472" i="1" a="1"/>
  <c r="AS472" i="1" s="1"/>
  <c r="AS467" i="1" a="1"/>
  <c r="AS467" i="1" s="1"/>
  <c r="AS468" i="1" a="1"/>
  <c r="AS468" i="1" s="1"/>
  <c r="AS474" i="1" a="1"/>
  <c r="AS474" i="1" s="1"/>
  <c r="AS471" i="1" a="1"/>
  <c r="AS471" i="1" s="1"/>
  <c r="AS484" i="1" a="1"/>
  <c r="AS484" i="1" s="1"/>
  <c r="AS470" i="1" a="1"/>
  <c r="AS470" i="1" s="1"/>
  <c r="AS482" i="1" a="1"/>
  <c r="AS482" i="1" s="1"/>
  <c r="AS483" i="1" a="1"/>
  <c r="AS483" i="1" s="1"/>
  <c r="AS485" i="1" a="1"/>
  <c r="AS485" i="1" s="1"/>
  <c r="AS480" i="1" a="1"/>
  <c r="AS480" i="1" s="1"/>
  <c r="AS486" i="1" a="1"/>
  <c r="AS486" i="1" s="1"/>
  <c r="AS473" i="1" a="1"/>
  <c r="AS473" i="1" s="1"/>
  <c r="AS477" i="1" a="1"/>
  <c r="AS477" i="1" s="1"/>
  <c r="AS476" i="1" a="1"/>
  <c r="AS476" i="1" s="1"/>
  <c r="AS478" i="1" a="1"/>
  <c r="AS478" i="1" s="1"/>
  <c r="AS479" i="1" a="1"/>
  <c r="AS479" i="1" s="1"/>
  <c r="AS481" i="1" a="1"/>
  <c r="AS481" i="1" s="1"/>
  <c r="AS498" i="1" a="1"/>
  <c r="AS498" i="1" s="1"/>
  <c r="AS464" i="1" a="1"/>
  <c r="AS464" i="1" s="1"/>
  <c r="AS491" i="1" a="1"/>
  <c r="AS491" i="1" s="1"/>
  <c r="AS494" i="1" a="1"/>
  <c r="AS494" i="1" s="1"/>
  <c r="AS495" i="1" a="1"/>
  <c r="AS495" i="1" s="1"/>
  <c r="AS489" i="1" a="1"/>
  <c r="AS489" i="1" s="1"/>
  <c r="AS493" i="1" a="1"/>
  <c r="AS493" i="1" s="1"/>
  <c r="AS496" i="1" a="1"/>
  <c r="AS496" i="1" s="1"/>
  <c r="AS487" i="1" a="1"/>
  <c r="AS487" i="1" s="1"/>
  <c r="AS465" i="1" a="1"/>
  <c r="AS465" i="1" s="1"/>
  <c r="AS466" i="1" a="1"/>
  <c r="AS466" i="1" s="1"/>
  <c r="AS463" i="1" a="1"/>
  <c r="AS463" i="1" s="1"/>
  <c r="AS497" i="1" a="1"/>
  <c r="AS497" i="1" s="1"/>
  <c r="AS452" i="1" a="1"/>
  <c r="AS452" i="1" s="1"/>
  <c r="AS488" i="1" a="1"/>
  <c r="AS488" i="1" s="1"/>
  <c r="AS490" i="1" a="1"/>
  <c r="AS490" i="1" s="1"/>
  <c r="AS492" i="1" a="1"/>
  <c r="AS492" i="1" s="1"/>
  <c r="AR468" i="1" a="1"/>
  <c r="AR468" i="1" s="1"/>
  <c r="AR472" i="1" a="1"/>
  <c r="AR472" i="1" s="1"/>
  <c r="AR467" i="1" a="1"/>
  <c r="AR467" i="1" s="1"/>
  <c r="AR474" i="1" a="1"/>
  <c r="AR474" i="1" s="1"/>
  <c r="AR471" i="1" a="1"/>
  <c r="AR471" i="1" s="1"/>
  <c r="AR470" i="1" a="1"/>
  <c r="AR470" i="1" s="1"/>
  <c r="AR473" i="1" a="1"/>
  <c r="AR473" i="1" s="1"/>
  <c r="AR475" i="1" a="1"/>
  <c r="AR475" i="1" s="1"/>
  <c r="AR482" i="1" a="1"/>
  <c r="AR482" i="1" s="1"/>
  <c r="AR484" i="1" a="1"/>
  <c r="AR484" i="1" s="1"/>
  <c r="AR480" i="1" a="1"/>
  <c r="AR480" i="1" s="1"/>
  <c r="AR483" i="1" a="1"/>
  <c r="AR483" i="1" s="1"/>
  <c r="AR485" i="1" a="1"/>
  <c r="AR485" i="1" s="1"/>
  <c r="AR486" i="1" a="1"/>
  <c r="AR486" i="1" s="1"/>
  <c r="AR477" i="1" a="1"/>
  <c r="AR477" i="1" s="1"/>
  <c r="AR469" i="1" a="1"/>
  <c r="AR469" i="1" s="1"/>
  <c r="AR476" i="1" a="1"/>
  <c r="AR476" i="1" s="1"/>
  <c r="AR478" i="1" a="1"/>
  <c r="AR478" i="1" s="1"/>
  <c r="AR481" i="1" a="1"/>
  <c r="AR481" i="1" s="1"/>
  <c r="AR479" i="1" a="1"/>
  <c r="AR479" i="1" s="1"/>
  <c r="AR490" i="1" a="1"/>
  <c r="AR490" i="1" s="1"/>
  <c r="AR452" i="1" a="1"/>
  <c r="AR452" i="1" s="1"/>
  <c r="AR491" i="1" a="1"/>
  <c r="AR491" i="1" s="1"/>
  <c r="AR494" i="1" a="1"/>
  <c r="AR494" i="1" s="1"/>
  <c r="AR495" i="1" a="1"/>
  <c r="AR495" i="1" s="1"/>
  <c r="AR489" i="1" a="1"/>
  <c r="AR489" i="1" s="1"/>
  <c r="AR493" i="1" a="1"/>
  <c r="AR493" i="1" s="1"/>
  <c r="AR496" i="1" a="1"/>
  <c r="AR496" i="1" s="1"/>
  <c r="AR492" i="1" a="1"/>
  <c r="AR492" i="1" s="1"/>
  <c r="AR497" i="1" a="1"/>
  <c r="AR497" i="1" s="1"/>
  <c r="AR465" i="1" a="1"/>
  <c r="AR465" i="1" s="1"/>
  <c r="AR466" i="1" a="1"/>
  <c r="AR466" i="1" s="1"/>
  <c r="AR498" i="1" a="1"/>
  <c r="AR498" i="1" s="1"/>
  <c r="AR463" i="1" a="1"/>
  <c r="AR463" i="1" s="1"/>
  <c r="AR464" i="1" a="1"/>
  <c r="AR464" i="1" s="1"/>
  <c r="AR488" i="1" a="1"/>
  <c r="AR488" i="1" s="1"/>
  <c r="AR487" i="1" a="1"/>
  <c r="AR487" i="1" s="1"/>
  <c r="AU409" i="1" a="1"/>
  <c r="AU409" i="1" s="1"/>
  <c r="AU421" i="1" a="1"/>
  <c r="AU421" i="1" s="1"/>
  <c r="AU424" i="1" a="1"/>
  <c r="AU424" i="1" s="1"/>
  <c r="AU427" i="1" a="1"/>
  <c r="AU427" i="1" s="1"/>
  <c r="AU398" i="1" a="1"/>
  <c r="AU398" i="1" s="1"/>
  <c r="AU412" i="1" a="1"/>
  <c r="AU412" i="1" s="1"/>
  <c r="AU418" i="1" a="1"/>
  <c r="AU418" i="1" s="1"/>
  <c r="AU415" i="1" a="1"/>
  <c r="AU415" i="1" s="1"/>
  <c r="AU414" i="1" a="1"/>
  <c r="AU414" i="1" s="1"/>
  <c r="AU425" i="1" a="1"/>
  <c r="AU425" i="1" s="1"/>
  <c r="AU429" i="1" a="1"/>
  <c r="AU429" i="1" s="1"/>
  <c r="AU430" i="1" a="1"/>
  <c r="AU430" i="1" s="1"/>
  <c r="AU437" i="1" a="1"/>
  <c r="AU437" i="1" s="1"/>
  <c r="AU410" i="1" a="1"/>
  <c r="AU410" i="1" s="1"/>
  <c r="AU419" i="1" a="1"/>
  <c r="AU419" i="1" s="1"/>
  <c r="AU422" i="1" a="1"/>
  <c r="AU422" i="1" s="1"/>
  <c r="AU428" i="1" a="1"/>
  <c r="AU428" i="1" s="1"/>
  <c r="AU435" i="1" a="1"/>
  <c r="AU435" i="1" s="1"/>
  <c r="AU411" i="1" a="1"/>
  <c r="AU411" i="1" s="1"/>
  <c r="AU436" i="1" a="1"/>
  <c r="AU436" i="1" s="1"/>
  <c r="AU438" i="1" a="1"/>
  <c r="AU438" i="1" s="1"/>
  <c r="AU420" i="1" a="1"/>
  <c r="AU420" i="1" s="1"/>
  <c r="AU426" i="1" a="1"/>
  <c r="AU426" i="1" s="1"/>
  <c r="AU440" i="1" a="1"/>
  <c r="AU440" i="1" s="1"/>
  <c r="AU417" i="1" a="1"/>
  <c r="AU417" i="1" s="1"/>
  <c r="AU434" i="1" a="1"/>
  <c r="AU434" i="1" s="1"/>
  <c r="AU439" i="1" a="1"/>
  <c r="AU439" i="1" s="1"/>
  <c r="AU416" i="1" a="1"/>
  <c r="AU416" i="1" s="1"/>
  <c r="AU433" i="1" a="1"/>
  <c r="AU433" i="1" s="1"/>
  <c r="AU443" i="1" a="1"/>
  <c r="AU443" i="1" s="1"/>
  <c r="AU444" i="1" a="1"/>
  <c r="AU444" i="1" s="1"/>
  <c r="AU423" i="1" a="1"/>
  <c r="AU423" i="1" s="1"/>
  <c r="AU431" i="1" a="1"/>
  <c r="AU431" i="1" s="1"/>
  <c r="AU432" i="1" a="1"/>
  <c r="AU432" i="1" s="1"/>
  <c r="AU442" i="1" a="1"/>
  <c r="AU442" i="1" s="1"/>
  <c r="AU413" i="1" a="1"/>
  <c r="AU413" i="1" s="1"/>
  <c r="AU441" i="1" a="1"/>
  <c r="AU441" i="1" s="1"/>
  <c r="AT469" i="1" a="1"/>
  <c r="AT469" i="1" s="1"/>
  <c r="AT475" i="1" a="1"/>
  <c r="AT475" i="1" s="1"/>
  <c r="AT477" i="1" a="1"/>
  <c r="AT477" i="1" s="1"/>
  <c r="AT472" i="1" a="1"/>
  <c r="AT472" i="1" s="1"/>
  <c r="AT467" i="1" a="1"/>
  <c r="AT467" i="1" s="1"/>
  <c r="AT468" i="1" a="1"/>
  <c r="AT468" i="1" s="1"/>
  <c r="AT471" i="1" a="1"/>
  <c r="AT471" i="1" s="1"/>
  <c r="AT474" i="1" a="1"/>
  <c r="AT474" i="1" s="1"/>
  <c r="AT484" i="1" a="1"/>
  <c r="AT484" i="1" s="1"/>
  <c r="AT470" i="1" a="1"/>
  <c r="AT470" i="1" s="1"/>
  <c r="AT482" i="1" a="1"/>
  <c r="AT482" i="1" s="1"/>
  <c r="AT483" i="1" a="1"/>
  <c r="AT483" i="1" s="1"/>
  <c r="AT485" i="1" a="1"/>
  <c r="AT485" i="1" s="1"/>
  <c r="AT480" i="1" a="1"/>
  <c r="AT480" i="1" s="1"/>
  <c r="AT486" i="1" a="1"/>
  <c r="AT486" i="1" s="1"/>
  <c r="AT473" i="1" a="1"/>
  <c r="AT473" i="1" s="1"/>
  <c r="AT476" i="1" a="1"/>
  <c r="AT476" i="1" s="1"/>
  <c r="AT478" i="1" a="1"/>
  <c r="AT478" i="1" s="1"/>
  <c r="AT481" i="1" a="1"/>
  <c r="AT481" i="1" s="1"/>
  <c r="AT492" i="1" a="1"/>
  <c r="AT492" i="1" s="1"/>
  <c r="AT497" i="1" a="1"/>
  <c r="AT497" i="1" s="1"/>
  <c r="AT490" i="1" a="1"/>
  <c r="AT490" i="1" s="1"/>
  <c r="AT479" i="1" a="1"/>
  <c r="AT479" i="1" s="1"/>
  <c r="AT487" i="1" a="1"/>
  <c r="AT487" i="1" s="1"/>
  <c r="AT488" i="1" a="1"/>
  <c r="AT488" i="1" s="1"/>
  <c r="AT491" i="1" a="1"/>
  <c r="AT491" i="1" s="1"/>
  <c r="AT494" i="1" a="1"/>
  <c r="AT494" i="1" s="1"/>
  <c r="AT495" i="1" a="1"/>
  <c r="AT495" i="1" s="1"/>
  <c r="AT498" i="1" a="1"/>
  <c r="AT498" i="1" s="1"/>
  <c r="AT465" i="1" a="1"/>
  <c r="AT465" i="1" s="1"/>
  <c r="AT466" i="1" a="1"/>
  <c r="AT466" i="1" s="1"/>
  <c r="AT496" i="1" a="1"/>
  <c r="AT496" i="1" s="1"/>
  <c r="AT463" i="1" a="1"/>
  <c r="AT463" i="1" s="1"/>
  <c r="AT493" i="1" a="1"/>
  <c r="AT493" i="1" s="1"/>
  <c r="AT464" i="1" a="1"/>
  <c r="AT464" i="1" s="1"/>
  <c r="AT489" i="1" a="1"/>
  <c r="AT489" i="1" s="1"/>
  <c r="AT452" i="1" a="1"/>
  <c r="AT452" i="1" s="1"/>
  <c r="AR397" i="1"/>
  <c r="AR400" i="1" s="1" a="1"/>
  <c r="AR400" i="1" s="1"/>
  <c r="AN416" i="1" a="1"/>
  <c r="AN416" i="1" s="1"/>
  <c r="AN409" i="1" a="1"/>
  <c r="AN409" i="1" s="1"/>
  <c r="AN398" i="1" a="1"/>
  <c r="AN398" i="1" s="1"/>
  <c r="AN412" i="1" a="1"/>
  <c r="AN412" i="1" s="1"/>
  <c r="AN418" i="1" a="1"/>
  <c r="AN418" i="1" s="1"/>
  <c r="AN432" i="1" a="1"/>
  <c r="AN432" i="1" s="1"/>
  <c r="AN415" i="1" a="1"/>
  <c r="AN415" i="1" s="1"/>
  <c r="AN411" i="1" a="1"/>
  <c r="AN411" i="1" s="1"/>
  <c r="AN417" i="1" a="1"/>
  <c r="AN417" i="1" s="1"/>
  <c r="AN436" i="1" a="1"/>
  <c r="AN436" i="1" s="1"/>
  <c r="AN438" i="1" a="1"/>
  <c r="AN438" i="1" s="1"/>
  <c r="AN414" i="1" a="1"/>
  <c r="AN414" i="1" s="1"/>
  <c r="AN422" i="1" a="1"/>
  <c r="AN422" i="1" s="1"/>
  <c r="AN425" i="1" a="1"/>
  <c r="AN425" i="1" s="1"/>
  <c r="AN429" i="1" a="1"/>
  <c r="AN429" i="1" s="1"/>
  <c r="AN430" i="1" a="1"/>
  <c r="AN430" i="1" s="1"/>
  <c r="AN437" i="1" a="1"/>
  <c r="AN437" i="1" s="1"/>
  <c r="AN434" i="1" a="1"/>
  <c r="AN434" i="1" s="1"/>
  <c r="AN439" i="1" a="1"/>
  <c r="AN439" i="1" s="1"/>
  <c r="AN419" i="1" a="1"/>
  <c r="AN419" i="1" s="1"/>
  <c r="AN424" i="1" a="1"/>
  <c r="AN424" i="1" s="1"/>
  <c r="AN433" i="1" a="1"/>
  <c r="AN433" i="1" s="1"/>
  <c r="AN435" i="1" a="1"/>
  <c r="AN435" i="1" s="1"/>
  <c r="AN423" i="1" a="1"/>
  <c r="AN423" i="1" s="1"/>
  <c r="AN431" i="1" a="1"/>
  <c r="AN431" i="1" s="1"/>
  <c r="AN428" i="1" a="1"/>
  <c r="AN428" i="1" s="1"/>
  <c r="AN440" i="1" a="1"/>
  <c r="AN440" i="1" s="1"/>
  <c r="AN443" i="1" a="1"/>
  <c r="AN443" i="1" s="1"/>
  <c r="AN413" i="1" a="1"/>
  <c r="AN413" i="1" s="1"/>
  <c r="AN421" i="1" a="1"/>
  <c r="AN421" i="1" s="1"/>
  <c r="AN427" i="1" a="1"/>
  <c r="AN427" i="1" s="1"/>
  <c r="AN442" i="1" a="1"/>
  <c r="AN442" i="1" s="1"/>
  <c r="AN444" i="1" a="1"/>
  <c r="AN444" i="1" s="1"/>
  <c r="AN426" i="1" a="1"/>
  <c r="AN426" i="1" s="1"/>
  <c r="AN441" i="1" a="1"/>
  <c r="AN441" i="1" s="1"/>
  <c r="AN410" i="1" a="1"/>
  <c r="AN410" i="1" s="1"/>
  <c r="AN420" i="1" a="1"/>
  <c r="AN420" i="1" s="1"/>
  <c r="L76" i="9"/>
  <c r="M76" i="9"/>
  <c r="N76" i="9"/>
  <c r="O76" i="9"/>
  <c r="P76" i="9"/>
  <c r="Q76" i="9"/>
  <c r="R76" i="9"/>
  <c r="S76" i="9"/>
  <c r="K76" i="9"/>
  <c r="G536" i="1"/>
  <c r="G537" i="1"/>
  <c r="G538" i="1"/>
  <c r="G539" i="1"/>
  <c r="G482" i="1"/>
  <c r="G483" i="1"/>
  <c r="G484" i="1"/>
  <c r="G485" i="1"/>
  <c r="G428" i="1"/>
  <c r="G429" i="1"/>
  <c r="G430" i="1"/>
  <c r="G431" i="1"/>
  <c r="AA373" i="1"/>
  <c r="G372" i="1"/>
  <c r="K372" i="1"/>
  <c r="M372" i="1"/>
  <c r="O372" i="1"/>
  <c r="Q372" i="1"/>
  <c r="S372" i="1"/>
  <c r="U372" i="1"/>
  <c r="W372" i="1"/>
  <c r="Y372" i="1"/>
  <c r="AA372" i="1"/>
  <c r="G373" i="1"/>
  <c r="K373" i="1"/>
  <c r="M373" i="1"/>
  <c r="O373" i="1"/>
  <c r="Q373" i="1"/>
  <c r="S373" i="1"/>
  <c r="U373" i="1"/>
  <c r="W373" i="1"/>
  <c r="Y373" i="1"/>
  <c r="G374" i="1"/>
  <c r="K374" i="1"/>
  <c r="M374" i="1"/>
  <c r="O374" i="1"/>
  <c r="Q374" i="1"/>
  <c r="S374" i="1"/>
  <c r="U374" i="1"/>
  <c r="W374" i="1"/>
  <c r="Y374" i="1"/>
  <c r="AA374" i="1"/>
  <c r="G375" i="1"/>
  <c r="K375" i="1"/>
  <c r="M375" i="1"/>
  <c r="O375" i="1"/>
  <c r="Q375" i="1"/>
  <c r="S375" i="1"/>
  <c r="U375" i="1"/>
  <c r="W375" i="1"/>
  <c r="Y375" i="1"/>
  <c r="AA375"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U317" i="1"/>
  <c r="V317" i="1"/>
  <c r="W317" i="1"/>
  <c r="X317" i="1"/>
  <c r="Y317" i="1"/>
  <c r="Z317" i="1"/>
  <c r="AA317" i="1"/>
  <c r="AB317" i="1"/>
  <c r="AC317" i="1"/>
  <c r="AD317" i="1"/>
  <c r="G314" i="1"/>
  <c r="T314" i="1" s="1"/>
  <c r="G315" i="1"/>
  <c r="T315" i="1" s="1"/>
  <c r="G316" i="1"/>
  <c r="T316" i="1" s="1"/>
  <c r="G317" i="1"/>
  <c r="T317" i="1" s="1"/>
  <c r="G252" i="1"/>
  <c r="G304" i="1"/>
  <c r="G305" i="1"/>
  <c r="G295" i="1"/>
  <c r="G296" i="1"/>
  <c r="G297" i="1"/>
  <c r="G298" i="1"/>
  <c r="G299" i="1"/>
  <c r="G300" i="1"/>
  <c r="G301" i="1"/>
  <c r="G302" i="1"/>
  <c r="G303" i="1"/>
  <c r="G306" i="1"/>
  <c r="G307" i="1"/>
  <c r="G308" i="1"/>
  <c r="G309" i="1"/>
  <c r="G310" i="1"/>
  <c r="G311" i="1"/>
  <c r="G312" i="1"/>
  <c r="G313" i="1"/>
  <c r="G318" i="1"/>
  <c r="G319" i="1"/>
  <c r="G320" i="1"/>
  <c r="G321" i="1"/>
  <c r="G322" i="1"/>
  <c r="G323" i="1"/>
  <c r="G324" i="1"/>
  <c r="G325" i="1"/>
  <c r="G326" i="1"/>
  <c r="G327" i="1"/>
  <c r="G328" i="1"/>
  <c r="G329" i="1"/>
  <c r="G330" i="1"/>
  <c r="G262" i="1"/>
  <c r="G263" i="1"/>
  <c r="G264" i="1"/>
  <c r="G265" i="1"/>
  <c r="M108" i="22"/>
  <c r="AS408" i="1" l="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20" i="1" a="1"/>
  <c r="AR420" i="1" s="1"/>
  <c r="AR423" i="1" a="1"/>
  <c r="AR423" i="1" s="1"/>
  <c r="AR431" i="1" a="1"/>
  <c r="AR431" i="1" s="1"/>
  <c r="AR432" i="1" a="1"/>
  <c r="AR432" i="1" s="1"/>
  <c r="AR411" i="1" a="1"/>
  <c r="AR411" i="1" s="1"/>
  <c r="AR417" i="1" a="1"/>
  <c r="AR417" i="1" s="1"/>
  <c r="AR414" i="1" a="1"/>
  <c r="AR414" i="1" s="1"/>
  <c r="AR425" i="1" a="1"/>
  <c r="AR425" i="1" s="1"/>
  <c r="AR429" i="1" a="1"/>
  <c r="AR429" i="1" s="1"/>
  <c r="AR430" i="1" a="1"/>
  <c r="AR430" i="1" s="1"/>
  <c r="AR437" i="1" a="1"/>
  <c r="AR437" i="1" s="1"/>
  <c r="AR410" i="1" a="1"/>
  <c r="AR410" i="1" s="1"/>
  <c r="AR413" i="1" a="1"/>
  <c r="AR413" i="1" s="1"/>
  <c r="AR419" i="1" a="1"/>
  <c r="AR419" i="1" s="1"/>
  <c r="AR409" i="1" a="1"/>
  <c r="AR409" i="1" s="1"/>
  <c r="AR421" i="1" a="1"/>
  <c r="AR421" i="1" s="1"/>
  <c r="AR424" i="1" a="1"/>
  <c r="AR424" i="1" s="1"/>
  <c r="AR427" i="1" a="1"/>
  <c r="AR427" i="1" s="1"/>
  <c r="AR433" i="1" a="1"/>
  <c r="AR433" i="1" s="1"/>
  <c r="AR398" i="1" a="1"/>
  <c r="AR398" i="1" s="1"/>
  <c r="AR412" i="1" a="1"/>
  <c r="AR412" i="1" s="1"/>
  <c r="AR418" i="1" a="1"/>
  <c r="AR418" i="1" s="1"/>
  <c r="AR426" i="1" a="1"/>
  <c r="AR426" i="1" s="1"/>
  <c r="AR443" i="1" a="1"/>
  <c r="AR443" i="1" s="1"/>
  <c r="AR439" i="1" a="1"/>
  <c r="AR439" i="1" s="1"/>
  <c r="AR442" i="1" a="1"/>
  <c r="AR442" i="1" s="1"/>
  <c r="AR444" i="1" a="1"/>
  <c r="AR444" i="1" s="1"/>
  <c r="AR434" i="1" a="1"/>
  <c r="AR434" i="1" s="1"/>
  <c r="AR441" i="1" a="1"/>
  <c r="AR441" i="1" s="1"/>
  <c r="AR416" i="1" a="1"/>
  <c r="AR416" i="1" s="1"/>
  <c r="AR435" i="1" a="1"/>
  <c r="AR435" i="1" s="1"/>
  <c r="AR415" i="1" a="1"/>
  <c r="AR415" i="1" s="1"/>
  <c r="AR422" i="1" a="1"/>
  <c r="AR422" i="1" s="1"/>
  <c r="AR428" i="1" a="1"/>
  <c r="AR428" i="1" s="1"/>
  <c r="AR436" i="1" a="1"/>
  <c r="AR436" i="1" s="1"/>
  <c r="AR438" i="1" a="1"/>
  <c r="AR438" i="1" s="1"/>
  <c r="AR440" i="1" a="1"/>
  <c r="AR440" i="1" s="1"/>
  <c r="AT398" i="1" a="1"/>
  <c r="AT398" i="1" s="1"/>
  <c r="AT412" i="1" a="1"/>
  <c r="AT412" i="1" s="1"/>
  <c r="AT418" i="1" a="1"/>
  <c r="AT418" i="1" s="1"/>
  <c r="AT433" i="1" a="1"/>
  <c r="AT433" i="1" s="1"/>
  <c r="AT415" i="1" a="1"/>
  <c r="AT415" i="1" s="1"/>
  <c r="AT420" i="1" a="1"/>
  <c r="AT420" i="1" s="1"/>
  <c r="AT423" i="1" a="1"/>
  <c r="AT423" i="1" s="1"/>
  <c r="AT426" i="1" a="1"/>
  <c r="AT426" i="1" s="1"/>
  <c r="AT431" i="1" a="1"/>
  <c r="AT431" i="1" s="1"/>
  <c r="AT432" i="1" a="1"/>
  <c r="AT432" i="1" s="1"/>
  <c r="AT439" i="1" a="1"/>
  <c r="AT439" i="1" s="1"/>
  <c r="AT411" i="1" a="1"/>
  <c r="AT411" i="1" s="1"/>
  <c r="AT417" i="1" a="1"/>
  <c r="AT417" i="1" s="1"/>
  <c r="AT410" i="1" a="1"/>
  <c r="AT410" i="1" s="1"/>
  <c r="AT419" i="1" a="1"/>
  <c r="AT419" i="1" s="1"/>
  <c r="AT422" i="1" a="1"/>
  <c r="AT422" i="1" s="1"/>
  <c r="AT428" i="1" a="1"/>
  <c r="AT428" i="1" s="1"/>
  <c r="AT435" i="1" a="1"/>
  <c r="AT435" i="1" s="1"/>
  <c r="AT413" i="1" a="1"/>
  <c r="AT413" i="1" s="1"/>
  <c r="AT416" i="1" a="1"/>
  <c r="AT416" i="1" s="1"/>
  <c r="AT434" i="1" a="1"/>
  <c r="AT434" i="1" s="1"/>
  <c r="AT421" i="1" a="1"/>
  <c r="AT421" i="1" s="1"/>
  <c r="AT427" i="1" a="1"/>
  <c r="AT427" i="1" s="1"/>
  <c r="AT436" i="1" a="1"/>
  <c r="AT436" i="1" s="1"/>
  <c r="AT438" i="1" a="1"/>
  <c r="AT438" i="1" s="1"/>
  <c r="AT409" i="1" a="1"/>
  <c r="AT409" i="1" s="1"/>
  <c r="AT440" i="1" a="1"/>
  <c r="AT440" i="1" s="1"/>
  <c r="AT425" i="1" a="1"/>
  <c r="AT425" i="1" s="1"/>
  <c r="AT424" i="1" a="1"/>
  <c r="AT424" i="1" s="1"/>
  <c r="AT443" i="1" a="1"/>
  <c r="AT443" i="1" s="1"/>
  <c r="AT444" i="1" a="1"/>
  <c r="AT444" i="1" s="1"/>
  <c r="AT437" i="1" a="1"/>
  <c r="AT437" i="1" s="1"/>
  <c r="AT441" i="1" a="1"/>
  <c r="AT441" i="1" s="1"/>
  <c r="AT442" i="1" a="1"/>
  <c r="AT442" i="1" s="1"/>
  <c r="AT414" i="1" a="1"/>
  <c r="AT414" i="1" s="1"/>
  <c r="AT429" i="1" a="1"/>
  <c r="AT429" i="1" s="1"/>
  <c r="AT430" i="1" a="1"/>
  <c r="AT430" i="1" s="1"/>
  <c r="AS415" i="1" a="1"/>
  <c r="AS415" i="1" s="1"/>
  <c r="AS426" i="1" a="1"/>
  <c r="AS426" i="1" s="1"/>
  <c r="AS411" i="1" a="1"/>
  <c r="AS411" i="1" s="1"/>
  <c r="AS417" i="1" a="1"/>
  <c r="AS417" i="1" s="1"/>
  <c r="AS436" i="1" a="1"/>
  <c r="AS436" i="1" s="1"/>
  <c r="AS438" i="1" a="1"/>
  <c r="AS438" i="1" s="1"/>
  <c r="AS414" i="1" a="1"/>
  <c r="AS414" i="1" s="1"/>
  <c r="AS416" i="1" a="1"/>
  <c r="AS416" i="1" s="1"/>
  <c r="AS434" i="1" a="1"/>
  <c r="AS434" i="1" s="1"/>
  <c r="AS409" i="1" a="1"/>
  <c r="AS409" i="1" s="1"/>
  <c r="AS421" i="1" a="1"/>
  <c r="AS421" i="1" s="1"/>
  <c r="AS424" i="1" a="1"/>
  <c r="AS424" i="1" s="1"/>
  <c r="AS427" i="1" a="1"/>
  <c r="AS427" i="1" s="1"/>
  <c r="AS410" i="1" a="1"/>
  <c r="AS410" i="1" s="1"/>
  <c r="AS440" i="1" a="1"/>
  <c r="AS440" i="1" s="1"/>
  <c r="AS398" i="1" a="1"/>
  <c r="AS398" i="1" s="1"/>
  <c r="AS420" i="1" a="1"/>
  <c r="AS420" i="1" s="1"/>
  <c r="AS425" i="1" a="1"/>
  <c r="AS425" i="1" s="1"/>
  <c r="AS418" i="1" a="1"/>
  <c r="AS418" i="1" s="1"/>
  <c r="AS419" i="1" a="1"/>
  <c r="AS419" i="1" s="1"/>
  <c r="AS439" i="1" a="1"/>
  <c r="AS439" i="1" s="1"/>
  <c r="AS442" i="1" a="1"/>
  <c r="AS442" i="1" s="1"/>
  <c r="AS443" i="1" a="1"/>
  <c r="AS443" i="1" s="1"/>
  <c r="AS444" i="1" a="1"/>
  <c r="AS444" i="1" s="1"/>
  <c r="AS433" i="1" a="1"/>
  <c r="AS433" i="1" s="1"/>
  <c r="AS437" i="1" a="1"/>
  <c r="AS437" i="1" s="1"/>
  <c r="AS441" i="1" a="1"/>
  <c r="AS441" i="1" s="1"/>
  <c r="AS423" i="1" a="1"/>
  <c r="AS423" i="1" s="1"/>
  <c r="AS431" i="1" a="1"/>
  <c r="AS431" i="1" s="1"/>
  <c r="AS432" i="1" a="1"/>
  <c r="AS432" i="1" s="1"/>
  <c r="AS435" i="1" a="1"/>
  <c r="AS435" i="1" s="1"/>
  <c r="AS413" i="1" a="1"/>
  <c r="AS413" i="1" s="1"/>
  <c r="AS429" i="1" a="1"/>
  <c r="AS429" i="1" s="1"/>
  <c r="AS430" i="1" a="1"/>
  <c r="AS430" i="1" s="1"/>
  <c r="AS412" i="1" a="1"/>
  <c r="AS412" i="1" s="1"/>
  <c r="AS422" i="1" a="1"/>
  <c r="AS422" i="1" s="1"/>
  <c r="AS428" i="1" a="1"/>
  <c r="AS428"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8" i="1"/>
  <c r="AA387" i="1"/>
  <c r="AA386" i="1"/>
  <c r="AA385" i="1"/>
  <c r="AA384" i="1"/>
  <c r="AA383" i="1"/>
  <c r="AA382" i="1"/>
  <c r="AA381" i="1"/>
  <c r="AA380" i="1"/>
  <c r="AA379" i="1"/>
  <c r="AA378" i="1"/>
  <c r="AA377" i="1"/>
  <c r="AA376" i="1"/>
  <c r="AA371" i="1"/>
  <c r="AA370" i="1"/>
  <c r="AA369" i="1"/>
  <c r="AA368" i="1"/>
  <c r="AA367" i="1"/>
  <c r="AA366" i="1"/>
  <c r="AA365" i="1"/>
  <c r="AA364" i="1"/>
  <c r="AA363" i="1"/>
  <c r="AA362" i="1"/>
  <c r="AA361" i="1"/>
  <c r="AA360" i="1"/>
  <c r="AA359" i="1"/>
  <c r="AA358" i="1"/>
  <c r="AA357" i="1"/>
  <c r="AA356" i="1"/>
  <c r="AA355" i="1"/>
  <c r="AA354" i="1"/>
  <c r="AA353" i="1"/>
  <c r="AA342" i="1"/>
  <c r="Y388" i="1"/>
  <c r="Y387" i="1"/>
  <c r="Y386" i="1"/>
  <c r="Y385" i="1"/>
  <c r="Y384" i="1"/>
  <c r="Y383" i="1"/>
  <c r="Y382" i="1"/>
  <c r="Y381" i="1"/>
  <c r="Y380" i="1"/>
  <c r="Y379" i="1"/>
  <c r="Y378" i="1"/>
  <c r="Y377" i="1"/>
  <c r="Y376" i="1"/>
  <c r="Y371" i="1"/>
  <c r="Y370" i="1"/>
  <c r="Y369" i="1"/>
  <c r="Y368" i="1"/>
  <c r="Y367" i="1"/>
  <c r="Y366" i="1"/>
  <c r="Y365" i="1"/>
  <c r="Y364" i="1"/>
  <c r="Y363" i="1"/>
  <c r="Y362" i="1"/>
  <c r="Y361" i="1"/>
  <c r="Y360" i="1"/>
  <c r="Y359" i="1"/>
  <c r="Y358" i="1"/>
  <c r="Y357" i="1"/>
  <c r="Y356" i="1"/>
  <c r="Y355" i="1"/>
  <c r="Y354" i="1"/>
  <c r="Y353" i="1"/>
  <c r="Y342" i="1"/>
  <c r="W388" i="1"/>
  <c r="W387" i="1"/>
  <c r="W386" i="1"/>
  <c r="W385" i="1"/>
  <c r="W384" i="1"/>
  <c r="W383" i="1"/>
  <c r="W382" i="1"/>
  <c r="W381" i="1"/>
  <c r="W380" i="1"/>
  <c r="W379" i="1"/>
  <c r="W378" i="1"/>
  <c r="W377" i="1"/>
  <c r="W376" i="1"/>
  <c r="W371" i="1"/>
  <c r="W370" i="1"/>
  <c r="W369" i="1"/>
  <c r="W368" i="1"/>
  <c r="W367" i="1"/>
  <c r="W366" i="1"/>
  <c r="W365" i="1"/>
  <c r="W364" i="1"/>
  <c r="W363" i="1"/>
  <c r="W362" i="1"/>
  <c r="W361" i="1"/>
  <c r="W360" i="1"/>
  <c r="W359" i="1"/>
  <c r="W358" i="1"/>
  <c r="W357" i="1"/>
  <c r="W356" i="1"/>
  <c r="W355" i="1"/>
  <c r="W354" i="1"/>
  <c r="W353" i="1"/>
  <c r="W342" i="1"/>
  <c r="U388" i="1"/>
  <c r="U387" i="1"/>
  <c r="U386" i="1"/>
  <c r="U385" i="1"/>
  <c r="U384" i="1"/>
  <c r="U383" i="1"/>
  <c r="U382" i="1"/>
  <c r="U381" i="1"/>
  <c r="U380" i="1"/>
  <c r="U379" i="1"/>
  <c r="U378" i="1"/>
  <c r="U377" i="1"/>
  <c r="U376" i="1"/>
  <c r="U371" i="1"/>
  <c r="U370" i="1"/>
  <c r="U369" i="1"/>
  <c r="U368" i="1"/>
  <c r="U367" i="1"/>
  <c r="U366" i="1"/>
  <c r="U365" i="1"/>
  <c r="U364" i="1"/>
  <c r="U363" i="1"/>
  <c r="U362" i="1"/>
  <c r="U361" i="1"/>
  <c r="U360" i="1"/>
  <c r="U359" i="1"/>
  <c r="U358" i="1"/>
  <c r="U357" i="1"/>
  <c r="U356" i="1"/>
  <c r="U355" i="1"/>
  <c r="U354" i="1"/>
  <c r="U353" i="1"/>
  <c r="U342" i="1"/>
  <c r="S388" i="1"/>
  <c r="S387" i="1"/>
  <c r="S386" i="1"/>
  <c r="S385" i="1"/>
  <c r="S384" i="1"/>
  <c r="S383" i="1"/>
  <c r="S382" i="1"/>
  <c r="S381" i="1"/>
  <c r="S380" i="1"/>
  <c r="S379" i="1"/>
  <c r="S378" i="1"/>
  <c r="S377" i="1"/>
  <c r="S376" i="1"/>
  <c r="S371" i="1"/>
  <c r="S370" i="1"/>
  <c r="S369" i="1"/>
  <c r="S368" i="1"/>
  <c r="S367" i="1"/>
  <c r="S366" i="1"/>
  <c r="S365" i="1"/>
  <c r="S364" i="1"/>
  <c r="S363" i="1"/>
  <c r="S362" i="1"/>
  <c r="S361" i="1"/>
  <c r="S360" i="1"/>
  <c r="S359" i="1"/>
  <c r="S358" i="1"/>
  <c r="S357" i="1"/>
  <c r="S356" i="1"/>
  <c r="S355" i="1"/>
  <c r="S354" i="1"/>
  <c r="S353" i="1"/>
  <c r="S342" i="1"/>
  <c r="Q388" i="1"/>
  <c r="Q387" i="1"/>
  <c r="Q386" i="1"/>
  <c r="Q385" i="1"/>
  <c r="Q384" i="1"/>
  <c r="Q383" i="1"/>
  <c r="Q382" i="1"/>
  <c r="Q381" i="1"/>
  <c r="Q380" i="1"/>
  <c r="Q379" i="1"/>
  <c r="Q378" i="1"/>
  <c r="Q377" i="1"/>
  <c r="Q376" i="1"/>
  <c r="Q371" i="1"/>
  <c r="Q370" i="1"/>
  <c r="Q369" i="1"/>
  <c r="Q368" i="1"/>
  <c r="Q367" i="1"/>
  <c r="Q366" i="1"/>
  <c r="Q365" i="1"/>
  <c r="Q364" i="1"/>
  <c r="Q363" i="1"/>
  <c r="Q362" i="1"/>
  <c r="Q361" i="1"/>
  <c r="Q360" i="1"/>
  <c r="Q359" i="1"/>
  <c r="Q358" i="1"/>
  <c r="Q357" i="1"/>
  <c r="Q356" i="1"/>
  <c r="Q355" i="1"/>
  <c r="Q354" i="1"/>
  <c r="Q353" i="1"/>
  <c r="Q342" i="1"/>
  <c r="O388" i="1"/>
  <c r="O387" i="1"/>
  <c r="O386" i="1"/>
  <c r="O385" i="1"/>
  <c r="O384" i="1"/>
  <c r="O383" i="1"/>
  <c r="O382" i="1"/>
  <c r="O381" i="1"/>
  <c r="O380" i="1"/>
  <c r="O379" i="1"/>
  <c r="O378" i="1"/>
  <c r="O377" i="1"/>
  <c r="O376" i="1"/>
  <c r="O371" i="1"/>
  <c r="O370" i="1"/>
  <c r="O369" i="1"/>
  <c r="O368" i="1"/>
  <c r="O367" i="1"/>
  <c r="O366" i="1"/>
  <c r="O365" i="1"/>
  <c r="O364" i="1"/>
  <c r="O363" i="1"/>
  <c r="O362" i="1"/>
  <c r="O361" i="1"/>
  <c r="O360" i="1"/>
  <c r="O359" i="1"/>
  <c r="O358" i="1"/>
  <c r="O357" i="1"/>
  <c r="O356" i="1"/>
  <c r="O355" i="1"/>
  <c r="O354" i="1"/>
  <c r="O353" i="1"/>
  <c r="O342" i="1"/>
  <c r="M388" i="1"/>
  <c r="M387" i="1"/>
  <c r="M386" i="1"/>
  <c r="M385" i="1"/>
  <c r="M384" i="1"/>
  <c r="M383" i="1"/>
  <c r="M382" i="1"/>
  <c r="M381" i="1"/>
  <c r="M380" i="1"/>
  <c r="M379" i="1"/>
  <c r="M378" i="1"/>
  <c r="M377" i="1"/>
  <c r="M376" i="1"/>
  <c r="M371" i="1"/>
  <c r="M370" i="1"/>
  <c r="M369" i="1"/>
  <c r="M368" i="1"/>
  <c r="M367" i="1"/>
  <c r="M366" i="1"/>
  <c r="M365" i="1"/>
  <c r="M364" i="1"/>
  <c r="M363" i="1"/>
  <c r="M362" i="1"/>
  <c r="M361" i="1"/>
  <c r="M360" i="1"/>
  <c r="M359" i="1"/>
  <c r="M358" i="1"/>
  <c r="M357" i="1"/>
  <c r="M356" i="1"/>
  <c r="M355" i="1"/>
  <c r="M354" i="1"/>
  <c r="M353" i="1"/>
  <c r="M342" i="1"/>
  <c r="K353" i="1"/>
  <c r="K354" i="1"/>
  <c r="K355" i="1"/>
  <c r="K356" i="1"/>
  <c r="K357" i="1"/>
  <c r="K358" i="1"/>
  <c r="K359" i="1"/>
  <c r="K360" i="1"/>
  <c r="K361" i="1"/>
  <c r="K362" i="1"/>
  <c r="K363" i="1"/>
  <c r="K364" i="1"/>
  <c r="K365" i="1"/>
  <c r="K366" i="1"/>
  <c r="K367" i="1"/>
  <c r="K368" i="1"/>
  <c r="K369" i="1"/>
  <c r="K370" i="1"/>
  <c r="K371" i="1"/>
  <c r="K376" i="1"/>
  <c r="K377" i="1"/>
  <c r="K378" i="1"/>
  <c r="K379" i="1"/>
  <c r="K380" i="1"/>
  <c r="K381" i="1"/>
  <c r="K382" i="1"/>
  <c r="K383" i="1"/>
  <c r="K384" i="1"/>
  <c r="K385" i="1"/>
  <c r="K386" i="1"/>
  <c r="K387" i="1"/>
  <c r="K388" i="1"/>
  <c r="K342" i="1"/>
  <c r="I698" i="1" a="1"/>
  <c r="I698" i="1" s="1"/>
  <c r="G353" i="1"/>
  <c r="G354" i="1"/>
  <c r="G355" i="1"/>
  <c r="G356" i="1"/>
  <c r="G357" i="1"/>
  <c r="G358" i="1"/>
  <c r="G359" i="1"/>
  <c r="G360" i="1"/>
  <c r="G361" i="1"/>
  <c r="G362" i="1"/>
  <c r="G363" i="1"/>
  <c r="G364" i="1"/>
  <c r="G365" i="1"/>
  <c r="G366" i="1"/>
  <c r="G367" i="1"/>
  <c r="G368" i="1"/>
  <c r="G369" i="1"/>
  <c r="G370" i="1"/>
  <c r="G371" i="1"/>
  <c r="G376" i="1"/>
  <c r="G377" i="1"/>
  <c r="G378" i="1"/>
  <c r="G379" i="1"/>
  <c r="G380" i="1"/>
  <c r="G381" i="1"/>
  <c r="G382" i="1"/>
  <c r="G383" i="1"/>
  <c r="G384" i="1"/>
  <c r="G385" i="1"/>
  <c r="G386" i="1"/>
  <c r="G387" i="1"/>
  <c r="G388" i="1"/>
  <c r="G342" i="1"/>
  <c r="H128"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4" i="1"/>
  <c r="W284" i="1"/>
  <c r="X284" i="1"/>
  <c r="Y284" i="1"/>
  <c r="Z284" i="1"/>
  <c r="AA284" i="1"/>
  <c r="AB284" i="1"/>
  <c r="AC284" i="1"/>
  <c r="AD284" i="1"/>
  <c r="V295" i="1"/>
  <c r="W295" i="1"/>
  <c r="X295" i="1"/>
  <c r="Y295" i="1"/>
  <c r="Z295" i="1"/>
  <c r="AA295" i="1"/>
  <c r="AB295" i="1"/>
  <c r="AC295" i="1"/>
  <c r="AD295"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V330" i="1"/>
  <c r="W330" i="1"/>
  <c r="X330" i="1"/>
  <c r="Y330" i="1"/>
  <c r="Z330" i="1"/>
  <c r="AA330" i="1"/>
  <c r="AB330" i="1"/>
  <c r="AC330" i="1"/>
  <c r="AD330" i="1"/>
  <c r="U295" i="1"/>
  <c r="U298" i="1"/>
  <c r="U299" i="1"/>
  <c r="U300" i="1"/>
  <c r="U301" i="1"/>
  <c r="U302" i="1"/>
  <c r="U303" i="1"/>
  <c r="U304" i="1"/>
  <c r="U305" i="1"/>
  <c r="U306" i="1"/>
  <c r="U307" i="1"/>
  <c r="U308" i="1"/>
  <c r="U309" i="1"/>
  <c r="U310" i="1"/>
  <c r="U311" i="1"/>
  <c r="U312" i="1"/>
  <c r="U313" i="1"/>
  <c r="U318" i="1"/>
  <c r="U319" i="1"/>
  <c r="U320" i="1"/>
  <c r="U321" i="1"/>
  <c r="U322" i="1"/>
  <c r="U323" i="1"/>
  <c r="U324" i="1"/>
  <c r="U325" i="1"/>
  <c r="U326" i="1"/>
  <c r="U327" i="1"/>
  <c r="U328" i="1"/>
  <c r="U329" i="1"/>
  <c r="U330" i="1"/>
  <c r="U284"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3" i="1"/>
  <c r="W296" i="1" l="1"/>
  <c r="U296" i="1"/>
  <c r="AD296" i="1"/>
  <c r="V296" i="1"/>
  <c r="AC296" i="1"/>
  <c r="J166" i="6"/>
  <c r="J158" i="6"/>
  <c r="AB296" i="1"/>
  <c r="J165" i="6"/>
  <c r="J157" i="6"/>
  <c r="AA296" i="1"/>
  <c r="J164" i="6"/>
  <c r="Z296" i="1"/>
  <c r="Y296" i="1"/>
  <c r="X296" i="1"/>
  <c r="J169" i="6"/>
  <c r="J161" i="6"/>
  <c r="G120" i="1"/>
  <c r="L120"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G154" i="1"/>
  <c r="L154" i="1" s="1"/>
  <c r="I128" i="1"/>
  <c r="J128" i="1"/>
  <c r="I142" i="1"/>
  <c r="J142" i="1"/>
  <c r="I145" i="1"/>
  <c r="J145" i="1"/>
  <c r="I151" i="1"/>
  <c r="J151" i="1"/>
  <c r="H151" i="1"/>
  <c r="H145" i="1"/>
  <c r="H142" i="1"/>
  <c r="K210" i="1"/>
  <c r="L210" i="1"/>
  <c r="M210" i="1"/>
  <c r="N210" i="1"/>
  <c r="O210" i="1"/>
  <c r="P210" i="1"/>
  <c r="K207" i="1"/>
  <c r="L207" i="1"/>
  <c r="M207" i="1"/>
  <c r="N207" i="1"/>
  <c r="O207" i="1"/>
  <c r="P207" i="1"/>
  <c r="K204" i="1"/>
  <c r="L204" i="1"/>
  <c r="M204" i="1"/>
  <c r="N204" i="1"/>
  <c r="O204" i="1"/>
  <c r="P204" i="1"/>
  <c r="K198" i="1"/>
  <c r="L198" i="1"/>
  <c r="M198" i="1"/>
  <c r="N198" i="1"/>
  <c r="O198" i="1"/>
  <c r="P198" i="1"/>
  <c r="J210" i="1"/>
  <c r="J207" i="1"/>
  <c r="J204" i="1"/>
  <c r="J198" i="1"/>
  <c r="I194" i="1"/>
  <c r="I196" i="1"/>
  <c r="I197" i="1"/>
  <c r="I198" i="1"/>
  <c r="I199" i="1"/>
  <c r="I200" i="1"/>
  <c r="I202" i="1"/>
  <c r="I203" i="1"/>
  <c r="I204" i="1"/>
  <c r="I205" i="1"/>
  <c r="I206" i="1"/>
  <c r="I207" i="1"/>
  <c r="I208" i="1"/>
  <c r="I209" i="1"/>
  <c r="I210" i="1"/>
  <c r="I211" i="1"/>
  <c r="I173" i="1"/>
  <c r="I175" i="1"/>
  <c r="I176" i="1"/>
  <c r="I177" i="1"/>
  <c r="I178" i="1"/>
  <c r="I179" i="1"/>
  <c r="I181" i="1"/>
  <c r="I182" i="1"/>
  <c r="I183" i="1"/>
  <c r="I184" i="1"/>
  <c r="I185" i="1"/>
  <c r="I186" i="1"/>
  <c r="I187" i="1"/>
  <c r="I188" i="1"/>
  <c r="I189" i="1"/>
  <c r="I190" i="1"/>
  <c r="I800" i="1"/>
  <c r="J800" i="1"/>
  <c r="K800" i="1"/>
  <c r="L800" i="1"/>
  <c r="M800" i="1"/>
  <c r="N800" i="1"/>
  <c r="O800" i="1"/>
  <c r="P800" i="1"/>
  <c r="Q800" i="1"/>
  <c r="H800" i="1"/>
  <c r="I794" i="1"/>
  <c r="J794" i="1"/>
  <c r="K794" i="1"/>
  <c r="L794" i="1"/>
  <c r="M794" i="1"/>
  <c r="N794" i="1"/>
  <c r="O794" i="1"/>
  <c r="P794" i="1"/>
  <c r="Q794" i="1"/>
  <c r="H794" i="1"/>
  <c r="I791" i="1"/>
  <c r="J791" i="1"/>
  <c r="K791" i="1"/>
  <c r="L791" i="1"/>
  <c r="M791" i="1"/>
  <c r="N791" i="1"/>
  <c r="O791" i="1"/>
  <c r="P791" i="1"/>
  <c r="Q791" i="1"/>
  <c r="H791" i="1"/>
  <c r="I777" i="1"/>
  <c r="J777" i="1"/>
  <c r="K777" i="1"/>
  <c r="L777" i="1"/>
  <c r="M777" i="1"/>
  <c r="N777" i="1"/>
  <c r="O777" i="1"/>
  <c r="P777" i="1"/>
  <c r="Q777" i="1"/>
  <c r="H777" i="1"/>
  <c r="G769" i="1"/>
  <c r="G771" i="1"/>
  <c r="G772" i="1"/>
  <c r="G773" i="1"/>
  <c r="G774" i="1"/>
  <c r="G775" i="1"/>
  <c r="G776" i="1"/>
  <c r="G777" i="1"/>
  <c r="G778" i="1"/>
  <c r="G779" i="1"/>
  <c r="G780" i="1"/>
  <c r="G781" i="1"/>
  <c r="G782" i="1"/>
  <c r="G783" i="1"/>
  <c r="G784" i="1"/>
  <c r="G785" i="1"/>
  <c r="G786" i="1"/>
  <c r="G787" i="1"/>
  <c r="G789" i="1"/>
  <c r="G790" i="1"/>
  <c r="G791" i="1"/>
  <c r="G792" i="1"/>
  <c r="G793" i="1"/>
  <c r="G794" i="1"/>
  <c r="G795" i="1"/>
  <c r="G796" i="1"/>
  <c r="G797" i="1"/>
  <c r="G798" i="1"/>
  <c r="G799" i="1"/>
  <c r="G800" i="1"/>
  <c r="G801" i="1"/>
  <c r="G802" i="1"/>
  <c r="G803" i="1"/>
  <c r="K740" i="1"/>
  <c r="L740" i="1"/>
  <c r="M740" i="1"/>
  <c r="N740" i="1"/>
  <c r="O740" i="1"/>
  <c r="P740" i="1"/>
  <c r="R740" i="1"/>
  <c r="K743" i="1"/>
  <c r="L743" i="1"/>
  <c r="M743" i="1"/>
  <c r="N743" i="1"/>
  <c r="O743" i="1"/>
  <c r="P743" i="1"/>
  <c r="R743" i="1"/>
  <c r="K749" i="1"/>
  <c r="L749" i="1"/>
  <c r="M749" i="1"/>
  <c r="N749" i="1"/>
  <c r="O749" i="1"/>
  <c r="P749" i="1"/>
  <c r="R749" i="1"/>
  <c r="J749" i="1"/>
  <c r="J743" i="1"/>
  <c r="J740" i="1"/>
  <c r="K726" i="1"/>
  <c r="L726" i="1"/>
  <c r="M726" i="1"/>
  <c r="N726" i="1"/>
  <c r="O726" i="1"/>
  <c r="P726" i="1"/>
  <c r="R726" i="1"/>
  <c r="J726" i="1"/>
  <c r="I726" i="1"/>
  <c r="I727" i="1"/>
  <c r="I728" i="1"/>
  <c r="I729" i="1"/>
  <c r="I730" i="1"/>
  <c r="I731" i="1"/>
  <c r="I732" i="1"/>
  <c r="I733" i="1"/>
  <c r="I734" i="1"/>
  <c r="I735" i="1"/>
  <c r="I736" i="1"/>
  <c r="I738" i="1"/>
  <c r="I739" i="1"/>
  <c r="I740" i="1"/>
  <c r="I741" i="1"/>
  <c r="I742" i="1"/>
  <c r="I743" i="1"/>
  <c r="I744" i="1"/>
  <c r="I745" i="1"/>
  <c r="I746" i="1"/>
  <c r="I747" i="1"/>
  <c r="I748" i="1"/>
  <c r="I749" i="1"/>
  <c r="I750" i="1"/>
  <c r="I751" i="1"/>
  <c r="I752" i="1"/>
  <c r="I718" i="1"/>
  <c r="I720" i="1"/>
  <c r="I721" i="1"/>
  <c r="I722" i="1"/>
  <c r="I723" i="1"/>
  <c r="I724" i="1"/>
  <c r="I725" i="1"/>
  <c r="I193" i="1" l="1"/>
  <c r="I172" i="1"/>
  <c r="G768" i="1"/>
  <c r="I717" i="1"/>
  <c r="H602" i="1"/>
  <c r="H603" i="1"/>
  <c r="H604" i="1"/>
  <c r="H605" i="1"/>
  <c r="H606" i="1"/>
  <c r="H607" i="1"/>
  <c r="H608" i="1"/>
  <c r="H609" i="1"/>
  <c r="H610" i="1"/>
  <c r="H611" i="1"/>
  <c r="H612" i="1"/>
  <c r="H613" i="1"/>
  <c r="H614" i="1"/>
  <c r="H615" i="1"/>
  <c r="H616" i="1"/>
  <c r="H617" i="1"/>
  <c r="H601" i="1"/>
  <c r="I569" i="1"/>
  <c r="I570" i="1"/>
  <c r="I571" i="1"/>
  <c r="I572" i="1"/>
  <c r="I573" i="1"/>
  <c r="I574" i="1"/>
  <c r="I575" i="1"/>
  <c r="I576" i="1"/>
  <c r="I577" i="1"/>
  <c r="I578" i="1"/>
  <c r="I579" i="1"/>
  <c r="I580" i="1"/>
  <c r="I581" i="1"/>
  <c r="I582" i="1"/>
  <c r="I583" i="1"/>
  <c r="I584" i="1"/>
  <c r="I568" i="1"/>
  <c r="G11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5" i="1"/>
  <c r="I535" i="1"/>
  <c r="J535" i="1"/>
  <c r="K535"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H552" i="1"/>
  <c r="I552" i="1"/>
  <c r="J552" i="1"/>
  <c r="K552"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7" i="1" a="1"/>
  <c r="M547" i="1" s="1"/>
  <c r="Q547" i="1" a="1"/>
  <c r="Q547" i="1" s="1"/>
  <c r="U547" i="1" a="1"/>
  <c r="U547" i="1" s="1"/>
  <c r="Y547" i="1" a="1"/>
  <c r="Y547" i="1" s="1"/>
  <c r="AC547" i="1" a="1"/>
  <c r="AC547" i="1" s="1"/>
  <c r="AG547" i="1" a="1"/>
  <c r="AG547" i="1" s="1"/>
  <c r="AK547" i="1" a="1"/>
  <c r="AK547" i="1" s="1"/>
  <c r="AO547" i="1" a="1"/>
  <c r="AO547" i="1" s="1"/>
  <c r="AS547" i="1" a="1"/>
  <c r="AS547" i="1" s="1"/>
  <c r="M527" i="1" a="1"/>
  <c r="M527" i="1" s="1"/>
  <c r="Q527" i="1" a="1"/>
  <c r="Q527" i="1" s="1"/>
  <c r="U527" i="1" a="1"/>
  <c r="U527" i="1" s="1"/>
  <c r="Y527" i="1" a="1"/>
  <c r="Y527" i="1" s="1"/>
  <c r="AC527" i="1" a="1"/>
  <c r="AC527" i="1" s="1"/>
  <c r="AG527" i="1" a="1"/>
  <c r="AG527" i="1" s="1"/>
  <c r="AK527" i="1" a="1"/>
  <c r="AK527" i="1" s="1"/>
  <c r="AO527" i="1" a="1"/>
  <c r="AO527" i="1" s="1"/>
  <c r="AS527" i="1" a="1"/>
  <c r="AS527" i="1" s="1"/>
  <c r="L551" i="1" a="1"/>
  <c r="L551" i="1" s="1"/>
  <c r="P551" i="1" a="1"/>
  <c r="P551" i="1" s="1"/>
  <c r="T551" i="1" a="1"/>
  <c r="T551" i="1" s="1"/>
  <c r="X551" i="1" a="1"/>
  <c r="X551" i="1" s="1"/>
  <c r="AB551" i="1" a="1"/>
  <c r="AB551" i="1" s="1"/>
  <c r="AF551" i="1" a="1"/>
  <c r="AF551" i="1" s="1"/>
  <c r="AJ551" i="1" a="1"/>
  <c r="AJ551" i="1" s="1"/>
  <c r="AN551" i="1" a="1"/>
  <c r="AN551" i="1" s="1"/>
  <c r="AR551" i="1" a="1"/>
  <c r="AR551" i="1" s="1"/>
  <c r="L549" i="1" a="1"/>
  <c r="L549" i="1" s="1"/>
  <c r="P549" i="1" a="1"/>
  <c r="P549" i="1" s="1"/>
  <c r="T549" i="1" a="1"/>
  <c r="T549" i="1" s="1"/>
  <c r="X549" i="1" a="1"/>
  <c r="X549" i="1" s="1"/>
  <c r="AB549" i="1" a="1"/>
  <c r="AB549" i="1" s="1"/>
  <c r="AF549" i="1" a="1"/>
  <c r="AF549" i="1" s="1"/>
  <c r="AJ549" i="1" a="1"/>
  <c r="AJ549" i="1" s="1"/>
  <c r="AN549" i="1" a="1"/>
  <c r="AN549" i="1" s="1"/>
  <c r="AR549" i="1" a="1"/>
  <c r="AR549" i="1" s="1"/>
  <c r="L547" i="1" a="1"/>
  <c r="L547" i="1" s="1"/>
  <c r="P547" i="1" a="1"/>
  <c r="P547" i="1" s="1"/>
  <c r="T547" i="1" a="1"/>
  <c r="T547" i="1" s="1"/>
  <c r="X547" i="1" a="1"/>
  <c r="X547" i="1" s="1"/>
  <c r="AB547" i="1" a="1"/>
  <c r="AB547" i="1" s="1"/>
  <c r="AF547" i="1" a="1"/>
  <c r="AF547" i="1" s="1"/>
  <c r="AJ547" i="1" a="1"/>
  <c r="AJ547" i="1" s="1"/>
  <c r="AN547" i="1" a="1"/>
  <c r="AN547" i="1" s="1"/>
  <c r="AR547" i="1" a="1"/>
  <c r="AR547" i="1" s="1"/>
  <c r="L545" i="1" a="1"/>
  <c r="L545" i="1" s="1"/>
  <c r="P545" i="1" a="1"/>
  <c r="P545" i="1" s="1"/>
  <c r="T545" i="1" a="1"/>
  <c r="T545" i="1" s="1"/>
  <c r="X545" i="1" a="1"/>
  <c r="X545" i="1" s="1"/>
  <c r="AB545" i="1" a="1"/>
  <c r="AB545" i="1" s="1"/>
  <c r="AF545" i="1" a="1"/>
  <c r="AF545" i="1" s="1"/>
  <c r="AJ545" i="1" a="1"/>
  <c r="AJ545" i="1" s="1"/>
  <c r="AN545" i="1" a="1"/>
  <c r="AN545" i="1" s="1"/>
  <c r="AR545" i="1" a="1"/>
  <c r="AR545" i="1" s="1"/>
  <c r="L543" i="1" a="1"/>
  <c r="L543" i="1" s="1"/>
  <c r="P543" i="1" a="1"/>
  <c r="P543" i="1" s="1"/>
  <c r="T543" i="1" a="1"/>
  <c r="T543" i="1" s="1"/>
  <c r="X543" i="1" a="1"/>
  <c r="X543" i="1" s="1"/>
  <c r="AB543" i="1" a="1"/>
  <c r="AB543" i="1" s="1"/>
  <c r="AF543" i="1" a="1"/>
  <c r="AF543" i="1" s="1"/>
  <c r="AJ543" i="1" a="1"/>
  <c r="AJ543" i="1" s="1"/>
  <c r="AN543" i="1" a="1"/>
  <c r="AN543" i="1" s="1"/>
  <c r="AR543" i="1" a="1"/>
  <c r="AR543" i="1" s="1"/>
  <c r="L541" i="1" a="1"/>
  <c r="L541" i="1" s="1"/>
  <c r="P541" i="1" a="1"/>
  <c r="P541" i="1" s="1"/>
  <c r="T541" i="1" a="1"/>
  <c r="T541" i="1" s="1"/>
  <c r="X541" i="1" a="1"/>
  <c r="X541" i="1" s="1"/>
  <c r="AB541" i="1" a="1"/>
  <c r="AB541" i="1" s="1"/>
  <c r="AF541" i="1" a="1"/>
  <c r="AF541" i="1" s="1"/>
  <c r="AJ541" i="1" a="1"/>
  <c r="AJ541" i="1" s="1"/>
  <c r="AN541" i="1" a="1"/>
  <c r="AN541" i="1" s="1"/>
  <c r="AR541" i="1" a="1"/>
  <c r="AR541"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5" i="1" a="1"/>
  <c r="M545" i="1" s="1"/>
  <c r="Q545" i="1" a="1"/>
  <c r="Q545" i="1" s="1"/>
  <c r="U545" i="1" a="1"/>
  <c r="U545" i="1" s="1"/>
  <c r="Y545" i="1" a="1"/>
  <c r="Y545" i="1" s="1"/>
  <c r="AC545" i="1" a="1"/>
  <c r="AC545" i="1" s="1"/>
  <c r="AG545" i="1" a="1"/>
  <c r="AG545" i="1" s="1"/>
  <c r="AK545" i="1" a="1"/>
  <c r="AK545" i="1" s="1"/>
  <c r="AO545" i="1" a="1"/>
  <c r="AO545" i="1" s="1"/>
  <c r="AS545" i="1" a="1"/>
  <c r="AS545" i="1" s="1"/>
  <c r="M531" i="1" a="1"/>
  <c r="M531" i="1" s="1"/>
  <c r="Q531" i="1" a="1"/>
  <c r="Q531" i="1" s="1"/>
  <c r="U531" i="1" a="1"/>
  <c r="U531" i="1" s="1"/>
  <c r="Y531" i="1" a="1"/>
  <c r="Y531" i="1" s="1"/>
  <c r="AC531" i="1" a="1"/>
  <c r="AC531" i="1" s="1"/>
  <c r="AG531" i="1" a="1"/>
  <c r="AG531" i="1" s="1"/>
  <c r="AK531" i="1" a="1"/>
  <c r="AK531" i="1" s="1"/>
  <c r="AO531" i="1" a="1"/>
  <c r="AO531" i="1" s="1"/>
  <c r="AS531" i="1" a="1"/>
  <c r="AS531" i="1" s="1"/>
  <c r="M517" i="1" a="1"/>
  <c r="M517" i="1" s="1"/>
  <c r="Q517" i="1" a="1"/>
  <c r="Q517" i="1" s="1"/>
  <c r="U517" i="1" a="1"/>
  <c r="U517" i="1" s="1"/>
  <c r="Y517" i="1" a="1"/>
  <c r="Y517" i="1" s="1"/>
  <c r="AC517" i="1" a="1"/>
  <c r="AC517" i="1" s="1"/>
  <c r="AG517" i="1" a="1"/>
  <c r="AG517" i="1" s="1"/>
  <c r="AK517" i="1" a="1"/>
  <c r="AK517" i="1" s="1"/>
  <c r="AO517" i="1" a="1"/>
  <c r="AO517" i="1" s="1"/>
  <c r="AS517" i="1" a="1"/>
  <c r="AS517" i="1" s="1"/>
  <c r="O548" i="1" a="1"/>
  <c r="O548" i="1" s="1"/>
  <c r="S548" i="1" a="1"/>
  <c r="S548" i="1" s="1"/>
  <c r="W548" i="1" a="1"/>
  <c r="W548" i="1" s="1"/>
  <c r="AA548" i="1" a="1"/>
  <c r="AA548" i="1" s="1"/>
  <c r="AE548" i="1" a="1"/>
  <c r="AE548" i="1" s="1"/>
  <c r="AI548" i="1" a="1"/>
  <c r="AI548" i="1" s="1"/>
  <c r="AM548" i="1" a="1"/>
  <c r="AM548" i="1" s="1"/>
  <c r="AQ548" i="1" a="1"/>
  <c r="AQ548" i="1" s="1"/>
  <c r="AU548" i="1" a="1"/>
  <c r="AU548" i="1" s="1"/>
  <c r="O534" i="1" a="1"/>
  <c r="O534" i="1" s="1"/>
  <c r="S534" i="1" a="1"/>
  <c r="S534" i="1" s="1"/>
  <c r="W534" i="1" a="1"/>
  <c r="W534" i="1" s="1"/>
  <c r="AA534" i="1" a="1"/>
  <c r="AA534" i="1" s="1"/>
  <c r="AE534" i="1" a="1"/>
  <c r="AE534" i="1" s="1"/>
  <c r="AI534" i="1" a="1"/>
  <c r="AI534" i="1" s="1"/>
  <c r="AM534" i="1" a="1"/>
  <c r="AM534" i="1" s="1"/>
  <c r="AQ534" i="1" a="1"/>
  <c r="AQ534" i="1" s="1"/>
  <c r="AU534" i="1" a="1"/>
  <c r="AU534" i="1" s="1"/>
  <c r="O520" i="1" a="1"/>
  <c r="O520" i="1" s="1"/>
  <c r="S520" i="1" a="1"/>
  <c r="S520" i="1" s="1"/>
  <c r="W520" i="1" a="1"/>
  <c r="W520" i="1" s="1"/>
  <c r="AA520" i="1" a="1"/>
  <c r="AA520" i="1" s="1"/>
  <c r="AE520" i="1" a="1"/>
  <c r="AE520" i="1" s="1"/>
  <c r="AI520" i="1" a="1"/>
  <c r="AI520" i="1" s="1"/>
  <c r="AM520" i="1" a="1"/>
  <c r="AM520" i="1" s="1"/>
  <c r="AQ520" i="1" a="1"/>
  <c r="AQ520" i="1" s="1"/>
  <c r="AU520" i="1" a="1"/>
  <c r="AU520"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M543" i="1" a="1"/>
  <c r="M543" i="1" s="1"/>
  <c r="Q543" i="1" a="1"/>
  <c r="Q543" i="1" s="1"/>
  <c r="U543" i="1" a="1"/>
  <c r="U543" i="1" s="1"/>
  <c r="Y543" i="1" a="1"/>
  <c r="Y543" i="1" s="1"/>
  <c r="AC543" i="1" a="1"/>
  <c r="AC543" i="1" s="1"/>
  <c r="AG543" i="1" a="1"/>
  <c r="AG543" i="1" s="1"/>
  <c r="AK543" i="1" a="1"/>
  <c r="AK543" i="1" s="1"/>
  <c r="AO543" i="1" a="1"/>
  <c r="AO543" i="1" s="1"/>
  <c r="AS543" i="1" a="1"/>
  <c r="AS543" i="1" s="1"/>
  <c r="M529" i="1" a="1"/>
  <c r="M529" i="1" s="1"/>
  <c r="Q529" i="1" a="1"/>
  <c r="Q529" i="1" s="1"/>
  <c r="U529" i="1" a="1"/>
  <c r="U529" i="1" s="1"/>
  <c r="Y529" i="1" a="1"/>
  <c r="Y529" i="1" s="1"/>
  <c r="AC529" i="1" a="1"/>
  <c r="AC529" i="1" s="1"/>
  <c r="AG529" i="1" a="1"/>
  <c r="AG529" i="1" s="1"/>
  <c r="AK529" i="1" a="1"/>
  <c r="AK529" i="1" s="1"/>
  <c r="AO529" i="1" a="1"/>
  <c r="AO529" i="1" s="1"/>
  <c r="AS529" i="1" a="1"/>
  <c r="AS529" i="1" s="1"/>
  <c r="M521" i="1" a="1"/>
  <c r="M521" i="1" s="1"/>
  <c r="Q521" i="1" a="1"/>
  <c r="Q521" i="1" s="1"/>
  <c r="U521" i="1" a="1"/>
  <c r="U521" i="1" s="1"/>
  <c r="Y521" i="1" a="1"/>
  <c r="Y521" i="1" s="1"/>
  <c r="AC521" i="1" a="1"/>
  <c r="AC521" i="1" s="1"/>
  <c r="AG521" i="1" a="1"/>
  <c r="AG521" i="1" s="1"/>
  <c r="AK521" i="1" a="1"/>
  <c r="AK521" i="1" s="1"/>
  <c r="AO521" i="1" a="1"/>
  <c r="AO521" i="1" s="1"/>
  <c r="AS521" i="1" a="1"/>
  <c r="AS521" i="1" s="1"/>
  <c r="O550" i="1" a="1"/>
  <c r="O550" i="1" s="1"/>
  <c r="S550" i="1" a="1"/>
  <c r="S550" i="1" s="1"/>
  <c r="W550" i="1" a="1"/>
  <c r="W550" i="1" s="1"/>
  <c r="AA550" i="1" a="1"/>
  <c r="AA550" i="1" s="1"/>
  <c r="AE550" i="1" a="1"/>
  <c r="AE550" i="1" s="1"/>
  <c r="AI550" i="1" a="1"/>
  <c r="AI550" i="1" s="1"/>
  <c r="AM550" i="1" a="1"/>
  <c r="AM550" i="1" s="1"/>
  <c r="AQ550" i="1" a="1"/>
  <c r="AQ550" i="1" s="1"/>
  <c r="AU550" i="1" a="1"/>
  <c r="AU550" i="1" s="1"/>
  <c r="O540" i="1" a="1"/>
  <c r="O540" i="1" s="1"/>
  <c r="S540" i="1" a="1"/>
  <c r="S540" i="1" s="1"/>
  <c r="W540" i="1" a="1"/>
  <c r="W540" i="1" s="1"/>
  <c r="AA540" i="1" a="1"/>
  <c r="AA540" i="1" s="1"/>
  <c r="AE540" i="1" a="1"/>
  <c r="AE540" i="1" s="1"/>
  <c r="AI540" i="1" a="1"/>
  <c r="AI540" i="1" s="1"/>
  <c r="AM540" i="1" a="1"/>
  <c r="AM540" i="1" s="1"/>
  <c r="AQ540" i="1" a="1"/>
  <c r="AQ540" i="1" s="1"/>
  <c r="AU540" i="1" a="1"/>
  <c r="AU54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N550" i="1" a="1"/>
  <c r="N550" i="1" s="1"/>
  <c r="R550" i="1" a="1"/>
  <c r="R550" i="1" s="1"/>
  <c r="V550" i="1" a="1"/>
  <c r="V550" i="1" s="1"/>
  <c r="Z550" i="1" a="1"/>
  <c r="Z550" i="1" s="1"/>
  <c r="AD550" i="1" a="1"/>
  <c r="AD550" i="1" s="1"/>
  <c r="AH550" i="1" a="1"/>
  <c r="AH550" i="1" s="1"/>
  <c r="AL550" i="1" a="1"/>
  <c r="AL550" i="1" s="1"/>
  <c r="AP550" i="1" a="1"/>
  <c r="AP550" i="1" s="1"/>
  <c r="AT550" i="1" a="1"/>
  <c r="AT550" i="1" s="1"/>
  <c r="M548" i="1" a="1"/>
  <c r="M548" i="1" s="1"/>
  <c r="Q548" i="1" a="1"/>
  <c r="Q548" i="1" s="1"/>
  <c r="U548" i="1" a="1"/>
  <c r="U548" i="1" s="1"/>
  <c r="Y548" i="1" a="1"/>
  <c r="Y548" i="1" s="1"/>
  <c r="AC548" i="1" a="1"/>
  <c r="AC548" i="1" s="1"/>
  <c r="AG548" i="1" a="1"/>
  <c r="AG548" i="1" s="1"/>
  <c r="AK548" i="1" a="1"/>
  <c r="AK548" i="1" s="1"/>
  <c r="AO548" i="1" a="1"/>
  <c r="AO548" i="1" s="1"/>
  <c r="AS548" i="1" a="1"/>
  <c r="AS548" i="1" s="1"/>
  <c r="M546" i="1" a="1"/>
  <c r="M546" i="1" s="1"/>
  <c r="Q546" i="1" a="1"/>
  <c r="Q546" i="1" s="1"/>
  <c r="U546" i="1" a="1"/>
  <c r="U546" i="1" s="1"/>
  <c r="Y546" i="1" a="1"/>
  <c r="Y546" i="1" s="1"/>
  <c r="AC546" i="1" a="1"/>
  <c r="AC546" i="1" s="1"/>
  <c r="AG546" i="1" a="1"/>
  <c r="AG546" i="1" s="1"/>
  <c r="AK546" i="1" a="1"/>
  <c r="AK546" i="1" s="1"/>
  <c r="AO546" i="1" a="1"/>
  <c r="AO546" i="1" s="1"/>
  <c r="AS546" i="1" a="1"/>
  <c r="AS546" i="1" s="1"/>
  <c r="M544" i="1" a="1"/>
  <c r="M544" i="1" s="1"/>
  <c r="Q544" i="1" a="1"/>
  <c r="Q544" i="1" s="1"/>
  <c r="U544" i="1" a="1"/>
  <c r="U544" i="1" s="1"/>
  <c r="Y544" i="1" a="1"/>
  <c r="Y544" i="1" s="1"/>
  <c r="AC544" i="1" a="1"/>
  <c r="AC544" i="1" s="1"/>
  <c r="AG544" i="1" a="1"/>
  <c r="AG544" i="1" s="1"/>
  <c r="AK544" i="1" a="1"/>
  <c r="AK544" i="1" s="1"/>
  <c r="AO544" i="1" a="1"/>
  <c r="AO544" i="1" s="1"/>
  <c r="AS544" i="1" a="1"/>
  <c r="AS544" i="1" s="1"/>
  <c r="M542" i="1" a="1"/>
  <c r="M542" i="1" s="1"/>
  <c r="Q542" i="1" a="1"/>
  <c r="Q542" i="1" s="1"/>
  <c r="U542" i="1" a="1"/>
  <c r="U542" i="1" s="1"/>
  <c r="Y542" i="1" a="1"/>
  <c r="Y542" i="1" s="1"/>
  <c r="AC542" i="1" a="1"/>
  <c r="AC542" i="1" s="1"/>
  <c r="AG542" i="1" a="1"/>
  <c r="AG542" i="1" s="1"/>
  <c r="AK542" i="1" a="1"/>
  <c r="AK542" i="1" s="1"/>
  <c r="AO542" i="1" a="1"/>
  <c r="AO542" i="1" s="1"/>
  <c r="AS542" i="1" a="1"/>
  <c r="AS542" i="1" s="1"/>
  <c r="M540" i="1" a="1"/>
  <c r="M540" i="1" s="1"/>
  <c r="Q540" i="1" a="1"/>
  <c r="Q540" i="1" s="1"/>
  <c r="U540" i="1" a="1"/>
  <c r="U540" i="1" s="1"/>
  <c r="Y540" i="1" a="1"/>
  <c r="Y540" i="1" s="1"/>
  <c r="AC540" i="1" a="1"/>
  <c r="AC540" i="1" s="1"/>
  <c r="AG540" i="1" a="1"/>
  <c r="AG540" i="1" s="1"/>
  <c r="AK540" i="1" a="1"/>
  <c r="AK540" i="1" s="1"/>
  <c r="AO540" i="1" a="1"/>
  <c r="AO540" i="1" s="1"/>
  <c r="AS540" i="1" a="1"/>
  <c r="AS540" i="1" s="1"/>
  <c r="M534" i="1" a="1"/>
  <c r="M534" i="1" s="1"/>
  <c r="Q534" i="1" a="1"/>
  <c r="Q534" i="1" s="1"/>
  <c r="U534" i="1" a="1"/>
  <c r="U534" i="1" s="1"/>
  <c r="Y534" i="1" a="1"/>
  <c r="Y534" i="1" s="1"/>
  <c r="AC534" i="1" a="1"/>
  <c r="AC534" i="1" s="1"/>
  <c r="AG534" i="1" a="1"/>
  <c r="AG534" i="1" s="1"/>
  <c r="AK534" i="1" a="1"/>
  <c r="AK534" i="1" s="1"/>
  <c r="AO534" i="1" a="1"/>
  <c r="AO534" i="1" s="1"/>
  <c r="AS534" i="1" a="1"/>
  <c r="AS534" i="1" s="1"/>
  <c r="M532" i="1" a="1"/>
  <c r="M532" i="1" s="1"/>
  <c r="Q532" i="1" a="1"/>
  <c r="Q532" i="1" s="1"/>
  <c r="U532" i="1" a="1"/>
  <c r="U532" i="1" s="1"/>
  <c r="Y532" i="1" a="1"/>
  <c r="Y532" i="1" s="1"/>
  <c r="AC532" i="1" a="1"/>
  <c r="AC532" i="1" s="1"/>
  <c r="AG532" i="1" a="1"/>
  <c r="AG532" i="1" s="1"/>
  <c r="AK532" i="1" a="1"/>
  <c r="AK532" i="1" s="1"/>
  <c r="AO532" i="1" a="1"/>
  <c r="AO532" i="1" s="1"/>
  <c r="AS532" i="1" a="1"/>
  <c r="AS532" i="1" s="1"/>
  <c r="M530" i="1" a="1"/>
  <c r="M530" i="1" s="1"/>
  <c r="Q530" i="1" a="1"/>
  <c r="Q530" i="1" s="1"/>
  <c r="U530" i="1" a="1"/>
  <c r="U530" i="1" s="1"/>
  <c r="Y530" i="1" a="1"/>
  <c r="Y530" i="1" s="1"/>
  <c r="AC530" i="1" a="1"/>
  <c r="AC530" i="1" s="1"/>
  <c r="AG530" i="1" a="1"/>
  <c r="AG530" i="1" s="1"/>
  <c r="AK530" i="1" a="1"/>
  <c r="AK530" i="1" s="1"/>
  <c r="AO530" i="1" a="1"/>
  <c r="AO530" i="1" s="1"/>
  <c r="AS530" i="1" a="1"/>
  <c r="AS530" i="1" s="1"/>
  <c r="M528" i="1" a="1"/>
  <c r="M528" i="1" s="1"/>
  <c r="Q528" i="1" a="1"/>
  <c r="Q528" i="1" s="1"/>
  <c r="U528" i="1" a="1"/>
  <c r="U528" i="1" s="1"/>
  <c r="Y528" i="1" a="1"/>
  <c r="Y528" i="1" s="1"/>
  <c r="AC528" i="1" a="1"/>
  <c r="AC528" i="1" s="1"/>
  <c r="AG528" i="1" a="1"/>
  <c r="AG528" i="1" s="1"/>
  <c r="AK528" i="1" a="1"/>
  <c r="AK528" i="1" s="1"/>
  <c r="AO528" i="1" a="1"/>
  <c r="AO528" i="1" s="1"/>
  <c r="AS528" i="1" a="1"/>
  <c r="AS528" i="1" s="1"/>
  <c r="M526" i="1" a="1"/>
  <c r="M526" i="1" s="1"/>
  <c r="Q526" i="1" a="1"/>
  <c r="Q526" i="1" s="1"/>
  <c r="U526" i="1" a="1"/>
  <c r="U526" i="1" s="1"/>
  <c r="Y526" i="1" a="1"/>
  <c r="Y526" i="1" s="1"/>
  <c r="AC526" i="1" a="1"/>
  <c r="AC526" i="1" s="1"/>
  <c r="AG526" i="1" a="1"/>
  <c r="AG526" i="1" s="1"/>
  <c r="AK526" i="1" a="1"/>
  <c r="AK526" i="1" s="1"/>
  <c r="AO526" i="1" a="1"/>
  <c r="AO526" i="1" s="1"/>
  <c r="AS526" i="1" a="1"/>
  <c r="AS526" i="1" s="1"/>
  <c r="M524" i="1" a="1"/>
  <c r="M524" i="1" s="1"/>
  <c r="Q524" i="1" a="1"/>
  <c r="Q524" i="1" s="1"/>
  <c r="U524" i="1" a="1"/>
  <c r="U524" i="1" s="1"/>
  <c r="Y524" i="1" a="1"/>
  <c r="Y524" i="1" s="1"/>
  <c r="AC524" i="1" a="1"/>
  <c r="AC524" i="1" s="1"/>
  <c r="AG524" i="1" a="1"/>
  <c r="AG524" i="1" s="1"/>
  <c r="AK524" i="1" a="1"/>
  <c r="AK524" i="1" s="1"/>
  <c r="AO524" i="1" a="1"/>
  <c r="AO524" i="1" s="1"/>
  <c r="AS524" i="1" a="1"/>
  <c r="AS524" i="1" s="1"/>
  <c r="M522" i="1" a="1"/>
  <c r="M522" i="1" s="1"/>
  <c r="Q522" i="1" a="1"/>
  <c r="Q522" i="1" s="1"/>
  <c r="U522" i="1" a="1"/>
  <c r="U522" i="1" s="1"/>
  <c r="Y522" i="1" a="1"/>
  <c r="Y522" i="1" s="1"/>
  <c r="AC522" i="1" a="1"/>
  <c r="AC522" i="1" s="1"/>
  <c r="AG522" i="1" a="1"/>
  <c r="AG522" i="1" s="1"/>
  <c r="AK522" i="1" a="1"/>
  <c r="AK522" i="1" s="1"/>
  <c r="AO522" i="1" a="1"/>
  <c r="AO522" i="1" s="1"/>
  <c r="AS522" i="1" a="1"/>
  <c r="AS522" i="1" s="1"/>
  <c r="M520" i="1" a="1"/>
  <c r="M520" i="1" s="1"/>
  <c r="Q520" i="1" a="1"/>
  <c r="Q520" i="1" s="1"/>
  <c r="U520" i="1" a="1"/>
  <c r="U520" i="1" s="1"/>
  <c r="Y520" i="1" a="1"/>
  <c r="Y520" i="1" s="1"/>
  <c r="AC520" i="1" a="1"/>
  <c r="AC520" i="1" s="1"/>
  <c r="AG520" i="1" a="1"/>
  <c r="AG520" i="1" s="1"/>
  <c r="AK520" i="1" a="1"/>
  <c r="AK520" i="1" s="1"/>
  <c r="AO520" i="1" a="1"/>
  <c r="AO520" i="1" s="1"/>
  <c r="AS520" i="1" a="1"/>
  <c r="AS520" i="1" s="1"/>
  <c r="M518" i="1" a="1"/>
  <c r="M518" i="1" s="1"/>
  <c r="Q518" i="1" a="1"/>
  <c r="Q518" i="1" s="1"/>
  <c r="U518" i="1" a="1"/>
  <c r="U518" i="1" s="1"/>
  <c r="Y518" i="1" a="1"/>
  <c r="Y518" i="1" s="1"/>
  <c r="AC518" i="1" a="1"/>
  <c r="AC518" i="1" s="1"/>
  <c r="AG518" i="1" a="1"/>
  <c r="AG518" i="1" s="1"/>
  <c r="AK518" i="1" a="1"/>
  <c r="AK518" i="1" s="1"/>
  <c r="AO518" i="1" a="1"/>
  <c r="AO518" i="1" s="1"/>
  <c r="AS518" i="1" a="1"/>
  <c r="AS518" i="1" s="1"/>
  <c r="M535" i="1" a="1"/>
  <c r="M535" i="1" s="1"/>
  <c r="Q535" i="1" a="1"/>
  <c r="Q535" i="1" s="1"/>
  <c r="U535" i="1" a="1"/>
  <c r="U535" i="1" s="1"/>
  <c r="Y535" i="1" a="1"/>
  <c r="Y535" i="1" s="1"/>
  <c r="AC535" i="1" a="1"/>
  <c r="AC535" i="1" s="1"/>
  <c r="AG535" i="1" a="1"/>
  <c r="AG535" i="1" s="1"/>
  <c r="AK535" i="1" a="1"/>
  <c r="AK535" i="1" s="1"/>
  <c r="AO535" i="1" a="1"/>
  <c r="AO535" i="1" s="1"/>
  <c r="AS535" i="1" a="1"/>
  <c r="AS535" i="1" s="1"/>
  <c r="M519" i="1" a="1"/>
  <c r="M519" i="1" s="1"/>
  <c r="Q519" i="1" a="1"/>
  <c r="Q519" i="1" s="1"/>
  <c r="U519" i="1" a="1"/>
  <c r="U519" i="1" s="1"/>
  <c r="Y519" i="1" a="1"/>
  <c r="Y519" i="1" s="1"/>
  <c r="AC519" i="1" a="1"/>
  <c r="AC519" i="1" s="1"/>
  <c r="AG519" i="1" a="1"/>
  <c r="AG519" i="1" s="1"/>
  <c r="AK519" i="1" a="1"/>
  <c r="AK519" i="1" s="1"/>
  <c r="AO519" i="1" a="1"/>
  <c r="AO519" i="1" s="1"/>
  <c r="AS519" i="1" a="1"/>
  <c r="AS519" i="1" s="1"/>
  <c r="O552" i="1" a="1"/>
  <c r="O552" i="1" s="1"/>
  <c r="S552" i="1" a="1"/>
  <c r="S552" i="1" s="1"/>
  <c r="W552" i="1" a="1"/>
  <c r="W552" i="1" s="1"/>
  <c r="AA552" i="1" a="1"/>
  <c r="AA552" i="1" s="1"/>
  <c r="AE552" i="1" a="1"/>
  <c r="AE552" i="1" s="1"/>
  <c r="AI552" i="1" a="1"/>
  <c r="AI552" i="1" s="1"/>
  <c r="AM552" i="1" a="1"/>
  <c r="AM552" i="1" s="1"/>
  <c r="AQ552" i="1" a="1"/>
  <c r="AQ552" i="1" s="1"/>
  <c r="AU552" i="1" a="1"/>
  <c r="AU552" i="1" s="1"/>
  <c r="O544" i="1" a="1"/>
  <c r="O544" i="1" s="1"/>
  <c r="S544" i="1" a="1"/>
  <c r="S544" i="1" s="1"/>
  <c r="W544" i="1" a="1"/>
  <c r="W544" i="1" s="1"/>
  <c r="AA544" i="1" a="1"/>
  <c r="AA544" i="1" s="1"/>
  <c r="AE544" i="1" a="1"/>
  <c r="AE544" i="1" s="1"/>
  <c r="AI544" i="1" a="1"/>
  <c r="AI544" i="1" s="1"/>
  <c r="AM544" i="1" a="1"/>
  <c r="AM544" i="1" s="1"/>
  <c r="AQ544" i="1" a="1"/>
  <c r="AQ544" i="1" s="1"/>
  <c r="AU544" i="1" a="1"/>
  <c r="AU544" i="1" s="1"/>
  <c r="O532" i="1" a="1"/>
  <c r="O532" i="1" s="1"/>
  <c r="S532" i="1" a="1"/>
  <c r="S532" i="1" s="1"/>
  <c r="W532" i="1" a="1"/>
  <c r="W532" i="1" s="1"/>
  <c r="AA532" i="1" a="1"/>
  <c r="AA532" i="1" s="1"/>
  <c r="AE532" i="1" a="1"/>
  <c r="AE532" i="1" s="1"/>
  <c r="AI532" i="1" a="1"/>
  <c r="AI532" i="1" s="1"/>
  <c r="AM532" i="1" a="1"/>
  <c r="AM532" i="1" s="1"/>
  <c r="AQ532" i="1" a="1"/>
  <c r="AQ532" i="1" s="1"/>
  <c r="AU532" i="1" a="1"/>
  <c r="AU532" i="1" s="1"/>
  <c r="O524" i="1" a="1"/>
  <c r="O524" i="1" s="1"/>
  <c r="S524" i="1" a="1"/>
  <c r="S524" i="1" s="1"/>
  <c r="W524" i="1" a="1"/>
  <c r="W524" i="1" s="1"/>
  <c r="AA524" i="1" a="1"/>
  <c r="AA524" i="1" s="1"/>
  <c r="AE524" i="1" a="1"/>
  <c r="AE524" i="1" s="1"/>
  <c r="AI524" i="1" a="1"/>
  <c r="AI524" i="1" s="1"/>
  <c r="AM524" i="1" a="1"/>
  <c r="AM524" i="1" s="1"/>
  <c r="AQ524" i="1" a="1"/>
  <c r="AQ524" i="1" s="1"/>
  <c r="AU524" i="1" a="1"/>
  <c r="AU524" i="1" s="1"/>
  <c r="N548" i="1" a="1"/>
  <c r="N548" i="1" s="1"/>
  <c r="R548" i="1" a="1"/>
  <c r="R548" i="1" s="1"/>
  <c r="V548" i="1" a="1"/>
  <c r="V548" i="1" s="1"/>
  <c r="Z548" i="1" a="1"/>
  <c r="Z548" i="1" s="1"/>
  <c r="AD548" i="1" a="1"/>
  <c r="AD548" i="1" s="1"/>
  <c r="AH548" i="1" a="1"/>
  <c r="AH548" i="1" s="1"/>
  <c r="AL548" i="1" a="1"/>
  <c r="AL548" i="1" s="1"/>
  <c r="AP548" i="1" a="1"/>
  <c r="AP548" i="1" s="1"/>
  <c r="AT548" i="1" a="1"/>
  <c r="AT548" i="1" s="1"/>
  <c r="L546" i="1" a="1"/>
  <c r="L546" i="1" s="1"/>
  <c r="P546" i="1" a="1"/>
  <c r="P546" i="1" s="1"/>
  <c r="T546" i="1" a="1"/>
  <c r="T546" i="1" s="1"/>
  <c r="X546" i="1" a="1"/>
  <c r="X546" i="1" s="1"/>
  <c r="AB546" i="1" a="1"/>
  <c r="AB546" i="1" s="1"/>
  <c r="AF546" i="1" a="1"/>
  <c r="AF546" i="1" s="1"/>
  <c r="AJ546" i="1" a="1"/>
  <c r="AJ546" i="1" s="1"/>
  <c r="AN546" i="1" a="1"/>
  <c r="AN546" i="1" s="1"/>
  <c r="AR546" i="1" a="1"/>
  <c r="AR546"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M549" i="1" a="1"/>
  <c r="M549" i="1" s="1"/>
  <c r="Q549" i="1" a="1"/>
  <c r="Q549" i="1" s="1"/>
  <c r="U549" i="1" a="1"/>
  <c r="U549" i="1" s="1"/>
  <c r="Y549" i="1" a="1"/>
  <c r="Y549" i="1" s="1"/>
  <c r="AC549" i="1" a="1"/>
  <c r="AC549" i="1" s="1"/>
  <c r="AG549" i="1" a="1"/>
  <c r="AG549" i="1" s="1"/>
  <c r="AK549" i="1" a="1"/>
  <c r="AK549" i="1" s="1"/>
  <c r="AO549" i="1" a="1"/>
  <c r="AO549" i="1" s="1"/>
  <c r="AS549" i="1" a="1"/>
  <c r="AS549" i="1" s="1"/>
  <c r="M533" i="1" a="1"/>
  <c r="M533" i="1" s="1"/>
  <c r="Q533" i="1" a="1"/>
  <c r="Q533" i="1" s="1"/>
  <c r="U533" i="1" a="1"/>
  <c r="U533" i="1" s="1"/>
  <c r="Y533" i="1" a="1"/>
  <c r="Y533" i="1" s="1"/>
  <c r="AC533" i="1" a="1"/>
  <c r="AC533" i="1" s="1"/>
  <c r="AG533" i="1" a="1"/>
  <c r="AG533" i="1" s="1"/>
  <c r="AK533" i="1" a="1"/>
  <c r="AK533" i="1" s="1"/>
  <c r="AO533" i="1" a="1"/>
  <c r="AO533" i="1" s="1"/>
  <c r="AS533" i="1" a="1"/>
  <c r="AS533" i="1" s="1"/>
  <c r="M523" i="1" a="1"/>
  <c r="M523" i="1" s="1"/>
  <c r="Q523" i="1" a="1"/>
  <c r="Q523" i="1" s="1"/>
  <c r="U523" i="1" a="1"/>
  <c r="U523" i="1" s="1"/>
  <c r="Y523" i="1" a="1"/>
  <c r="Y523" i="1" s="1"/>
  <c r="AC523" i="1" a="1"/>
  <c r="AC523" i="1" s="1"/>
  <c r="AG523" i="1" a="1"/>
  <c r="AG523" i="1" s="1"/>
  <c r="AK523" i="1" a="1"/>
  <c r="AK523" i="1" s="1"/>
  <c r="AO523" i="1" a="1"/>
  <c r="AO523" i="1" s="1"/>
  <c r="AS523" i="1" a="1"/>
  <c r="AS523" i="1" s="1"/>
  <c r="O542" i="1" a="1"/>
  <c r="O542" i="1" s="1"/>
  <c r="S542" i="1" a="1"/>
  <c r="S542" i="1" s="1"/>
  <c r="W542" i="1" a="1"/>
  <c r="W542" i="1" s="1"/>
  <c r="AA542" i="1" a="1"/>
  <c r="AA542" i="1" s="1"/>
  <c r="AE542" i="1" a="1"/>
  <c r="AE542" i="1" s="1"/>
  <c r="AI542" i="1" a="1"/>
  <c r="AI542" i="1" s="1"/>
  <c r="AM542" i="1" a="1"/>
  <c r="AM542" i="1" s="1"/>
  <c r="AQ542" i="1" a="1"/>
  <c r="AQ542" i="1" s="1"/>
  <c r="AU542" i="1" a="1"/>
  <c r="AU542" i="1" s="1"/>
  <c r="O518" i="1" a="1"/>
  <c r="O518" i="1" s="1"/>
  <c r="S518" i="1" a="1"/>
  <c r="S518" i="1" s="1"/>
  <c r="W518" i="1" a="1"/>
  <c r="W518" i="1" s="1"/>
  <c r="AA518" i="1" a="1"/>
  <c r="AA518" i="1" s="1"/>
  <c r="AE518" i="1" a="1"/>
  <c r="AE518" i="1" s="1"/>
  <c r="AI518" i="1" a="1"/>
  <c r="AI518" i="1" s="1"/>
  <c r="AM518" i="1" a="1"/>
  <c r="AM518" i="1" s="1"/>
  <c r="AQ518" i="1" a="1"/>
  <c r="AQ518" i="1" s="1"/>
  <c r="AU518" i="1" a="1"/>
  <c r="AU518" i="1" s="1"/>
  <c r="M552" i="1" a="1"/>
  <c r="M552" i="1" s="1"/>
  <c r="Q552" i="1" a="1"/>
  <c r="Q552" i="1" s="1"/>
  <c r="U552" i="1" a="1"/>
  <c r="U552" i="1" s="1"/>
  <c r="Y552" i="1" a="1"/>
  <c r="Y552" i="1" s="1"/>
  <c r="AC552" i="1" a="1"/>
  <c r="AC552" i="1" s="1"/>
  <c r="AG552" i="1" a="1"/>
  <c r="AG552" i="1" s="1"/>
  <c r="AK552" i="1" a="1"/>
  <c r="AK552" i="1" s="1"/>
  <c r="AO552" i="1" a="1"/>
  <c r="AO552" i="1" s="1"/>
  <c r="AS552" i="1" a="1"/>
  <c r="AS552" i="1" s="1"/>
  <c r="L552" i="1" a="1"/>
  <c r="L552" i="1" s="1"/>
  <c r="P552" i="1" a="1"/>
  <c r="P552" i="1" s="1"/>
  <c r="T552" i="1" a="1"/>
  <c r="T552" i="1" s="1"/>
  <c r="X552" i="1" a="1"/>
  <c r="X552" i="1" s="1"/>
  <c r="AB552" i="1" a="1"/>
  <c r="AB552" i="1" s="1"/>
  <c r="AF552" i="1" a="1"/>
  <c r="AF552" i="1" s="1"/>
  <c r="AJ552" i="1" a="1"/>
  <c r="AJ552" i="1" s="1"/>
  <c r="AN552" i="1" a="1"/>
  <c r="AN552" i="1" s="1"/>
  <c r="AR552" i="1" a="1"/>
  <c r="AR552" i="1" s="1"/>
  <c r="L548" i="1" a="1"/>
  <c r="L548" i="1" s="1"/>
  <c r="P548" i="1" a="1"/>
  <c r="P548" i="1" s="1"/>
  <c r="T548" i="1" a="1"/>
  <c r="T548" i="1" s="1"/>
  <c r="X548" i="1" a="1"/>
  <c r="X548" i="1" s="1"/>
  <c r="AB548" i="1" a="1"/>
  <c r="AB548" i="1" s="1"/>
  <c r="AF548" i="1" a="1"/>
  <c r="AF548" i="1" s="1"/>
  <c r="AJ548" i="1" a="1"/>
  <c r="AJ548" i="1" s="1"/>
  <c r="AN548" i="1" a="1"/>
  <c r="AN548" i="1" s="1"/>
  <c r="AR548" i="1" a="1"/>
  <c r="AR548" i="1" s="1"/>
  <c r="O551" i="1" a="1"/>
  <c r="O551" i="1" s="1"/>
  <c r="S551" i="1" a="1"/>
  <c r="S551" i="1" s="1"/>
  <c r="W551" i="1" a="1"/>
  <c r="W551" i="1" s="1"/>
  <c r="AA551" i="1" a="1"/>
  <c r="AA551" i="1" s="1"/>
  <c r="AE551" i="1" a="1"/>
  <c r="AE551" i="1" s="1"/>
  <c r="AI551" i="1" a="1"/>
  <c r="AI551" i="1" s="1"/>
  <c r="AM551" i="1" a="1"/>
  <c r="AM551" i="1" s="1"/>
  <c r="AQ551" i="1" a="1"/>
  <c r="AQ551" i="1" s="1"/>
  <c r="AU551" i="1" a="1"/>
  <c r="AU551" i="1" s="1"/>
  <c r="O545" i="1" a="1"/>
  <c r="O545" i="1" s="1"/>
  <c r="S545" i="1" a="1"/>
  <c r="S545" i="1" s="1"/>
  <c r="W545" i="1" a="1"/>
  <c r="W545" i="1" s="1"/>
  <c r="AA545" i="1" a="1"/>
  <c r="AA545" i="1" s="1"/>
  <c r="AE545" i="1" a="1"/>
  <c r="AE545" i="1" s="1"/>
  <c r="AI545" i="1" a="1"/>
  <c r="AI545" i="1" s="1"/>
  <c r="AM545" i="1" a="1"/>
  <c r="AM545" i="1" s="1"/>
  <c r="AQ545" i="1" a="1"/>
  <c r="AQ545" i="1" s="1"/>
  <c r="AU545" i="1" a="1"/>
  <c r="AU545" i="1" s="1"/>
  <c r="O543" i="1" a="1"/>
  <c r="O543" i="1" s="1"/>
  <c r="S543" i="1" a="1"/>
  <c r="S543" i="1" s="1"/>
  <c r="W543" i="1" a="1"/>
  <c r="W543" i="1" s="1"/>
  <c r="AA543" i="1" a="1"/>
  <c r="AA543" i="1" s="1"/>
  <c r="AE543" i="1" a="1"/>
  <c r="AE543" i="1" s="1"/>
  <c r="AI543" i="1" a="1"/>
  <c r="AI543" i="1" s="1"/>
  <c r="AM543" i="1" a="1"/>
  <c r="AM543" i="1" s="1"/>
  <c r="AQ543" i="1" a="1"/>
  <c r="AQ543" i="1" s="1"/>
  <c r="AU543" i="1" a="1"/>
  <c r="AU543" i="1" s="1"/>
  <c r="O541" i="1" a="1"/>
  <c r="O541" i="1" s="1"/>
  <c r="S541" i="1" a="1"/>
  <c r="S541" i="1" s="1"/>
  <c r="W541" i="1" a="1"/>
  <c r="W541" i="1" s="1"/>
  <c r="AA541" i="1" a="1"/>
  <c r="AA541" i="1" s="1"/>
  <c r="AE541" i="1" a="1"/>
  <c r="AE541" i="1" s="1"/>
  <c r="AI541" i="1" a="1"/>
  <c r="AI541" i="1" s="1"/>
  <c r="AM541" i="1" a="1"/>
  <c r="AM541" i="1" s="1"/>
  <c r="AQ541" i="1" a="1"/>
  <c r="AQ541" i="1" s="1"/>
  <c r="AU541" i="1" a="1"/>
  <c r="AU541" i="1" s="1"/>
  <c r="O535" i="1" a="1"/>
  <c r="O535" i="1" s="1"/>
  <c r="S535" i="1" a="1"/>
  <c r="S535" i="1" s="1"/>
  <c r="W535" i="1" a="1"/>
  <c r="W535" i="1" s="1"/>
  <c r="AA535" i="1" a="1"/>
  <c r="AA535" i="1" s="1"/>
  <c r="AE535" i="1" a="1"/>
  <c r="AE535" i="1" s="1"/>
  <c r="AI535" i="1" a="1"/>
  <c r="AI535" i="1" s="1"/>
  <c r="AM535" i="1" a="1"/>
  <c r="AM535" i="1" s="1"/>
  <c r="AQ535" i="1" a="1"/>
  <c r="AQ535" i="1" s="1"/>
  <c r="AU535" i="1" a="1"/>
  <c r="AU535" i="1" s="1"/>
  <c r="O533" i="1" a="1"/>
  <c r="O533" i="1" s="1"/>
  <c r="S533" i="1" a="1"/>
  <c r="S533" i="1" s="1"/>
  <c r="W533" i="1" a="1"/>
  <c r="W533" i="1" s="1"/>
  <c r="AA533" i="1" a="1"/>
  <c r="AA533" i="1" s="1"/>
  <c r="AE533" i="1" a="1"/>
  <c r="AE533" i="1" s="1"/>
  <c r="AI533" i="1" a="1"/>
  <c r="AI533" i="1" s="1"/>
  <c r="AM533" i="1" a="1"/>
  <c r="AM533" i="1" s="1"/>
  <c r="AQ533" i="1" a="1"/>
  <c r="AQ533" i="1" s="1"/>
  <c r="AU533" i="1" a="1"/>
  <c r="AU533" i="1" s="1"/>
  <c r="O531" i="1" a="1"/>
  <c r="O531" i="1" s="1"/>
  <c r="S531" i="1" a="1"/>
  <c r="S531" i="1" s="1"/>
  <c r="W531" i="1" a="1"/>
  <c r="W531" i="1" s="1"/>
  <c r="AA531" i="1" a="1"/>
  <c r="AA531" i="1" s="1"/>
  <c r="AE531" i="1" a="1"/>
  <c r="AE531" i="1" s="1"/>
  <c r="AI531" i="1" a="1"/>
  <c r="AI531" i="1" s="1"/>
  <c r="AM531" i="1" a="1"/>
  <c r="AM531" i="1" s="1"/>
  <c r="AQ531" i="1" a="1"/>
  <c r="AQ531" i="1" s="1"/>
  <c r="AU531" i="1" a="1"/>
  <c r="AU531" i="1" s="1"/>
  <c r="O529" i="1" a="1"/>
  <c r="O529" i="1" s="1"/>
  <c r="S529" i="1" a="1"/>
  <c r="S529" i="1" s="1"/>
  <c r="W529" i="1" a="1"/>
  <c r="W529" i="1" s="1"/>
  <c r="AA529" i="1" a="1"/>
  <c r="AA529" i="1" s="1"/>
  <c r="AE529" i="1" a="1"/>
  <c r="AE529" i="1" s="1"/>
  <c r="AI529" i="1" a="1"/>
  <c r="AI529" i="1" s="1"/>
  <c r="AM529" i="1" a="1"/>
  <c r="AM529" i="1" s="1"/>
  <c r="AQ529" i="1" a="1"/>
  <c r="AQ529" i="1" s="1"/>
  <c r="AU529" i="1" a="1"/>
  <c r="AU52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O523" i="1" a="1"/>
  <c r="O523" i="1" s="1"/>
  <c r="S523" i="1" a="1"/>
  <c r="S523" i="1" s="1"/>
  <c r="W523" i="1" a="1"/>
  <c r="W523" i="1" s="1"/>
  <c r="AA523" i="1" a="1"/>
  <c r="AA523" i="1" s="1"/>
  <c r="AE523" i="1" a="1"/>
  <c r="AE523" i="1" s="1"/>
  <c r="AI523" i="1" a="1"/>
  <c r="AI523" i="1" s="1"/>
  <c r="AM523" i="1" a="1"/>
  <c r="AM523" i="1" s="1"/>
  <c r="AQ523" i="1" a="1"/>
  <c r="AQ523" i="1" s="1"/>
  <c r="AU523" i="1" a="1"/>
  <c r="AU52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M541" i="1" a="1"/>
  <c r="M541" i="1" s="1"/>
  <c r="Q541" i="1" a="1"/>
  <c r="Q541" i="1" s="1"/>
  <c r="U541" i="1" a="1"/>
  <c r="U541" i="1" s="1"/>
  <c r="Y541" i="1" a="1"/>
  <c r="Y541" i="1" s="1"/>
  <c r="AC541" i="1" a="1"/>
  <c r="AC541" i="1" s="1"/>
  <c r="AG541" i="1" a="1"/>
  <c r="AG541" i="1" s="1"/>
  <c r="AK541" i="1" a="1"/>
  <c r="AK541" i="1" s="1"/>
  <c r="AO541" i="1" a="1"/>
  <c r="AO541" i="1" s="1"/>
  <c r="AS541" i="1" a="1"/>
  <c r="AS541" i="1" s="1"/>
  <c r="M525" i="1" a="1"/>
  <c r="M525" i="1" s="1"/>
  <c r="Q525" i="1" a="1"/>
  <c r="Q525" i="1" s="1"/>
  <c r="U525" i="1" a="1"/>
  <c r="U525" i="1" s="1"/>
  <c r="Y525" i="1" a="1"/>
  <c r="Y525" i="1" s="1"/>
  <c r="AC525" i="1" a="1"/>
  <c r="AC525" i="1" s="1"/>
  <c r="AG525" i="1" a="1"/>
  <c r="AG525" i="1" s="1"/>
  <c r="AK525" i="1" a="1"/>
  <c r="AK525" i="1" s="1"/>
  <c r="AO525" i="1" a="1"/>
  <c r="AO525" i="1" s="1"/>
  <c r="AS525" i="1" a="1"/>
  <c r="AS525" i="1" s="1"/>
  <c r="O546" i="1" a="1"/>
  <c r="O546" i="1" s="1"/>
  <c r="S546" i="1" a="1"/>
  <c r="S546" i="1" s="1"/>
  <c r="W546" i="1" a="1"/>
  <c r="W546" i="1" s="1"/>
  <c r="AA546" i="1" a="1"/>
  <c r="AA546" i="1" s="1"/>
  <c r="AE546" i="1" a="1"/>
  <c r="AE546" i="1" s="1"/>
  <c r="AI546" i="1" a="1"/>
  <c r="AI546" i="1" s="1"/>
  <c r="AM546" i="1" a="1"/>
  <c r="AM546" i="1" s="1"/>
  <c r="AQ546" i="1" a="1"/>
  <c r="AQ546" i="1" s="1"/>
  <c r="AU546" i="1" a="1"/>
  <c r="AU546" i="1" s="1"/>
  <c r="O530" i="1" a="1"/>
  <c r="O530" i="1" s="1"/>
  <c r="S530" i="1" a="1"/>
  <c r="S530" i="1" s="1"/>
  <c r="W530" i="1" a="1"/>
  <c r="W530" i="1" s="1"/>
  <c r="AA530" i="1" a="1"/>
  <c r="AA530" i="1" s="1"/>
  <c r="AE530" i="1" a="1"/>
  <c r="AE530" i="1" s="1"/>
  <c r="AI530" i="1" a="1"/>
  <c r="AI530" i="1" s="1"/>
  <c r="AM530" i="1" a="1"/>
  <c r="AM530" i="1" s="1"/>
  <c r="AQ530" i="1" a="1"/>
  <c r="AQ530" i="1" s="1"/>
  <c r="AU530" i="1" a="1"/>
  <c r="AU530" i="1" s="1"/>
  <c r="O522" i="1" a="1"/>
  <c r="O522" i="1" s="1"/>
  <c r="S522" i="1" a="1"/>
  <c r="S522" i="1" s="1"/>
  <c r="W522" i="1" a="1"/>
  <c r="W522" i="1" s="1"/>
  <c r="AA522" i="1" a="1"/>
  <c r="AA522" i="1" s="1"/>
  <c r="AE522" i="1" a="1"/>
  <c r="AE522" i="1" s="1"/>
  <c r="AI522" i="1" a="1"/>
  <c r="AI522" i="1" s="1"/>
  <c r="AM522" i="1" a="1"/>
  <c r="AM522" i="1" s="1"/>
  <c r="AQ522" i="1" a="1"/>
  <c r="AQ522" i="1" s="1"/>
  <c r="AU522" i="1" a="1"/>
  <c r="AU522" i="1" s="1"/>
  <c r="N552" i="1" a="1"/>
  <c r="N552" i="1" s="1"/>
  <c r="R552" i="1" a="1"/>
  <c r="R552" i="1" s="1"/>
  <c r="V552" i="1" a="1"/>
  <c r="V552" i="1" s="1"/>
  <c r="Z552" i="1" a="1"/>
  <c r="Z552" i="1" s="1"/>
  <c r="AD552" i="1" a="1"/>
  <c r="AD552" i="1" s="1"/>
  <c r="AH552" i="1" a="1"/>
  <c r="AH552" i="1" s="1"/>
  <c r="AL552" i="1" a="1"/>
  <c r="AL552" i="1" s="1"/>
  <c r="AP552" i="1" a="1"/>
  <c r="AP552" i="1" s="1"/>
  <c r="AT552" i="1" a="1"/>
  <c r="AT552" i="1" s="1"/>
  <c r="M550" i="1" a="1"/>
  <c r="M550" i="1" s="1"/>
  <c r="Q550" i="1" a="1"/>
  <c r="Q550" i="1" s="1"/>
  <c r="U550" i="1" a="1"/>
  <c r="U550" i="1" s="1"/>
  <c r="Y550" i="1" a="1"/>
  <c r="Y550" i="1" s="1"/>
  <c r="AC550" i="1" a="1"/>
  <c r="AC550" i="1" s="1"/>
  <c r="AG550" i="1" a="1"/>
  <c r="AG550" i="1" s="1"/>
  <c r="AK550" i="1" a="1"/>
  <c r="AK550" i="1" s="1"/>
  <c r="AO550" i="1" a="1"/>
  <c r="AO550" i="1" s="1"/>
  <c r="AS550" i="1" a="1"/>
  <c r="AS550" i="1" s="1"/>
  <c r="L550" i="1" a="1"/>
  <c r="L550" i="1" s="1"/>
  <c r="P550" i="1" a="1"/>
  <c r="P550" i="1" s="1"/>
  <c r="T550" i="1" a="1"/>
  <c r="T550" i="1" s="1"/>
  <c r="X550" i="1" a="1"/>
  <c r="X550" i="1" s="1"/>
  <c r="AB550" i="1" a="1"/>
  <c r="AB550" i="1" s="1"/>
  <c r="AF550" i="1" a="1"/>
  <c r="AF550" i="1" s="1"/>
  <c r="AJ550" i="1" a="1"/>
  <c r="AJ550" i="1" s="1"/>
  <c r="AN550" i="1" a="1"/>
  <c r="AN550" i="1" s="1"/>
  <c r="AR550" i="1" a="1"/>
  <c r="AR550" i="1" s="1"/>
  <c r="L544" i="1" a="1"/>
  <c r="L544" i="1" s="1"/>
  <c r="P544" i="1" a="1"/>
  <c r="P544" i="1" s="1"/>
  <c r="T544" i="1" a="1"/>
  <c r="T544" i="1" s="1"/>
  <c r="X544" i="1" a="1"/>
  <c r="X544" i="1" s="1"/>
  <c r="AB544" i="1" a="1"/>
  <c r="AB544" i="1" s="1"/>
  <c r="AF544" i="1" a="1"/>
  <c r="AF544" i="1" s="1"/>
  <c r="AJ544" i="1" a="1"/>
  <c r="AJ544" i="1" s="1"/>
  <c r="AN544" i="1" a="1"/>
  <c r="AN544" i="1" s="1"/>
  <c r="AR544" i="1" a="1"/>
  <c r="AR544" i="1" s="1"/>
  <c r="O549" i="1" a="1"/>
  <c r="O549" i="1" s="1"/>
  <c r="S549" i="1" a="1"/>
  <c r="S549" i="1" s="1"/>
  <c r="W549" i="1" a="1"/>
  <c r="W549" i="1" s="1"/>
  <c r="AA549" i="1" a="1"/>
  <c r="AA549" i="1" s="1"/>
  <c r="AE549" i="1" a="1"/>
  <c r="AE549" i="1" s="1"/>
  <c r="AI549" i="1" a="1"/>
  <c r="AI549" i="1" s="1"/>
  <c r="AM549" i="1" a="1"/>
  <c r="AM549" i="1" s="1"/>
  <c r="AQ549" i="1" a="1"/>
  <c r="AQ549" i="1" s="1"/>
  <c r="AU549" i="1" a="1"/>
  <c r="AU549" i="1" s="1"/>
  <c r="O547" i="1" a="1"/>
  <c r="O547" i="1" s="1"/>
  <c r="S547" i="1" a="1"/>
  <c r="S547" i="1" s="1"/>
  <c r="W547" i="1" a="1"/>
  <c r="W547" i="1" s="1"/>
  <c r="AA547" i="1" a="1"/>
  <c r="AA547" i="1" s="1"/>
  <c r="AE547" i="1" a="1"/>
  <c r="AE547" i="1" s="1"/>
  <c r="AI547" i="1" a="1"/>
  <c r="AI547" i="1" s="1"/>
  <c r="AM547" i="1" a="1"/>
  <c r="AM547" i="1" s="1"/>
  <c r="AQ547" i="1" a="1"/>
  <c r="AQ547" i="1" s="1"/>
  <c r="AU547" i="1" a="1"/>
  <c r="AU547" i="1" s="1"/>
  <c r="N551" i="1" a="1"/>
  <c r="N551" i="1" s="1"/>
  <c r="R551" i="1" a="1"/>
  <c r="R551" i="1" s="1"/>
  <c r="V551" i="1" a="1"/>
  <c r="V551" i="1" s="1"/>
  <c r="Z551" i="1" a="1"/>
  <c r="Z551" i="1" s="1"/>
  <c r="AD551" i="1" a="1"/>
  <c r="AD551" i="1" s="1"/>
  <c r="AH551" i="1" a="1"/>
  <c r="AH551" i="1" s="1"/>
  <c r="AL551" i="1" a="1"/>
  <c r="AL551" i="1" s="1"/>
  <c r="AP551" i="1" a="1"/>
  <c r="AP551" i="1" s="1"/>
  <c r="AT551" i="1" a="1"/>
  <c r="AT551" i="1" s="1"/>
  <c r="N549" i="1" a="1"/>
  <c r="N549" i="1" s="1"/>
  <c r="R549" i="1" a="1"/>
  <c r="R549" i="1" s="1"/>
  <c r="V549" i="1" a="1"/>
  <c r="V549" i="1" s="1"/>
  <c r="Z549" i="1" a="1"/>
  <c r="Z549" i="1" s="1"/>
  <c r="AD549" i="1" a="1"/>
  <c r="AD549" i="1" s="1"/>
  <c r="AH549" i="1" a="1"/>
  <c r="AH549" i="1" s="1"/>
  <c r="AL549" i="1" a="1"/>
  <c r="AL549" i="1" s="1"/>
  <c r="AP549" i="1" a="1"/>
  <c r="AP549" i="1" s="1"/>
  <c r="AT549" i="1" a="1"/>
  <c r="AT549" i="1" s="1"/>
  <c r="N547" i="1" a="1"/>
  <c r="N547" i="1" s="1"/>
  <c r="R547" i="1" a="1"/>
  <c r="R547" i="1" s="1"/>
  <c r="V547" i="1" a="1"/>
  <c r="V547" i="1" s="1"/>
  <c r="Z547" i="1" a="1"/>
  <c r="Z547" i="1" s="1"/>
  <c r="AD547" i="1" a="1"/>
  <c r="AD547" i="1" s="1"/>
  <c r="AH547" i="1" a="1"/>
  <c r="AH547" i="1" s="1"/>
  <c r="AL547" i="1" a="1"/>
  <c r="AL547" i="1" s="1"/>
  <c r="AP547" i="1" a="1"/>
  <c r="AP547" i="1" s="1"/>
  <c r="AT547" i="1" a="1"/>
  <c r="AT547"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K95" i="18"/>
  <c r="I98" i="17"/>
  <c r="I99" i="17"/>
  <c r="K135" i="18"/>
  <c r="M98" i="17"/>
  <c r="K115" i="18"/>
  <c r="K98" i="17"/>
  <c r="K86" i="18"/>
  <c r="H100" i="17"/>
  <c r="W100" i="17" s="1"/>
  <c r="K157" i="18"/>
  <c r="T117" i="22"/>
  <c r="AL79" i="18" l="1"/>
  <c r="AL84" i="18"/>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7" i="1"/>
  <c r="G517" i="1"/>
  <c r="G518" i="1"/>
  <c r="G519" i="1"/>
  <c r="G520" i="1"/>
  <c r="G521" i="1"/>
  <c r="G522" i="1"/>
  <c r="G523" i="1"/>
  <c r="G524" i="1"/>
  <c r="G525" i="1"/>
  <c r="G526" i="1"/>
  <c r="G527" i="1"/>
  <c r="G528" i="1"/>
  <c r="G529" i="1"/>
  <c r="G530" i="1"/>
  <c r="G531" i="1"/>
  <c r="G532" i="1"/>
  <c r="G533" i="1"/>
  <c r="G534" i="1"/>
  <c r="G535" i="1"/>
  <c r="G540" i="1"/>
  <c r="G541" i="1"/>
  <c r="G542" i="1"/>
  <c r="G543" i="1"/>
  <c r="G544" i="1"/>
  <c r="G545" i="1"/>
  <c r="G546" i="1"/>
  <c r="G547" i="1"/>
  <c r="G548" i="1"/>
  <c r="G549" i="1"/>
  <c r="G550" i="1"/>
  <c r="G551" i="1"/>
  <c r="G552"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11" i="1"/>
  <c r="T295" i="1"/>
  <c r="T296" i="1"/>
  <c r="T297" i="1"/>
  <c r="T298" i="1"/>
  <c r="T299" i="1"/>
  <c r="T300" i="1"/>
  <c r="T301" i="1"/>
  <c r="T302" i="1"/>
  <c r="T303" i="1"/>
  <c r="T304" i="1"/>
  <c r="T305" i="1"/>
  <c r="T306" i="1"/>
  <c r="T307" i="1"/>
  <c r="T308" i="1"/>
  <c r="T309" i="1"/>
  <c r="T310" i="1"/>
  <c r="T311" i="1"/>
  <c r="T312" i="1"/>
  <c r="T313" i="1"/>
  <c r="T318" i="1"/>
  <c r="T319" i="1"/>
  <c r="T320" i="1"/>
  <c r="T321" i="1"/>
  <c r="T322" i="1"/>
  <c r="T323" i="1"/>
  <c r="T324" i="1"/>
  <c r="T325" i="1"/>
  <c r="T326" i="1"/>
  <c r="T327" i="1"/>
  <c r="T328" i="1"/>
  <c r="T329" i="1"/>
  <c r="T330" i="1"/>
  <c r="G245" i="1"/>
  <c r="AL105" i="18" l="1"/>
  <c r="AL111" i="18"/>
  <c r="AL114" i="18"/>
  <c r="AL106" i="18"/>
  <c r="AL107" i="18"/>
  <c r="Q115" i="22"/>
  <c r="W115" i="22" s="1"/>
  <c r="U297" i="1"/>
  <c r="P297" i="1"/>
  <c r="AC297" i="1" s="1"/>
  <c r="I297" i="1"/>
  <c r="V297" i="1" s="1"/>
  <c r="Q297" i="1"/>
  <c r="AD297" i="1" s="1"/>
  <c r="J297" i="1"/>
  <c r="W297" i="1" s="1"/>
  <c r="K297" i="1"/>
  <c r="X297" i="1" s="1"/>
  <c r="O297" i="1"/>
  <c r="AB297" i="1" s="1"/>
  <c r="L297" i="1"/>
  <c r="Y297" i="1" s="1"/>
  <c r="M297" i="1"/>
  <c r="Z297" i="1" s="1"/>
  <c r="N297" i="1"/>
  <c r="AA297"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O137" i="1"/>
  <c r="N137" i="1"/>
  <c r="M137" i="1"/>
  <c r="O135" i="1"/>
  <c r="N135" i="1"/>
  <c r="M135" i="1"/>
  <c r="O129" i="1"/>
  <c r="N129" i="1"/>
  <c r="M129" i="1"/>
  <c r="O120" i="1"/>
  <c r="N120" i="1"/>
  <c r="M120"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3" i="1"/>
  <c r="G412" i="1"/>
  <c r="G247" i="1"/>
  <c r="G246"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9" i="1" l="1"/>
  <c r="G410"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269" i="1"/>
  <c r="G277" i="1"/>
  <c r="G276" i="1"/>
  <c r="N276" i="1" s="1"/>
  <c r="G275" i="1"/>
  <c r="G274" i="1"/>
  <c r="G273" i="1"/>
  <c r="G270" i="1"/>
  <c r="G271" i="1"/>
  <c r="G272" i="1"/>
  <c r="G278" i="1"/>
  <c r="G267" i="1"/>
  <c r="G268" i="1"/>
  <c r="G266" i="1"/>
  <c r="N267" i="1" l="1"/>
  <c r="N277" i="1"/>
  <c r="N269" i="1"/>
  <c r="N272" i="1"/>
  <c r="N271" i="1"/>
  <c r="N270" i="1"/>
  <c r="N273" i="1"/>
  <c r="N264" i="1"/>
  <c r="N266" i="1"/>
  <c r="N263" i="1"/>
  <c r="N262" i="1"/>
  <c r="N265" i="1"/>
  <c r="N274" i="1"/>
  <c r="N268" i="1"/>
  <c r="N275" i="1"/>
  <c r="G261" i="1"/>
  <c r="N261"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60" i="1" l="1"/>
  <c r="N260" i="1" s="1"/>
  <c r="G259" i="1"/>
  <c r="G253" i="1"/>
  <c r="G254" i="1"/>
  <c r="G255" i="1"/>
  <c r="G256" i="1"/>
  <c r="G257" i="1"/>
  <c r="G258" i="1"/>
  <c r="G243" i="1"/>
  <c r="G244" i="1"/>
  <c r="G248" i="1"/>
  <c r="G249" i="1"/>
  <c r="N239" i="1" s="1"/>
  <c r="G250" i="1"/>
  <c r="N240" i="1" s="1"/>
  <c r="G251" i="1"/>
  <c r="N241" i="1" s="1"/>
  <c r="G232" i="1"/>
  <c r="N233" i="1" l="1"/>
  <c r="N234" i="1"/>
  <c r="N238" i="1"/>
  <c r="N236" i="1"/>
  <c r="N235" i="1"/>
  <c r="N237" i="1"/>
  <c r="N242" i="1"/>
  <c r="N259" i="1"/>
  <c r="N254" i="1"/>
  <c r="N249" i="1"/>
  <c r="N258" i="1"/>
  <c r="N248" i="1"/>
  <c r="N247" i="1"/>
  <c r="N246" i="1"/>
  <c r="N245" i="1"/>
  <c r="N243" i="1"/>
  <c r="N257" i="1"/>
  <c r="N253" i="1"/>
  <c r="N252" i="1"/>
  <c r="N251" i="1"/>
  <c r="N256" i="1"/>
  <c r="N244" i="1"/>
  <c r="N250" i="1"/>
  <c r="N255" i="1"/>
  <c r="N232"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140" i="18"/>
  <c r="S108" i="18"/>
  <c r="S139" i="18"/>
  <c r="S138" i="18"/>
  <c r="S74" i="18"/>
  <c r="S137" i="18"/>
  <c r="S73" i="18"/>
  <c r="S79" i="18"/>
  <c r="S136" i="18"/>
  <c r="S104" i="18"/>
  <c r="S72" i="18"/>
  <c r="S71" i="18"/>
  <c r="S135" i="18"/>
  <c r="S103" i="18"/>
  <c r="S134" i="18"/>
  <c r="S102" i="18"/>
  <c r="S70" i="18"/>
  <c r="S133" i="18"/>
  <c r="S101" i="18"/>
  <c r="S69" i="18"/>
  <c r="S65" i="18"/>
  <c r="S164" i="18"/>
  <c r="S132" i="18"/>
  <c r="S100" i="18"/>
  <c r="S163" i="18"/>
  <c r="S131" i="18"/>
  <c r="S99" i="18"/>
  <c r="S129" i="18"/>
  <c r="S162" i="18"/>
  <c r="S130" i="18"/>
  <c r="S98" i="18"/>
  <c r="S66" i="18"/>
  <c r="S161" i="18"/>
  <c r="S160" i="18"/>
  <c r="S159" i="18"/>
  <c r="S158" i="18"/>
  <c r="S94" i="18"/>
  <c r="S157" i="18"/>
  <c r="S125" i="18"/>
  <c r="S93" i="18"/>
  <c r="S156" i="18"/>
  <c r="S124" i="18"/>
  <c r="S92" i="18"/>
  <c r="S155" i="18"/>
  <c r="S123" i="18"/>
  <c r="S91" i="18"/>
  <c r="S154" i="18"/>
  <c r="S122" i="18"/>
  <c r="S90" i="18"/>
  <c r="S153" i="18"/>
  <c r="S121" i="18"/>
  <c r="S89" i="18"/>
  <c r="S152" i="18"/>
  <c r="S120" i="18"/>
  <c r="S88" i="18"/>
  <c r="S151" i="18"/>
  <c r="S119" i="18"/>
  <c r="S150" i="18"/>
  <c r="S149" i="18"/>
  <c r="S148"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S116" i="18" s="1"/>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S106" i="18" l="1"/>
  <c r="S117" i="18"/>
  <c r="S76" i="18"/>
  <c r="AL71" i="18"/>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X121" i="18" a="1"/>
  <c r="X12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X91" i="18" l="1"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T112" i="18" l="1"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8" i="1" l="1"/>
  <c r="G452" i="1"/>
  <c r="G506" i="1"/>
  <c r="G284" i="1"/>
  <c r="N279" i="1" s="1"/>
  <c r="T284"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S96" i="18" s="1"/>
  <c r="K155" i="18"/>
  <c r="G59" i="17"/>
  <c r="E69" i="17"/>
  <c r="E35" i="17"/>
  <c r="E116" i="17"/>
  <c r="F155" i="18" l="1"/>
  <c r="AK155" i="18"/>
  <c r="AL155" i="18" s="1"/>
  <c r="G60" i="17"/>
  <c r="F107" i="17"/>
  <c r="L154" i="18"/>
  <c r="L164" i="18"/>
  <c r="L85" i="18"/>
  <c r="L86" i="18"/>
  <c r="S86" i="18" s="1"/>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8" i="1" l="1"/>
  <c r="N138" i="1"/>
  <c r="M138" i="1"/>
  <c r="H506" i="1" l="1"/>
  <c r="I506" i="1"/>
  <c r="J506" i="1"/>
  <c r="K506" i="1"/>
  <c r="O506" i="1" l="1" a="1"/>
  <c r="O506" i="1" s="1"/>
  <c r="S506" i="1" a="1"/>
  <c r="S506" i="1" s="1"/>
  <c r="W506" i="1" a="1"/>
  <c r="W506" i="1" s="1"/>
  <c r="AA506" i="1" a="1"/>
  <c r="AA506" i="1" s="1"/>
  <c r="AE506" i="1" a="1"/>
  <c r="AE506" i="1" s="1"/>
  <c r="AI506" i="1" a="1"/>
  <c r="AI506" i="1" s="1"/>
  <c r="AM506" i="1" a="1"/>
  <c r="AM506" i="1" s="1"/>
  <c r="AQ506" i="1" a="1"/>
  <c r="AQ506" i="1" s="1"/>
  <c r="AU506" i="1" a="1"/>
  <c r="AU506" i="1" s="1"/>
  <c r="M506" i="1" a="1"/>
  <c r="M506" i="1" s="1"/>
  <c r="Q506" i="1" a="1"/>
  <c r="Q506" i="1" s="1"/>
  <c r="U506" i="1" a="1"/>
  <c r="U506" i="1" s="1"/>
  <c r="Y506" i="1" a="1"/>
  <c r="Y506" i="1" s="1"/>
  <c r="AC506" i="1" a="1"/>
  <c r="AC506" i="1" s="1"/>
  <c r="AG506" i="1" a="1"/>
  <c r="AG506" i="1" s="1"/>
  <c r="AK506" i="1" a="1"/>
  <c r="AK506" i="1" s="1"/>
  <c r="AO506" i="1" a="1"/>
  <c r="AO506" i="1" s="1"/>
  <c r="AS506" i="1" a="1"/>
  <c r="AS506" i="1" s="1"/>
  <c r="N506" i="1" a="1"/>
  <c r="N506" i="1" s="1"/>
  <c r="R506" i="1" a="1"/>
  <c r="R506" i="1" s="1"/>
  <c r="V506" i="1" a="1"/>
  <c r="V506" i="1" s="1"/>
  <c r="Z506" i="1" a="1"/>
  <c r="Z506" i="1" s="1"/>
  <c r="AD506" i="1" a="1"/>
  <c r="AD506" i="1" s="1"/>
  <c r="AH506" i="1" a="1"/>
  <c r="AH506" i="1" s="1"/>
  <c r="AL506" i="1" a="1"/>
  <c r="AL506" i="1" s="1"/>
  <c r="AP506" i="1" a="1"/>
  <c r="AP506" i="1" s="1"/>
  <c r="AT506" i="1" a="1"/>
  <c r="AT506" i="1" s="1"/>
  <c r="L506" i="1" a="1"/>
  <c r="L506" i="1" s="1"/>
  <c r="P506" i="1" a="1"/>
  <c r="P506" i="1" s="1"/>
  <c r="T506" i="1" a="1"/>
  <c r="T506" i="1" s="1"/>
  <c r="X506" i="1" a="1"/>
  <c r="X506" i="1" s="1"/>
  <c r="AB506" i="1" a="1"/>
  <c r="AB506" i="1" s="1"/>
  <c r="AF506" i="1" a="1"/>
  <c r="AF506" i="1" s="1"/>
  <c r="AJ506" i="1" a="1"/>
  <c r="AJ506" i="1" s="1"/>
  <c r="AN506" i="1" a="1"/>
  <c r="AN506" i="1" s="1"/>
  <c r="AR506" i="1" a="1"/>
  <c r="AR506" i="1" s="1"/>
  <c r="O119" i="1"/>
  <c r="O122" i="1"/>
  <c r="O123" i="1"/>
  <c r="O124" i="1"/>
  <c r="O125" i="1"/>
  <c r="O126" i="1"/>
  <c r="O127" i="1"/>
  <c r="O128" i="1" s="1"/>
  <c r="O130" i="1"/>
  <c r="O131" i="1"/>
  <c r="O133" i="1"/>
  <c r="O134" i="1"/>
  <c r="O136" i="1"/>
  <c r="O140" i="1"/>
  <c r="O141" i="1"/>
  <c r="O143" i="1"/>
  <c r="O144" i="1"/>
  <c r="O146" i="1"/>
  <c r="O147" i="1"/>
  <c r="O148" i="1"/>
  <c r="O149" i="1"/>
  <c r="O150" i="1"/>
  <c r="O152" i="1"/>
  <c r="O153" i="1"/>
  <c r="O154" i="1"/>
  <c r="N122" i="1"/>
  <c r="N123" i="1"/>
  <c r="N124" i="1"/>
  <c r="N125" i="1"/>
  <c r="N126" i="1"/>
  <c r="N127" i="1"/>
  <c r="N128" i="1" s="1"/>
  <c r="N130" i="1"/>
  <c r="N131" i="1"/>
  <c r="N133" i="1"/>
  <c r="N134" i="1"/>
  <c r="N136" i="1"/>
  <c r="N140" i="1"/>
  <c r="N141" i="1"/>
  <c r="N143" i="1"/>
  <c r="N144" i="1"/>
  <c r="N146" i="1"/>
  <c r="N147" i="1"/>
  <c r="N148" i="1"/>
  <c r="N149" i="1"/>
  <c r="N150" i="1"/>
  <c r="N152" i="1"/>
  <c r="N153" i="1"/>
  <c r="N154" i="1"/>
  <c r="N119" i="1"/>
  <c r="M122" i="1"/>
  <c r="M123" i="1"/>
  <c r="M124" i="1"/>
  <c r="M125" i="1"/>
  <c r="M126" i="1"/>
  <c r="M127" i="1"/>
  <c r="M128" i="1" s="1"/>
  <c r="M130" i="1"/>
  <c r="M131" i="1"/>
  <c r="M133" i="1"/>
  <c r="M134" i="1"/>
  <c r="M136" i="1"/>
  <c r="M140" i="1"/>
  <c r="M141" i="1"/>
  <c r="M143" i="1"/>
  <c r="M142" i="1" s="1"/>
  <c r="M144" i="1"/>
  <c r="M146" i="1"/>
  <c r="M147" i="1"/>
  <c r="M148" i="1"/>
  <c r="M149" i="1"/>
  <c r="M150" i="1"/>
  <c r="M152" i="1"/>
  <c r="M153" i="1"/>
  <c r="M154" i="1"/>
  <c r="M119" i="1"/>
  <c r="L119" i="1"/>
  <c r="N142" i="1" l="1"/>
  <c r="O151" i="1"/>
  <c r="O142" i="1"/>
  <c r="M151" i="1"/>
  <c r="M145" i="1"/>
  <c r="N151" i="1"/>
  <c r="N145" i="1"/>
  <c r="O145" i="1"/>
  <c r="G555" i="1"/>
  <c r="G89" i="1" l="1"/>
  <c r="G642" i="1"/>
  <c r="G159" i="1" l="1"/>
  <c r="N80" i="11" l="1"/>
  <c r="N81" i="11"/>
  <c r="N82" i="11"/>
  <c r="N83" i="11"/>
  <c r="N84" i="11"/>
  <c r="N85" i="11"/>
  <c r="N79" i="11"/>
  <c r="L68" i="11"/>
  <c r="L69" i="11"/>
  <c r="H71" i="11"/>
  <c r="I71" i="11"/>
  <c r="G87" i="11"/>
  <c r="Q74" i="11"/>
  <c r="K69" i="11"/>
  <c r="K68" i="11"/>
  <c r="G52" i="11"/>
  <c r="K17" i="11" l="1"/>
  <c r="J17" i="11"/>
  <c r="G20" i="11"/>
  <c r="G214" i="1" l="1"/>
  <c r="E151" i="10" l="1"/>
  <c r="E90" i="10"/>
  <c r="E24" i="10"/>
  <c r="E62" i="10"/>
  <c r="E41" i="10"/>
  <c r="G806" i="1" l="1"/>
  <c r="G704" i="1" l="1"/>
  <c r="G78" i="6" l="1"/>
  <c r="G106" i="1" l="1"/>
  <c r="G833" i="1"/>
  <c r="G620" i="1"/>
  <c r="G755" i="1"/>
  <c r="G685" i="1"/>
  <c r="G667" i="1"/>
  <c r="G588"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 r="S141" i="27"/>
  <c r="R141" i="27"/>
  <c r="Q141" i="27"/>
  <c r="P141" i="27"/>
  <c r="O141" i="27"/>
  <c r="N141" i="27"/>
  <c r="M141" i="27"/>
  <c r="L141" i="27"/>
  <c r="K141" i="27"/>
  <c r="S141" i="9"/>
  <c r="R141" i="9"/>
  <c r="Q141" i="9"/>
  <c r="P141" i="9"/>
  <c r="O141" i="9"/>
  <c r="N141" i="9"/>
  <c r="M141" i="9"/>
  <c r="L141" i="9"/>
  <c r="K141" i="9"/>
  <c r="I701" i="1"/>
  <c r="I700" i="1"/>
  <c r="I69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6"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20"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9"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1"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1"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1"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7"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9"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4"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30"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30"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30" authorId="0" shapeId="0" xr:uid="{D3F3B3C9-466A-4594-A382-33020F4688C2}">
      <text>
        <r>
          <rPr>
            <b/>
            <sz val="9"/>
            <color indexed="81"/>
            <rFont val="Tahoma"/>
            <family val="2"/>
          </rPr>
          <t>Michael Young:</t>
        </r>
        <r>
          <rPr>
            <sz val="9"/>
            <color indexed="81"/>
            <rFont val="Tahoma"/>
            <family val="2"/>
          </rPr>
          <t xml:space="preserve">
fert density t/m3</t>
        </r>
      </text>
    </comment>
    <comment ref="K630" authorId="1" shapeId="0" xr:uid="{9A7F1B3F-94DC-42D9-8A9D-872033935F16}">
      <text>
        <r>
          <rPr>
            <b/>
            <sz val="9"/>
            <color indexed="81"/>
            <rFont val="Tahoma"/>
            <family val="2"/>
          </rPr>
          <t>Michael Young (21512438):</t>
        </r>
        <r>
          <rPr>
            <sz val="9"/>
            <color indexed="81"/>
            <rFont val="Tahoma"/>
            <family val="2"/>
          </rPr>
          <t xml:space="preserve">
day of yr</t>
        </r>
      </text>
    </comment>
    <comment ref="L630"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30"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2" authorId="0" shapeId="0" xr:uid="{563F76C8-0871-4013-AE00-4C4F4F9154C5}">
      <text>
        <r>
          <rPr>
            <b/>
            <sz val="9"/>
            <color indexed="81"/>
            <rFont val="Tahoma"/>
            <family val="2"/>
          </rPr>
          <t>Michael Young:</t>
        </r>
        <r>
          <rPr>
            <sz val="9"/>
            <color indexed="81"/>
            <rFont val="Tahoma"/>
            <family val="2"/>
          </rPr>
          <t xml:space="preserve">
60% urea, 40% mop</t>
        </r>
      </text>
    </comment>
    <comment ref="H635"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7" authorId="1" shapeId="0" xr:uid="{1C4ECD8C-347F-4792-9A1A-C7DB8838AF03}">
      <text>
        <r>
          <rPr>
            <b/>
            <sz val="9"/>
            <color indexed="81"/>
            <rFont val="Tahoma"/>
            <family val="2"/>
          </rPr>
          <t>Michael Young (21512438):</t>
        </r>
        <r>
          <rPr>
            <sz val="9"/>
            <color indexed="81"/>
            <rFont val="Tahoma"/>
            <family val="2"/>
          </rPr>
          <t xml:space="preserve">
day of yr</t>
        </r>
      </text>
    </comment>
    <comment ref="L69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48" authorId="1" shapeId="0" xr:uid="{D2BA682F-BABF-47BE-8C4E-20A360DA66D3}">
      <text>
        <r>
          <rPr>
            <b/>
            <sz val="9"/>
            <color indexed="81"/>
            <rFont val="Tahoma"/>
            <charset val="1"/>
          </rPr>
          <t>Michael Young (21512438):</t>
        </r>
        <r>
          <rPr>
            <sz val="9"/>
            <color indexed="81"/>
            <rFont val="Tahoma"/>
            <charset val="1"/>
          </rPr>
          <t xml:space="preserve">
sow from start of season until the start of crop sowing. In a false brk allow sowing until false brk is finished so false brk years can sow after identified.</t>
        </r>
      </text>
    </comment>
    <comment ref="M148" authorId="1" shapeId="0" xr:uid="{CD16CB20-63FB-4767-A9F0-EFBD26BB0482}">
      <text>
        <r>
          <rPr>
            <b/>
            <sz val="9"/>
            <color indexed="81"/>
            <rFont val="Tahoma"/>
            <charset val="1"/>
          </rPr>
          <t>Michael Young (21512438):</t>
        </r>
        <r>
          <rPr>
            <sz val="9"/>
            <color indexed="81"/>
            <rFont val="Tahoma"/>
            <charset val="1"/>
          </rPr>
          <t xml:space="preserve">
can sow until late brk</t>
        </r>
      </text>
    </comment>
    <comment ref="I150" authorId="1" shapeId="0" xr:uid="{FC8701D2-1630-4E37-9B2B-1FD1407FD6B3}">
      <text>
        <r>
          <rPr>
            <b/>
            <sz val="9"/>
            <color indexed="81"/>
            <rFont val="Tahoma"/>
            <charset val="1"/>
          </rPr>
          <t>Michael Young (21512438):</t>
        </r>
        <r>
          <rPr>
            <sz val="9"/>
            <color indexed="81"/>
            <rFont val="Tahoma"/>
            <charset val="1"/>
          </rPr>
          <t xml:space="preserve">
6 weeks after brk. For the false brk it is 6 weeks after late brk.</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<sst xmlns="http://schemas.openxmlformats.org/spreadsheetml/2006/main" count="7533" uniqueCount="1277">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</sst>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1" fontId="3" fillId="0" borderId="7"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1089</v>
      </c>
      <c r="H4" s="708"/>
      <c r="I4" s="708" t="s">
        <v>324</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1090</v>
      </c>
      <c r="I6" s="380" t="s">
        <v>1091</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1049</v>
      </c>
      <c r="H14" s="257"/>
      <c r="I14" s="701" t="s">
        <v>1052</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1232</v>
      </c>
      <c r="O15" s="257"/>
      <c r="P15" s="257"/>
      <c r="Q15" s="257"/>
      <c r="R15" s="701" t="s">
        <v>1233</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1043</v>
      </c>
      <c r="J16" s="687" t="s">
        <v>1050</v>
      </c>
      <c r="K16" s="257"/>
      <c r="L16" s="687" t="s">
        <v>1044</v>
      </c>
      <c r="M16" s="257"/>
      <c r="N16" s="257" t="s">
        <v>980</v>
      </c>
      <c r="O16" s="257" t="s">
        <v>981</v>
      </c>
      <c r="P16" s="257" t="s">
        <v>936</v>
      </c>
      <c r="Q16" s="257"/>
      <c r="R16" s="257" t="s">
        <v>980</v>
      </c>
      <c r="S16" s="257" t="s">
        <v>981</v>
      </c>
      <c r="T16" s="257" t="s">
        <v>936</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968</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839</v>
      </c>
      <c r="K19" s="257"/>
      <c r="L19" s="786" t="s">
        <v>839</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351</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352</v>
      </c>
      <c r="K21" s="257"/>
      <c r="L21" s="786" t="s">
        <v>968</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1045</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237</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353</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969</v>
      </c>
      <c r="J25" s="925" t="s">
        <v>1165</v>
      </c>
      <c r="K25" s="257"/>
      <c r="L25" s="786" t="s">
        <v>352</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229</v>
      </c>
      <c r="J26" s="925" t="s">
        <v>80</v>
      </c>
      <c r="K26" s="257"/>
      <c r="L26" s="786" t="s">
        <v>1045</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354</v>
      </c>
      <c r="K27" s="257"/>
      <c r="L27" s="786" t="s">
        <v>237</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971</v>
      </c>
      <c r="J28" s="925" t="s">
        <v>1046</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236</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355</v>
      </c>
      <c r="K30" s="257"/>
      <c r="L30" s="786" t="s">
        <v>351</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967</v>
      </c>
      <c r="J31" s="926" t="s">
        <v>1047</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234</v>
      </c>
      <c r="K32" s="257"/>
      <c r="L32" s="786" t="s">
        <v>969</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970</v>
      </c>
      <c r="J33" s="926" t="s">
        <v>356</v>
      </c>
      <c r="K33" s="257"/>
      <c r="L33" s="786" t="s">
        <v>229</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1048</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235</v>
      </c>
      <c r="K35" s="257"/>
      <c r="L35" s="786" t="s">
        <v>971</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353</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1165</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354</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1046</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236</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355</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1047</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234</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967</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356</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1048</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235</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970</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413</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98</v>
      </c>
      <c r="H67" s="244"/>
      <c r="I67" s="244"/>
      <c r="J67" s="188" t="s">
        <v>113</v>
      </c>
      <c r="K67" s="188"/>
      <c r="L67" s="244"/>
      <c r="M67" s="244"/>
      <c r="N67" s="244" t="s">
        <v>414</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224</v>
      </c>
      <c r="H68" s="687" t="s">
        <v>225</v>
      </c>
      <c r="I68" s="256"/>
      <c r="J68" s="76" t="s">
        <v>111</v>
      </c>
      <c r="K68" s="329">
        <v>13.59</v>
      </c>
      <c r="L68" s="256"/>
      <c r="M68" s="256"/>
      <c r="N68" s="381">
        <v>40</v>
      </c>
      <c r="O68" s="256" t="s">
        <v>415</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396</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112</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899</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900</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901</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1223</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803</v>
      </c>
      <c r="H89" s="708"/>
      <c r="I89" s="708"/>
      <c r="J89" s="708" t="s">
        <v>270</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804</v>
      </c>
      <c r="J90" s="708" t="s">
        <v>814</v>
      </c>
      <c r="K90" s="708" t="s">
        <v>815</v>
      </c>
      <c r="L90" s="708" t="s">
        <v>1168</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1220</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805</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362</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364</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1113</v>
      </c>
      <c r="K106" s="244"/>
      <c r="L106" s="244"/>
      <c r="M106" s="250"/>
      <c r="N106" s="1182" t="s">
        <v>939</v>
      </c>
      <c r="O106" s="251"/>
      <c r="P106" s="970" t="s">
        <v>938</v>
      </c>
      <c r="Q106" s="970"/>
      <c r="R106" s="970"/>
      <c r="S106" s="251"/>
      <c r="T106" s="782" t="s">
        <v>997</v>
      </c>
      <c r="U106" s="998"/>
      <c r="V106" s="970" t="s">
        <v>938</v>
      </c>
      <c r="W106" s="970"/>
      <c r="X106" s="970"/>
      <c r="Y106" s="933"/>
      <c r="Z106" s="998" t="s">
        <v>997</v>
      </c>
      <c r="AA106" s="782"/>
      <c r="AB106" s="1161" t="s">
        <v>1239</v>
      </c>
      <c r="AC106" s="1161"/>
      <c r="AD106" s="1161"/>
      <c r="AE106" s="728" t="s">
        <v>1236</v>
      </c>
      <c r="AF106" s="782"/>
      <c r="AG106" s="243"/>
      <c r="AH106" s="235"/>
      <c r="AI106" s="235"/>
      <c r="AJ106" s="235"/>
    </row>
    <row r="107" spans="1:36" s="76" customFormat="1" ht="12" customHeight="1" outlineLevel="1" x14ac:dyDescent="0.25">
      <c r="A107" s="233"/>
      <c r="B107" s="234"/>
      <c r="C107" s="244"/>
      <c r="D107" s="244"/>
      <c r="E107" s="244"/>
      <c r="F107" s="244"/>
      <c r="G107" s="325" t="s">
        <v>937</v>
      </c>
      <c r="H107" s="325"/>
      <c r="I107" s="325"/>
      <c r="J107" s="998" t="s">
        <v>1124</v>
      </c>
      <c r="K107" s="244"/>
      <c r="L107" s="250" t="s">
        <v>363</v>
      </c>
      <c r="M107" s="250" t="s">
        <v>365</v>
      </c>
      <c r="N107" s="1183"/>
      <c r="O107" s="251"/>
      <c r="P107" s="848" t="s">
        <v>980</v>
      </c>
      <c r="Q107" s="848" t="s">
        <v>981</v>
      </c>
      <c r="R107" s="848" t="s">
        <v>936</v>
      </c>
      <c r="S107" s="251"/>
      <c r="T107" s="782"/>
      <c r="U107" s="998"/>
      <c r="V107" s="933" t="s">
        <v>980</v>
      </c>
      <c r="W107" s="933" t="s">
        <v>981</v>
      </c>
      <c r="X107" s="933" t="s">
        <v>936</v>
      </c>
      <c r="Y107" s="933"/>
      <c r="Z107" s="998"/>
      <c r="AA107" s="782"/>
      <c r="AB107" s="1161" t="s">
        <v>1237</v>
      </c>
      <c r="AC107" s="1161" t="s">
        <v>1238</v>
      </c>
      <c r="AD107" s="1161"/>
      <c r="AE107" s="1160" t="s">
        <v>1234</v>
      </c>
      <c r="AF107" s="782" t="s">
        <v>1235</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1114</v>
      </c>
      <c r="K108" s="647" t="s">
        <v>837</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1115</v>
      </c>
      <c r="K109" s="648" t="s">
        <v>410</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935</v>
      </c>
      <c r="H110" s="687"/>
      <c r="I110" s="687"/>
      <c r="J110" s="269" t="s">
        <v>1116</v>
      </c>
      <c r="K110" s="648" t="s">
        <v>806</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1117</v>
      </c>
      <c r="K111" s="648" t="s">
        <v>807</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1118</v>
      </c>
      <c r="K112" s="648" t="s">
        <v>808</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977</v>
      </c>
      <c r="H113" s="687"/>
      <c r="I113" s="687"/>
      <c r="J113" s="269" t="s">
        <v>1119</v>
      </c>
      <c r="K113" s="648" t="s">
        <v>809</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1120</v>
      </c>
      <c r="K114" s="648" t="s">
        <v>810</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1121</v>
      </c>
      <c r="K115" s="648" t="s">
        <v>811</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1122</v>
      </c>
      <c r="K116" s="648" t="s">
        <v>812</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1123</v>
      </c>
      <c r="K117" s="649" t="s">
        <v>813</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934</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290</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280</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281</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44852</v>
      </c>
      <c r="H128" s="240" t="s">
        <v>1272</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283</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282</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285</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1271</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1273</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1274</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286</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287</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288</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289</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238</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290</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291</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292</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293</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294</v>
      </c>
      <c r="K10" s="250" t="s">
        <v>295</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299</v>
      </c>
      <c r="K13" s="254" t="s">
        <v>300</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301</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302</v>
      </c>
      <c r="J15" s="334">
        <v>4760</v>
      </c>
      <c r="K15" s="334">
        <v>6752</v>
      </c>
      <c r="L15" s="256" t="s">
        <v>284</v>
      </c>
      <c r="M15" s="256" t="s">
        <v>298</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303</v>
      </c>
      <c r="J16" s="334">
        <v>30</v>
      </c>
      <c r="K16" s="334">
        <v>30</v>
      </c>
      <c r="L16" s="256" t="s">
        <v>296</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304</v>
      </c>
      <c r="J17" s="4">
        <f>J15/EXP(J16*LN(1.2))</f>
        <v>20.052548309496157</v>
      </c>
      <c r="K17" s="4">
        <f>K15/EXP(K16*LN(1.2))</f>
        <v>28.444287013806314</v>
      </c>
      <c r="L17" s="256" t="s">
        <v>284</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238</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1268</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1269</v>
      </c>
      <c r="L31" s="254"/>
      <c r="N31" s="1001" t="s">
        <v>1270</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302</v>
      </c>
      <c r="K32" s="334">
        <v>15000</v>
      </c>
      <c r="L32" s="701" t="s">
        <v>284</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303</v>
      </c>
      <c r="K33" s="334">
        <v>30</v>
      </c>
      <c r="L33" s="701" t="s">
        <v>296</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304</v>
      </c>
      <c r="K34" s="4">
        <f>K32/EXP(K33*LN(1.2))</f>
        <v>63.190803496311425</v>
      </c>
      <c r="L34" s="701" t="s">
        <v>284</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297</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305</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101</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306</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307</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308</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309</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310</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311</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299</v>
      </c>
      <c r="I67" s="287" t="s">
        <v>300</v>
      </c>
      <c r="J67" s="287"/>
      <c r="K67" s="287"/>
      <c r="L67" s="287"/>
      <c r="M67" s="287"/>
      <c r="W67" s="243"/>
      <c r="X67" s="235"/>
      <c r="Y67" s="235"/>
      <c r="Z67" s="235"/>
    </row>
    <row r="68" spans="1:26" ht="12.75" customHeight="1" outlineLevel="1" x14ac:dyDescent="0.25">
      <c r="A68" s="273"/>
      <c r="B68" s="234"/>
      <c r="C68" s="244"/>
      <c r="D68" s="244"/>
      <c r="E68" s="244"/>
      <c r="F68" s="252"/>
      <c r="G68" s="299" t="s">
        <v>322</v>
      </c>
      <c r="H68" s="336">
        <v>0.1</v>
      </c>
      <c r="I68" s="336">
        <v>0.2</v>
      </c>
      <c r="J68" s="287" t="s">
        <v>312</v>
      </c>
      <c r="K68" s="338">
        <f>H68*60</f>
        <v>6</v>
      </c>
      <c r="L68" s="338">
        <f>I68*60</f>
        <v>12</v>
      </c>
      <c r="M68" s="287" t="s">
        <v>313</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323</v>
      </c>
      <c r="H69" s="336">
        <v>0.1</v>
      </c>
      <c r="I69" s="336">
        <v>0.1</v>
      </c>
      <c r="J69" s="287" t="s">
        <v>314</v>
      </c>
      <c r="K69" s="338">
        <f>H69*60</f>
        <v>6</v>
      </c>
      <c r="L69" s="338">
        <f>I69*60</f>
        <v>6</v>
      </c>
      <c r="M69" s="287" t="s">
        <v>313</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301</v>
      </c>
      <c r="H70" s="336">
        <v>2</v>
      </c>
      <c r="I70" s="336">
        <v>2</v>
      </c>
      <c r="J70" s="287" t="s">
        <v>315</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316</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318</v>
      </c>
      <c r="O72" s="290"/>
      <c r="P72" s="290"/>
      <c r="Q72" s="287" t="s">
        <v>324</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317</v>
      </c>
      <c r="K74" s="290"/>
      <c r="L74" s="290"/>
      <c r="M74" s="290"/>
      <c r="N74" s="290" t="s">
        <v>275</v>
      </c>
      <c r="O74" s="339">
        <v>0.2</v>
      </c>
      <c r="P74" s="295" t="s">
        <v>319</v>
      </c>
      <c r="Q74" s="341">
        <f>O74*60</f>
        <v>12</v>
      </c>
      <c r="R74" s="290" t="s">
        <v>313</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320</v>
      </c>
      <c r="O75" s="340">
        <v>2</v>
      </c>
      <c r="P75" s="295" t="s">
        <v>321</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299</v>
      </c>
      <c r="J77" s="289" t="s">
        <v>300</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101</v>
      </c>
      <c r="H78" t="s">
        <v>1155</v>
      </c>
      <c r="I78" s="289" t="s">
        <v>328</v>
      </c>
      <c r="J78" s="289" t="s">
        <v>325</v>
      </c>
      <c r="M78" s="290"/>
      <c r="N78" s="290" t="s">
        <v>1155</v>
      </c>
      <c r="O78" s="290" t="s">
        <v>326</v>
      </c>
      <c r="P78" s="296" t="s">
        <v>327</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2</v>
      </c>
      <c r="J79" s="343">
        <v>10</v>
      </c>
      <c r="N79" s="1008">
        <f t="shared" ref="N79:N85" si="0">H79</f>
        <v>0</v>
      </c>
      <c r="O79" s="344">
        <v>150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2</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2</v>
      </c>
      <c r="J81" s="343">
        <v>10</v>
      </c>
      <c r="N81" s="1008">
        <f t="shared" si="0"/>
        <v>90</v>
      </c>
      <c r="O81" s="344">
        <v>150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2</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2</v>
      </c>
      <c r="J83" s="343">
        <v>10</v>
      </c>
      <c r="M83" s="290"/>
      <c r="N83" s="1008">
        <f t="shared" si="0"/>
        <v>154</v>
      </c>
      <c r="O83" s="344">
        <v>150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2</v>
      </c>
      <c r="J84" s="343">
        <v>10</v>
      </c>
      <c r="M84" s="290"/>
      <c r="N84" s="1008">
        <f t="shared" si="0"/>
        <v>212</v>
      </c>
      <c r="O84" s="344">
        <v>150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2</v>
      </c>
      <c r="J85" s="343">
        <v>10</v>
      </c>
      <c r="M85" s="290"/>
      <c r="N85" s="1008">
        <f t="shared" si="0"/>
        <v>358</v>
      </c>
      <c r="O85" s="344">
        <v>150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9"/>
  <sheetViews>
    <sheetView topLeftCell="A316" workbookViewId="0">
      <selection activeCell="I86" sqref="I86"/>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367</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340</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976</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974</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975</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999</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781</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109</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341</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110</v>
      </c>
      <c r="I42" s="314" t="s">
        <v>837</v>
      </c>
      <c r="J42" s="314" t="s">
        <v>410</v>
      </c>
      <c r="K42" s="252" t="s">
        <v>806</v>
      </c>
      <c r="L42" s="252" t="s">
        <v>807</v>
      </c>
      <c r="M42" s="252" t="s">
        <v>808</v>
      </c>
      <c r="N42" s="314" t="s">
        <v>809</v>
      </c>
      <c r="O42" s="314" t="s">
        <v>810</v>
      </c>
      <c r="P42" s="314" t="s">
        <v>811</v>
      </c>
      <c r="Q42" s="314" t="s">
        <v>812</v>
      </c>
      <c r="R42" s="314" t="s">
        <v>813</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274</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108</v>
      </c>
      <c r="I62" s="314" t="s">
        <v>837</v>
      </c>
      <c r="J62" s="36" t="s">
        <v>410</v>
      </c>
      <c r="K62" s="69" t="s">
        <v>806</v>
      </c>
      <c r="L62" s="69" t="s">
        <v>807</v>
      </c>
      <c r="M62" s="69" t="s">
        <v>808</v>
      </c>
      <c r="N62" s="36" t="s">
        <v>809</v>
      </c>
      <c r="O62" s="36" t="s">
        <v>810</v>
      </c>
      <c r="P62" s="36" t="s">
        <v>811</v>
      </c>
      <c r="Q62" s="36" t="s">
        <v>812</v>
      </c>
      <c r="R62" s="36" t="s">
        <v>813</v>
      </c>
      <c r="S62" s="314"/>
      <c r="T62" s="314" t="s">
        <v>108</v>
      </c>
      <c r="U62" s="314" t="s">
        <v>837</v>
      </c>
      <c r="V62" s="314" t="s">
        <v>410</v>
      </c>
      <c r="W62" s="271" t="s">
        <v>806</v>
      </c>
      <c r="X62" s="271" t="s">
        <v>807</v>
      </c>
      <c r="Y62" s="271" t="s">
        <v>808</v>
      </c>
      <c r="Z62" s="314" t="s">
        <v>809</v>
      </c>
      <c r="AA62" s="314" t="s">
        <v>810</v>
      </c>
      <c r="AB62" s="314" t="s">
        <v>811</v>
      </c>
      <c r="AC62" s="314" t="s">
        <v>812</v>
      </c>
      <c r="AD62" s="314" t="s">
        <v>813</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230</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241</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s="687" customFormat="1" ht="15" x14ac:dyDescent="0.25">
      <c r="A85" s="691"/>
      <c r="B85" s="688"/>
      <c r="C85" s="700"/>
      <c r="D85" s="700"/>
      <c r="E85" s="700"/>
      <c r="F85" s="704"/>
      <c r="G85" s="1181"/>
      <c r="H85" s="314" t="s">
        <v>1276</v>
      </c>
      <c r="I85" s="355" t="b">
        <v>1</v>
      </c>
      <c r="J85" s="314"/>
      <c r="K85" s="271"/>
      <c r="L85" s="271"/>
      <c r="M85" s="271"/>
      <c r="N85" s="314"/>
      <c r="O85" s="314"/>
      <c r="P85" s="314"/>
      <c r="Q85" s="314"/>
      <c r="R85" s="314"/>
      <c r="S85" s="314"/>
      <c r="T85" s="314"/>
      <c r="U85" s="314"/>
      <c r="V85" s="314"/>
      <c r="W85" s="314"/>
      <c r="X85" s="314"/>
      <c r="Y85" s="314"/>
      <c r="Z85" s="314"/>
      <c r="AA85" s="314"/>
      <c r="AB85" s="314"/>
      <c r="AC85" s="314"/>
      <c r="AD85" s="314"/>
      <c r="AE85" s="314"/>
      <c r="AF85" s="695"/>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row>
    <row r="86" spans="1:93" ht="13.35" customHeight="1" outlineLevel="1" x14ac:dyDescent="0.25">
      <c r="A86" s="6"/>
      <c r="B86" s="7"/>
      <c r="C86" s="18"/>
      <c r="D86" s="18"/>
      <c r="E86" s="18"/>
      <c r="F86" s="27"/>
      <c r="G86" s="35"/>
      <c r="H86" s="36" t="s">
        <v>242</v>
      </c>
      <c r="I86" s="355">
        <v>10</v>
      </c>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15" outlineLevel="1" x14ac:dyDescent="0.25">
      <c r="A87" s="6"/>
      <c r="B87" s="7"/>
      <c r="C87" s="18"/>
      <c r="D87" s="18"/>
      <c r="E87" s="18"/>
      <c r="F87" s="27"/>
      <c r="G87" s="35"/>
      <c r="H87" s="36"/>
      <c r="I87" s="36"/>
      <c r="J87" s="36"/>
      <c r="K87" s="69"/>
      <c r="L87" s="69"/>
      <c r="M87" s="69"/>
      <c r="N87" s="36"/>
      <c r="O87" s="36"/>
      <c r="P87" s="36"/>
      <c r="Q87" s="36"/>
      <c r="R87" s="36"/>
      <c r="S87" s="314"/>
      <c r="T87" s="314"/>
      <c r="U87" s="314"/>
      <c r="V87" s="314"/>
      <c r="W87" s="314"/>
      <c r="X87" s="314"/>
      <c r="Y87" s="314"/>
      <c r="Z87" s="314"/>
      <c r="AA87" s="314"/>
      <c r="AB87" s="314"/>
      <c r="AC87" s="314"/>
      <c r="AD87" s="314"/>
      <c r="AE87" s="36"/>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5.0999999999999996" customHeight="1" outlineLevel="1" x14ac:dyDescent="0.25">
      <c r="A88" s="6"/>
      <c r="B88" s="7"/>
      <c r="C88" s="18"/>
      <c r="D88" s="18"/>
      <c r="E88" s="18"/>
      <c r="F88" s="37"/>
      <c r="G88" s="38"/>
      <c r="H88" s="38"/>
      <c r="I88" s="38"/>
      <c r="J88" s="39"/>
      <c r="K88" s="39"/>
      <c r="L88" s="39"/>
      <c r="M88" s="39"/>
      <c r="N88" s="39"/>
      <c r="O88" s="39"/>
      <c r="P88" s="39"/>
      <c r="Q88" s="39"/>
      <c r="R88" s="39"/>
      <c r="S88" s="697"/>
      <c r="T88" s="697"/>
      <c r="U88" s="697"/>
      <c r="V88" s="697"/>
      <c r="W88" s="697"/>
      <c r="X88" s="697"/>
      <c r="Y88" s="697"/>
      <c r="Z88" s="697"/>
      <c r="AA88" s="697"/>
      <c r="AB88" s="697"/>
      <c r="AC88" s="697"/>
      <c r="AD88" s="697"/>
      <c r="AE88" s="39"/>
      <c r="AF88" s="17"/>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25.15" customHeight="1" outlineLevel="1" x14ac:dyDescent="0.25">
      <c r="A89" s="6"/>
      <c r="B89" s="7"/>
      <c r="C89" s="40"/>
      <c r="D89" s="40"/>
      <c r="E89" s="40"/>
      <c r="F89" s="40"/>
      <c r="G89" s="41" t="str">
        <f>G23</f>
        <v>General info</v>
      </c>
      <c r="H89" s="40"/>
      <c r="I89" s="40"/>
      <c r="J89" s="40"/>
      <c r="K89" s="40"/>
      <c r="L89" s="40"/>
      <c r="M89" s="40"/>
      <c r="N89" s="40"/>
      <c r="O89" s="40"/>
      <c r="P89" s="40"/>
      <c r="Q89" s="40"/>
      <c r="R89" s="40"/>
      <c r="S89" s="693"/>
      <c r="T89" s="693"/>
      <c r="U89" s="693"/>
      <c r="V89" s="693"/>
      <c r="W89" s="693"/>
      <c r="X89" s="693"/>
      <c r="Y89" s="693"/>
      <c r="Z89" s="693"/>
      <c r="AA89" s="693"/>
      <c r="AB89" s="693"/>
      <c r="AC89" s="693"/>
      <c r="AD89" s="693"/>
      <c r="AE89" s="40"/>
      <c r="AF89" s="42" t="s">
        <v>24</v>
      </c>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row>
    <row r="90" spans="1:93" ht="12" customHeight="1" outlineLevel="1" x14ac:dyDescent="0.25">
      <c r="A90" s="6"/>
      <c r="B90" s="7"/>
      <c r="C90" s="7"/>
      <c r="D90" s="7"/>
      <c r="E90" s="7"/>
      <c r="F90" s="8"/>
      <c r="G90" s="8"/>
      <c r="H90" s="8"/>
      <c r="I90" s="8"/>
      <c r="J90" s="8"/>
      <c r="K90" s="8"/>
      <c r="L90" s="8"/>
      <c r="M90" s="8"/>
      <c r="N90" s="8"/>
      <c r="O90" s="8"/>
      <c r="P90" s="8"/>
      <c r="Q90" s="8"/>
      <c r="R90" s="8"/>
      <c r="S90" s="690"/>
      <c r="T90" s="690"/>
      <c r="U90" s="690"/>
      <c r="V90" s="690"/>
      <c r="W90" s="690"/>
      <c r="X90" s="690"/>
      <c r="Y90" s="690"/>
      <c r="Z90" s="690"/>
      <c r="AA90" s="690"/>
      <c r="AB90" s="690"/>
      <c r="AC90" s="690"/>
      <c r="AD90" s="690"/>
      <c r="AE90" s="8"/>
      <c r="AF90" s="8"/>
      <c r="AG90" s="8"/>
      <c r="AH90" s="8"/>
      <c r="AI90" s="8"/>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c r="BQ90" s="235"/>
      <c r="BR90" s="235"/>
      <c r="BS90" s="235"/>
      <c r="BT90" s="235"/>
      <c r="BU90" s="235"/>
      <c r="BV90" s="235"/>
      <c r="BW90" s="235"/>
      <c r="BX90" s="235"/>
      <c r="BY90" s="235"/>
      <c r="BZ90" s="8"/>
      <c r="CA90" s="8"/>
      <c r="CB90" s="8"/>
      <c r="CC90" s="8"/>
      <c r="CD90" s="8"/>
      <c r="CE90" s="8"/>
      <c r="CF90" s="8"/>
      <c r="CG90" s="8"/>
      <c r="CH90" s="8"/>
      <c r="CI90" s="8"/>
      <c r="CJ90" s="8"/>
      <c r="CK90" s="8"/>
      <c r="CL90" s="8"/>
      <c r="CM90" s="8"/>
      <c r="CN90" s="8"/>
      <c r="CO90" s="8"/>
    </row>
    <row r="91" spans="1:93" ht="12" customHeight="1" outlineLevel="1" x14ac:dyDescent="0.25">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thickBot="1" x14ac:dyDescent="0.3">
      <c r="A92" s="6"/>
      <c r="B92" s="7"/>
      <c r="C92" s="7"/>
      <c r="D92" s="7"/>
      <c r="E92" s="7"/>
      <c r="F92" s="7"/>
      <c r="G92" s="7"/>
      <c r="H92" s="8"/>
      <c r="I92" s="8"/>
      <c r="J92" s="8"/>
      <c r="K92" s="8"/>
      <c r="L92" s="8"/>
      <c r="M92" s="235"/>
      <c r="N92" s="235"/>
      <c r="O92" s="235"/>
      <c r="P92" s="8"/>
      <c r="Q92" s="8"/>
      <c r="R92" s="8"/>
      <c r="S92" s="8"/>
      <c r="T92" s="8"/>
      <c r="U92" s="8"/>
      <c r="V92" s="8"/>
      <c r="W92" s="8"/>
      <c r="X92" s="7"/>
      <c r="Y92" s="7"/>
      <c r="Z92" s="7"/>
      <c r="AA92" s="234"/>
      <c r="AB92" s="234"/>
      <c r="AC92" s="234"/>
      <c r="AD92" s="234"/>
      <c r="AE92" s="234"/>
      <c r="AF92" s="234"/>
      <c r="AG92" s="234"/>
      <c r="AH92" s="234"/>
      <c r="AI92" s="234"/>
      <c r="AJ92" s="234"/>
      <c r="AK92" s="234"/>
      <c r="AL92" s="234"/>
      <c r="AM92" s="234"/>
      <c r="AN92" s="234"/>
      <c r="AO92" s="234"/>
      <c r="AP92" s="234"/>
      <c r="AQ92" s="234"/>
      <c r="AR92" s="234"/>
      <c r="AS92" s="234"/>
      <c r="AT92" s="234"/>
      <c r="AU92" s="234"/>
      <c r="AV92" s="234"/>
      <c r="AW92" s="234"/>
      <c r="AX92" s="234"/>
      <c r="AY92" s="234"/>
      <c r="AZ92" s="234"/>
      <c r="BA92" s="234"/>
      <c r="BB92" s="234"/>
      <c r="BC92" s="234"/>
      <c r="BD92" s="234"/>
      <c r="BE92" s="234"/>
      <c r="BF92" s="234"/>
      <c r="BG92" s="234"/>
      <c r="BH92" s="234"/>
      <c r="BI92" s="234"/>
      <c r="BJ92" s="234"/>
      <c r="BK92" s="234"/>
      <c r="BL92" s="234"/>
      <c r="BM92" s="234"/>
      <c r="BN92" s="234"/>
      <c r="BO92" s="234"/>
      <c r="BP92" s="234"/>
    </row>
    <row r="93" spans="1:93" ht="5.0999999999999996" customHeight="1" x14ac:dyDescent="0.25">
      <c r="A93" s="6"/>
      <c r="B93" s="7"/>
      <c r="C93" s="10" t="s">
        <v>0</v>
      </c>
      <c r="D93" s="10"/>
      <c r="E93" s="10"/>
      <c r="F93" s="10"/>
      <c r="G93" s="10"/>
      <c r="H93" s="10"/>
      <c r="I93" s="10"/>
      <c r="J93" s="10"/>
      <c r="K93" s="11"/>
      <c r="L93" s="11"/>
      <c r="M93" s="237"/>
      <c r="N93" s="237"/>
      <c r="O93" s="237"/>
      <c r="P93" s="11"/>
      <c r="Q93" s="11"/>
      <c r="R93" s="11"/>
      <c r="S93" s="11"/>
      <c r="T93" s="11"/>
      <c r="U93" s="11"/>
      <c r="V93" s="11"/>
      <c r="W93" s="12"/>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x14ac:dyDescent="0.25">
      <c r="A94" s="6"/>
      <c r="B94" s="7"/>
      <c r="C94" s="13"/>
      <c r="D94" s="13"/>
      <c r="E94" s="13" t="s">
        <v>1</v>
      </c>
      <c r="F94" s="14"/>
      <c r="G94" s="15" t="s">
        <v>58</v>
      </c>
      <c r="H94" s="14"/>
      <c r="I94" s="14"/>
      <c r="J94" s="14"/>
      <c r="K94" s="14"/>
      <c r="L94" s="14"/>
      <c r="M94" s="240"/>
      <c r="N94" s="240"/>
      <c r="O94" s="240"/>
      <c r="P94" s="14"/>
      <c r="Q94" s="14"/>
      <c r="R94" s="14"/>
      <c r="S94" s="16"/>
      <c r="T94" s="14"/>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3"/>
      <c r="D95" s="13"/>
      <c r="E95" s="18"/>
      <c r="F95" s="14"/>
      <c r="G95" s="19"/>
      <c r="H95" s="14" t="s">
        <v>26</v>
      </c>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18"/>
      <c r="D96" s="13"/>
      <c r="E96" s="18"/>
      <c r="F96" s="14"/>
      <c r="G96" s="14" t="s">
        <v>2</v>
      </c>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21">
        <v>0</v>
      </c>
      <c r="D97" s="13"/>
      <c r="E97" s="18"/>
      <c r="F97" s="14"/>
      <c r="G97" s="22"/>
      <c r="H97" s="14"/>
      <c r="I97" s="14"/>
      <c r="J97" s="14"/>
      <c r="K97" s="14"/>
      <c r="L97" s="14"/>
      <c r="M97" s="240"/>
      <c r="N97" s="240"/>
      <c r="O97" s="240"/>
      <c r="P97" s="14"/>
      <c r="Q97" s="14"/>
      <c r="R97" s="14"/>
      <c r="S97" s="16"/>
      <c r="T97" s="20"/>
      <c r="U97" s="16"/>
      <c r="V97" s="16"/>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23"/>
      <c r="K98" s="23"/>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23"/>
      <c r="M99" s="740"/>
      <c r="N99" s="740"/>
      <c r="O99" s="740"/>
      <c r="P99" s="23"/>
      <c r="Q99" s="23"/>
      <c r="R99" s="23"/>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18"/>
      <c r="J100" s="18"/>
      <c r="K100" s="18"/>
      <c r="L100" s="18"/>
      <c r="M100" s="244"/>
      <c r="N100" s="244"/>
      <c r="O100" s="244"/>
      <c r="P100" s="18"/>
      <c r="Q100" s="25"/>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2" customHeight="1" outlineLevel="1" x14ac:dyDescent="0.25">
      <c r="A101" s="6"/>
      <c r="B101" s="7"/>
      <c r="C101" s="18"/>
      <c r="D101" s="18"/>
      <c r="E101" s="18"/>
      <c r="F101" s="18"/>
      <c r="G101" s="18"/>
      <c r="H101" s="18"/>
      <c r="I101" s="24" t="s">
        <v>396</v>
      </c>
      <c r="J101" s="24" t="s">
        <v>59</v>
      </c>
      <c r="K101" s="24" t="s">
        <v>60</v>
      </c>
      <c r="L101" s="24" t="s">
        <v>61</v>
      </c>
      <c r="M101" s="250" t="s">
        <v>62</v>
      </c>
      <c r="N101" s="250" t="s">
        <v>899</v>
      </c>
      <c r="O101" s="250" t="s">
        <v>900</v>
      </c>
      <c r="P101" s="725" t="s">
        <v>901</v>
      </c>
      <c r="Q101" s="725" t="s">
        <v>1223</v>
      </c>
      <c r="R101" s="25"/>
      <c r="S101" s="23"/>
      <c r="T101" s="23"/>
      <c r="U101" s="23"/>
      <c r="V101" s="23"/>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5" outlineLevel="1" x14ac:dyDescent="0.25">
      <c r="A102" s="6"/>
      <c r="B102" s="7"/>
      <c r="C102" s="18"/>
      <c r="D102" s="18"/>
      <c r="E102" s="18"/>
      <c r="F102" s="27"/>
      <c r="G102" s="35"/>
      <c r="H102" s="28" t="s">
        <v>225</v>
      </c>
      <c r="I102" s="353">
        <v>1</v>
      </c>
      <c r="J102" s="353">
        <v>1</v>
      </c>
      <c r="K102" s="353">
        <v>1</v>
      </c>
      <c r="L102" s="356">
        <v>0.8</v>
      </c>
      <c r="M102" s="356">
        <v>0.8</v>
      </c>
      <c r="N102" s="356">
        <v>0</v>
      </c>
      <c r="O102" s="356">
        <v>0</v>
      </c>
      <c r="P102" s="356">
        <v>0</v>
      </c>
      <c r="Q102" s="356">
        <v>0</v>
      </c>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4"/>
      <c r="I103" s="34"/>
      <c r="J103" s="34"/>
      <c r="K103" s="34"/>
      <c r="L103" s="34"/>
      <c r="M103" s="260"/>
      <c r="N103" s="260"/>
      <c r="O103" s="260"/>
      <c r="P103" s="34"/>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12" customHeight="1" outlineLevel="1" x14ac:dyDescent="0.25">
      <c r="A104" s="6"/>
      <c r="B104" s="7"/>
      <c r="C104" s="18"/>
      <c r="D104" s="18"/>
      <c r="E104" s="18"/>
      <c r="F104" s="34"/>
      <c r="G104" s="35"/>
      <c r="H104" s="35"/>
      <c r="I104" s="59"/>
      <c r="J104" s="59"/>
      <c r="K104" s="59"/>
      <c r="L104" s="59"/>
      <c r="M104" s="314"/>
      <c r="N104" s="314"/>
      <c r="O104" s="314"/>
      <c r="P104" s="59"/>
      <c r="Q104" s="36"/>
      <c r="R104" s="36"/>
      <c r="S104" s="36"/>
      <c r="T104" s="36"/>
      <c r="U104" s="36"/>
      <c r="V104" s="36"/>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5.0999999999999996" customHeight="1" outlineLevel="1" x14ac:dyDescent="0.25">
      <c r="A105" s="6"/>
      <c r="B105" s="7"/>
      <c r="C105" s="18"/>
      <c r="D105" s="18"/>
      <c r="E105" s="18"/>
      <c r="F105" s="37"/>
      <c r="G105" s="38"/>
      <c r="H105" s="38"/>
      <c r="I105" s="38"/>
      <c r="J105" s="39"/>
      <c r="K105" s="39"/>
      <c r="L105" s="39"/>
      <c r="M105" s="263"/>
      <c r="N105" s="263"/>
      <c r="O105" s="263"/>
      <c r="P105" s="39"/>
      <c r="Q105" s="39"/>
      <c r="R105" s="39"/>
      <c r="S105" s="39"/>
      <c r="T105" s="39"/>
      <c r="U105" s="39"/>
      <c r="V105" s="31"/>
      <c r="W105" s="17"/>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25.15" customHeight="1" outlineLevel="1" x14ac:dyDescent="0.25">
      <c r="A106" s="6"/>
      <c r="B106" s="7"/>
      <c r="C106" s="40"/>
      <c r="D106" s="40"/>
      <c r="E106" s="40"/>
      <c r="F106" s="40"/>
      <c r="G106" s="41" t="str">
        <f>G94</f>
        <v>Arable Area (Work Wise)</v>
      </c>
      <c r="H106" s="40"/>
      <c r="I106" s="40"/>
      <c r="J106" s="40"/>
      <c r="K106" s="40"/>
      <c r="L106" s="40"/>
      <c r="M106" s="264"/>
      <c r="N106" s="264"/>
      <c r="O106" s="264"/>
      <c r="P106" s="40"/>
      <c r="Q106" s="40"/>
      <c r="R106" s="40"/>
      <c r="S106" s="40"/>
      <c r="T106" s="40"/>
      <c r="U106" s="40"/>
      <c r="V106" s="40"/>
      <c r="W106" s="42" t="s">
        <v>24</v>
      </c>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row>
    <row r="107" spans="1:84" ht="12" customHeight="1" outlineLevel="1" x14ac:dyDescent="0.25">
      <c r="A107" s="6"/>
      <c r="B107" s="7"/>
      <c r="C107" s="7"/>
      <c r="D107" s="7"/>
      <c r="E107" s="7"/>
      <c r="F107" s="8"/>
      <c r="G107" s="8"/>
      <c r="H107" s="8"/>
      <c r="I107" s="8"/>
      <c r="J107" s="8"/>
      <c r="K107" s="8"/>
      <c r="L107" s="8"/>
      <c r="M107" s="235"/>
      <c r="N107" s="235"/>
      <c r="O107" s="235"/>
      <c r="P107" s="8"/>
      <c r="Q107" s="8"/>
      <c r="R107" s="8"/>
      <c r="S107" s="8"/>
      <c r="T107" s="8"/>
      <c r="U107" s="8"/>
      <c r="V107" s="8"/>
      <c r="W107" s="8"/>
      <c r="X107" s="8"/>
      <c r="Y107" s="8"/>
      <c r="Z107" s="8"/>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234"/>
      <c r="AB109" s="234"/>
      <c r="AC109" s="234"/>
      <c r="AD109" s="234"/>
      <c r="AE109" s="234"/>
      <c r="AF109" s="234"/>
      <c r="AG109" s="234"/>
      <c r="AH109" s="234"/>
      <c r="AI109" s="234"/>
      <c r="AJ109" s="234"/>
      <c r="AK109" s="234"/>
      <c r="AL109" s="234"/>
      <c r="AM109" s="234"/>
      <c r="AN109" s="234"/>
      <c r="AO109" s="234"/>
      <c r="AP109" s="234"/>
      <c r="AQ109" s="234"/>
      <c r="AR109" s="234"/>
      <c r="AS109" s="234"/>
      <c r="AT109" s="234"/>
      <c r="AU109" s="234"/>
      <c r="AV109" s="234"/>
      <c r="AW109" s="234"/>
      <c r="AX109" s="234"/>
      <c r="AY109" s="234"/>
      <c r="AZ109" s="234"/>
      <c r="BA109" s="234"/>
      <c r="BB109" s="234"/>
      <c r="BC109" s="234"/>
      <c r="BD109" s="234"/>
      <c r="BE109" s="234"/>
      <c r="BF109" s="234"/>
      <c r="BG109" s="234"/>
      <c r="BH109" s="234"/>
      <c r="BI109" s="234"/>
      <c r="BJ109" s="234"/>
      <c r="BK109" s="234"/>
      <c r="BL109" s="234"/>
      <c r="BM109" s="234"/>
      <c r="BN109" s="234"/>
      <c r="BO109" s="234"/>
      <c r="BP109" s="234"/>
    </row>
    <row r="110" spans="1:84" ht="5.0999999999999996" customHeight="1" outlineLevel="1" x14ac:dyDescent="0.25">
      <c r="A110" s="6"/>
      <c r="B110" s="7"/>
      <c r="C110" s="10" t="s">
        <v>0</v>
      </c>
      <c r="D110" s="10"/>
      <c r="E110" s="10"/>
      <c r="F110" s="10"/>
      <c r="G110" s="10"/>
      <c r="H110" s="10"/>
      <c r="I110" s="10"/>
      <c r="J110" s="10"/>
      <c r="K110" s="11"/>
      <c r="L110" s="11"/>
      <c r="M110" s="11"/>
      <c r="N110" s="11"/>
      <c r="O110" s="11"/>
      <c r="P110" s="11"/>
      <c r="Q110" s="11"/>
      <c r="R110" s="11"/>
      <c r="S110" s="11"/>
      <c r="T110" s="11"/>
      <c r="U110" s="11"/>
      <c r="V110" s="11"/>
      <c r="W110" s="12"/>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3" t="s">
        <v>1</v>
      </c>
      <c r="F111" s="14"/>
      <c r="G111" s="15" t="s">
        <v>338</v>
      </c>
      <c r="H111" s="14"/>
      <c r="I111" s="14"/>
      <c r="J111" s="14"/>
      <c r="K111" s="14"/>
      <c r="L111" s="14"/>
      <c r="M111" s="14"/>
      <c r="N111" s="14"/>
      <c r="O111" s="14"/>
      <c r="P111" s="14"/>
      <c r="Q111" s="14"/>
      <c r="R111" s="14"/>
      <c r="S111" s="16"/>
      <c r="T111" s="14"/>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3"/>
      <c r="D112" s="13"/>
      <c r="E112" s="18"/>
      <c r="F112" s="14"/>
      <c r="G112" s="19"/>
      <c r="H112" s="14"/>
      <c r="I112" s="308"/>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18"/>
      <c r="D113" s="13"/>
      <c r="E113" s="18"/>
      <c r="F113" s="14"/>
      <c r="G113" s="14"/>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21">
        <v>0</v>
      </c>
      <c r="D114" s="13"/>
      <c r="E114" s="18"/>
      <c r="F114" s="14"/>
      <c r="G114" s="22"/>
      <c r="H114" s="14"/>
      <c r="I114" s="14"/>
      <c r="J114" s="14"/>
      <c r="K114" s="14"/>
      <c r="L114" s="14"/>
      <c r="M114" s="14"/>
      <c r="N114" s="14"/>
      <c r="O114" s="14"/>
      <c r="P114" s="14"/>
      <c r="Q114" s="14"/>
      <c r="R114" s="14"/>
      <c r="S114" s="16"/>
      <c r="T114" s="20"/>
      <c r="U114" s="16"/>
      <c r="V114" s="16"/>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305"/>
      <c r="I115" s="304"/>
      <c r="J115" s="304"/>
      <c r="K115" s="304"/>
      <c r="L115" s="316"/>
      <c r="M115" s="316"/>
      <c r="N115" s="316"/>
      <c r="O115" s="316"/>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1186" t="s">
        <v>361</v>
      </c>
      <c r="I116" s="1186"/>
      <c r="J116" s="1186"/>
      <c r="K116" s="304"/>
      <c r="L116" s="316"/>
      <c r="M116" s="1185" t="s">
        <v>277</v>
      </c>
      <c r="N116" s="1185"/>
      <c r="O116" s="1185"/>
      <c r="P116" s="316"/>
      <c r="Q116" s="316"/>
      <c r="R116" s="316"/>
      <c r="S116" s="316"/>
      <c r="T116" s="316"/>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18"/>
      <c r="H117" s="316" t="s">
        <v>63</v>
      </c>
      <c r="I117" s="316" t="s">
        <v>63</v>
      </c>
      <c r="J117" s="316" t="s">
        <v>63</v>
      </c>
      <c r="K117" s="316"/>
      <c r="L117" s="316"/>
      <c r="M117" s="18"/>
      <c r="N117" s="316"/>
      <c r="O117" s="316"/>
      <c r="P117" s="18"/>
      <c r="Q117" s="18"/>
      <c r="R117" s="18"/>
      <c r="S117" s="18"/>
      <c r="T117" s="18"/>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2" customHeight="1" outlineLevel="1" x14ac:dyDescent="0.25">
      <c r="A118" s="6"/>
      <c r="B118" s="7"/>
      <c r="C118" s="18"/>
      <c r="D118" s="18"/>
      <c r="E118" s="18"/>
      <c r="F118" s="18"/>
      <c r="G118" s="24"/>
      <c r="H118" s="25" t="s">
        <v>66</v>
      </c>
      <c r="I118" s="25" t="s">
        <v>65</v>
      </c>
      <c r="J118" s="25" t="s">
        <v>64</v>
      </c>
      <c r="K118" s="321"/>
      <c r="L118" s="321"/>
      <c r="M118" s="25" t="s">
        <v>66</v>
      </c>
      <c r="N118" s="25" t="s">
        <v>65</v>
      </c>
      <c r="O118" s="25" t="s">
        <v>64</v>
      </c>
      <c r="P118" s="25"/>
      <c r="Q118" s="25"/>
      <c r="R118" s="25"/>
      <c r="S118" s="25"/>
      <c r="T118" s="25"/>
      <c r="U118" s="304"/>
      <c r="V118" s="304"/>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ht="15" outlineLevel="1" x14ac:dyDescent="0.25">
      <c r="A119" s="6"/>
      <c r="B119" s="7"/>
      <c r="C119" s="18"/>
      <c r="D119" s="18"/>
      <c r="E119" s="18"/>
      <c r="F119" s="27"/>
      <c r="G119" s="907" t="str">
        <f>General!L17</f>
        <v>a</v>
      </c>
      <c r="H119" s="356">
        <v>250</v>
      </c>
      <c r="I119" s="356">
        <v>60</v>
      </c>
      <c r="J119" s="356">
        <v>120</v>
      </c>
      <c r="L119" s="9" t="str">
        <f t="shared" ref="L119:L154" si="12">G119</f>
        <v>a</v>
      </c>
      <c r="M119" s="357">
        <f t="shared" ref="M119:M154" si="13">1/4</f>
        <v>0.25</v>
      </c>
      <c r="N119" s="356">
        <f t="shared" ref="N119:O127" si="14">IF(I119&gt;0,1,0)</f>
        <v>1</v>
      </c>
      <c r="O119" s="356">
        <f t="shared" si="14"/>
        <v>1</v>
      </c>
      <c r="S119" s="36"/>
      <c r="T119" s="36"/>
      <c r="U119" s="36"/>
      <c r="V119" s="36"/>
      <c r="W119" s="17"/>
      <c r="X119" s="8"/>
      <c r="Y119" s="8"/>
      <c r="Z119" s="8"/>
      <c r="AA119" s="235"/>
      <c r="AB119" s="235"/>
      <c r="AC119" s="235"/>
      <c r="AD119" s="235"/>
      <c r="AE119" s="235"/>
      <c r="AF119" s="235"/>
      <c r="AG119" s="235"/>
      <c r="AH119" s="235"/>
      <c r="AI119" s="235"/>
      <c r="AJ119" s="235"/>
      <c r="AK119" s="235"/>
      <c r="AL119" s="235"/>
      <c r="AM119" s="235"/>
      <c r="AN119" s="235"/>
      <c r="AO119" s="235"/>
      <c r="AP119" s="235"/>
      <c r="AQ119" s="235"/>
      <c r="AR119" s="235"/>
      <c r="AS119" s="235"/>
      <c r="AT119" s="235"/>
      <c r="AU119" s="235"/>
      <c r="AV119" s="235"/>
      <c r="AW119" s="235"/>
      <c r="AX119" s="235"/>
      <c r="AY119" s="235"/>
      <c r="AZ119" s="235"/>
      <c r="BA119" s="235"/>
      <c r="BB119" s="235"/>
      <c r="BC119" s="235"/>
      <c r="BD119" s="235"/>
      <c r="BE119" s="235"/>
      <c r="BF119" s="235"/>
      <c r="BG119" s="235"/>
      <c r="BH119" s="235"/>
      <c r="BI119" s="235"/>
      <c r="BJ119" s="235"/>
      <c r="BK119" s="235"/>
      <c r="BL119" s="235"/>
      <c r="BM119" s="235"/>
      <c r="BN119" s="235"/>
      <c r="BO119" s="235"/>
      <c r="BP119" s="235"/>
    </row>
    <row r="120" spans="1:68" s="687" customFormat="1" ht="15" outlineLevel="1" x14ac:dyDescent="0.25">
      <c r="A120" s="691"/>
      <c r="B120" s="688"/>
      <c r="C120" s="700"/>
      <c r="D120" s="700"/>
      <c r="E120" s="700"/>
      <c r="F120" s="704"/>
      <c r="G120" s="907" t="str">
        <f>General!L18</f>
        <v>ar</v>
      </c>
      <c r="H120" s="356">
        <v>250</v>
      </c>
      <c r="I120" s="356">
        <v>60</v>
      </c>
      <c r="J120" s="356">
        <v>170</v>
      </c>
      <c r="L120" s="687" t="str">
        <f t="shared" si="12"/>
        <v>ar</v>
      </c>
      <c r="M120" s="357">
        <f t="shared" si="13"/>
        <v>0.25</v>
      </c>
      <c r="N120" s="356">
        <f t="shared" si="14"/>
        <v>1</v>
      </c>
      <c r="O120" s="356">
        <f t="shared" si="14"/>
        <v>1</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s="687" customFormat="1" ht="15" outlineLevel="1" x14ac:dyDescent="0.25">
      <c r="A121" s="691"/>
      <c r="B121" s="688"/>
      <c r="C121" s="700"/>
      <c r="D121" s="700"/>
      <c r="E121" s="700"/>
      <c r="F121" s="704"/>
      <c r="G121" s="907" t="str">
        <f>General!L19</f>
        <v>a2</v>
      </c>
      <c r="H121" s="356">
        <v>0</v>
      </c>
      <c r="I121" s="356">
        <v>0</v>
      </c>
      <c r="J121" s="356">
        <v>0</v>
      </c>
      <c r="L121" s="687" t="str">
        <f t="shared" ref="L121" si="15">G121</f>
        <v>a2</v>
      </c>
      <c r="M121" s="357">
        <v>0</v>
      </c>
      <c r="N121" s="356">
        <f t="shared" ref="N121" si="16">IF(I121&gt;0,1,0)</f>
        <v>0</v>
      </c>
      <c r="O121" s="356">
        <f t="shared" ref="O121" si="17">IF(J121&gt;0,1,0)</f>
        <v>0</v>
      </c>
      <c r="S121" s="314"/>
      <c r="T121" s="314"/>
      <c r="U121" s="314"/>
      <c r="V121" s="314"/>
      <c r="W121" s="695"/>
      <c r="X121" s="690"/>
      <c r="Y121" s="690"/>
      <c r="Z121" s="690"/>
      <c r="AA121" s="690"/>
      <c r="AB121" s="690"/>
      <c r="AC121" s="690"/>
      <c r="AD121" s="690"/>
      <c r="AE121" s="690"/>
      <c r="AF121" s="690"/>
      <c r="AG121" s="690"/>
      <c r="AH121" s="690"/>
      <c r="AI121" s="690"/>
      <c r="AJ121" s="690"/>
      <c r="AK121" s="690"/>
      <c r="AL121" s="690"/>
      <c r="AM121" s="690"/>
      <c r="AN121" s="690"/>
      <c r="AO121" s="690"/>
      <c r="AP121" s="690"/>
      <c r="AQ121" s="690"/>
      <c r="AR121" s="690"/>
      <c r="AS121" s="690"/>
      <c r="AT121" s="690"/>
      <c r="AU121" s="690"/>
      <c r="AV121" s="690"/>
      <c r="AW121" s="690"/>
      <c r="AX121" s="690"/>
      <c r="AY121" s="690"/>
      <c r="AZ121" s="690"/>
      <c r="BA121" s="690"/>
      <c r="BB121" s="690"/>
      <c r="BC121" s="690"/>
      <c r="BD121" s="690"/>
      <c r="BE121" s="690"/>
      <c r="BF121" s="690"/>
      <c r="BG121" s="690"/>
      <c r="BH121" s="690"/>
      <c r="BI121" s="690"/>
      <c r="BJ121" s="690"/>
      <c r="BK121" s="690"/>
      <c r="BL121" s="690"/>
      <c r="BM121" s="690"/>
      <c r="BN121" s="690"/>
      <c r="BO121" s="690"/>
      <c r="BP121" s="690"/>
    </row>
    <row r="122" spans="1:68" ht="15" outlineLevel="1" x14ac:dyDescent="0.25">
      <c r="A122" s="6"/>
      <c r="B122" s="7"/>
      <c r="C122" s="18"/>
      <c r="D122" s="18"/>
      <c r="E122" s="18"/>
      <c r="F122" s="27"/>
      <c r="G122" s="907" t="str">
        <f>General!L20</f>
        <v>b</v>
      </c>
      <c r="H122" s="356">
        <v>250</v>
      </c>
      <c r="I122" s="356">
        <v>0</v>
      </c>
      <c r="J122" s="356">
        <v>0</v>
      </c>
      <c r="L122" s="687" t="str">
        <f t="shared" si="12"/>
        <v>b</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General!L21</f>
        <v>bd</v>
      </c>
      <c r="H123" s="356">
        <v>250</v>
      </c>
      <c r="I123" s="356">
        <v>0</v>
      </c>
      <c r="J123" s="356">
        <v>0</v>
      </c>
      <c r="L123" s="687" t="str">
        <f t="shared" si="12"/>
        <v>bd</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General!L22</f>
        <v>f</v>
      </c>
      <c r="H124" s="356">
        <v>250</v>
      </c>
      <c r="I124" s="356">
        <v>0</v>
      </c>
      <c r="J124" s="356">
        <v>0</v>
      </c>
      <c r="L124" s="687" t="str">
        <f t="shared" si="12"/>
        <v>f</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General!L23</f>
        <v>h</v>
      </c>
      <c r="H125" s="356">
        <v>250</v>
      </c>
      <c r="I125" s="356">
        <v>0</v>
      </c>
      <c r="J125" s="356">
        <v>0</v>
      </c>
      <c r="L125" s="687" t="str">
        <f t="shared" si="12"/>
        <v>h</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General!L24</f>
        <v>i</v>
      </c>
      <c r="H126" s="356">
        <v>250</v>
      </c>
      <c r="I126" s="356">
        <v>0</v>
      </c>
      <c r="J126" s="356">
        <v>0</v>
      </c>
      <c r="L126" s="687" t="str">
        <f t="shared" si="12"/>
        <v>i</v>
      </c>
      <c r="M126" s="357">
        <f t="shared" si="13"/>
        <v>0.25</v>
      </c>
      <c r="N126" s="356">
        <f t="shared" si="14"/>
        <v>0</v>
      </c>
      <c r="O126" s="356">
        <f t="shared" si="14"/>
        <v>0</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ht="15" outlineLevel="1" x14ac:dyDescent="0.25">
      <c r="A127" s="6"/>
      <c r="B127" s="7"/>
      <c r="C127" s="18"/>
      <c r="D127" s="18"/>
      <c r="E127" s="18"/>
      <c r="F127" s="27"/>
      <c r="G127" s="907" t="str">
        <f>General!L25</f>
        <v>j</v>
      </c>
      <c r="H127" s="356">
        <v>250</v>
      </c>
      <c r="I127" s="356">
        <v>60</v>
      </c>
      <c r="J127" s="356">
        <v>120</v>
      </c>
      <c r="L127" s="687" t="str">
        <f t="shared" si="12"/>
        <v>j</v>
      </c>
      <c r="M127" s="357">
        <f t="shared" si="13"/>
        <v>0.25</v>
      </c>
      <c r="N127" s="356">
        <f t="shared" si="14"/>
        <v>1</v>
      </c>
      <c r="O127" s="356">
        <f t="shared" si="14"/>
        <v>1</v>
      </c>
      <c r="Q127" s="687"/>
      <c r="S127" s="36"/>
      <c r="T127" s="36"/>
      <c r="U127" s="36"/>
      <c r="V127" s="36"/>
      <c r="W127" s="17"/>
      <c r="X127" s="8"/>
      <c r="Y127" s="8"/>
      <c r="Z127" s="8"/>
      <c r="AA127" s="235"/>
      <c r="AB127" s="235"/>
      <c r="AC127" s="235"/>
      <c r="AD127" s="235"/>
      <c r="AE127" s="235"/>
      <c r="AF127" s="235"/>
      <c r="AG127" s="235"/>
      <c r="AH127" s="235"/>
      <c r="AI127" s="235"/>
      <c r="AJ127" s="235"/>
      <c r="AK127" s="235"/>
      <c r="AL127" s="235"/>
      <c r="AM127" s="235"/>
      <c r="AN127" s="235"/>
      <c r="AO127" s="235"/>
      <c r="AP127" s="235"/>
      <c r="AQ127" s="235"/>
      <c r="AR127" s="235"/>
      <c r="AS127" s="235"/>
      <c r="AT127" s="235"/>
      <c r="AU127" s="235"/>
      <c r="AV127" s="235"/>
      <c r="AW127" s="235"/>
      <c r="AX127" s="235"/>
      <c r="AY127" s="235"/>
      <c r="AZ127" s="235"/>
      <c r="BA127" s="235"/>
      <c r="BB127" s="235"/>
      <c r="BC127" s="235"/>
      <c r="BD127" s="235"/>
      <c r="BE127" s="235"/>
      <c r="BF127" s="235"/>
      <c r="BG127" s="235"/>
      <c r="BH127" s="235"/>
      <c r="BI127" s="235"/>
      <c r="BJ127" s="235"/>
      <c r="BK127" s="235"/>
      <c r="BL127" s="235"/>
      <c r="BM127" s="235"/>
      <c r="BN127" s="235"/>
      <c r="BO127" s="235"/>
      <c r="BP127" s="235"/>
    </row>
    <row r="128" spans="1:68" s="687" customFormat="1" ht="15" outlineLevel="1" x14ac:dyDescent="0.25">
      <c r="A128" s="691"/>
      <c r="B128" s="688"/>
      <c r="C128" s="700"/>
      <c r="D128" s="700"/>
      <c r="E128" s="700"/>
      <c r="F128" s="704"/>
      <c r="G128" s="907" t="str">
        <f>General!L26</f>
        <v>jc</v>
      </c>
      <c r="H128" s="931">
        <f>H129*$T$726+H127*(1-$T$726)</f>
        <v>250</v>
      </c>
      <c r="I128" s="931">
        <f>I129*$T$726+I127*(1-$T$726)</f>
        <v>60</v>
      </c>
      <c r="J128" s="931">
        <f>J129*$T$726+J127*(1-$T$726)</f>
        <v>125</v>
      </c>
      <c r="L128" s="687" t="str">
        <f t="shared" si="12"/>
        <v>jc</v>
      </c>
      <c r="M128" s="931">
        <f>M129*$T$726+M127*(1-$T$726)</f>
        <v>0.25</v>
      </c>
      <c r="N128" s="931">
        <f>N129*$T$726+N127*(1-$T$726)</f>
        <v>1</v>
      </c>
      <c r="O128" s="931">
        <f>O129*$T$726+O127*(1-$T$726)</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s="687" customFormat="1" ht="15" outlineLevel="1" x14ac:dyDescent="0.25">
      <c r="A129" s="691"/>
      <c r="B129" s="688"/>
      <c r="C129" s="700"/>
      <c r="D129" s="700"/>
      <c r="E129" s="700"/>
      <c r="F129" s="704"/>
      <c r="G129" s="907" t="str">
        <f>General!L27</f>
        <v>jr</v>
      </c>
      <c r="H129" s="356">
        <v>250</v>
      </c>
      <c r="I129" s="356">
        <v>60</v>
      </c>
      <c r="J129" s="356">
        <v>170</v>
      </c>
      <c r="L129" s="687" t="str">
        <f t="shared" si="12"/>
        <v>jr</v>
      </c>
      <c r="M129" s="357">
        <f t="shared" si="13"/>
        <v>0.25</v>
      </c>
      <c r="N129" s="356">
        <f t="shared" ref="N129:N141" si="18">IF(I129&gt;0,1,0)</f>
        <v>1</v>
      </c>
      <c r="O129" s="356">
        <f t="shared" ref="O129:O141" si="19">IF(J129&gt;0,1,0)</f>
        <v>1</v>
      </c>
      <c r="S129" s="314"/>
      <c r="T129" s="314"/>
      <c r="U129" s="314"/>
      <c r="V129" s="314"/>
      <c r="W129" s="695"/>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0"/>
      <c r="BC129" s="690"/>
      <c r="BD129" s="690"/>
      <c r="BE129" s="690"/>
      <c r="BF129" s="690"/>
      <c r="BG129" s="690"/>
      <c r="BH129" s="690"/>
      <c r="BI129" s="690"/>
      <c r="BJ129" s="690"/>
      <c r="BK129" s="690"/>
      <c r="BL129" s="690"/>
      <c r="BM129" s="690"/>
      <c r="BN129" s="690"/>
      <c r="BO129" s="690"/>
      <c r="BP129" s="690"/>
    </row>
    <row r="130" spans="1:68" ht="15" outlineLevel="1" x14ac:dyDescent="0.25">
      <c r="A130" s="6"/>
      <c r="B130" s="7"/>
      <c r="C130" s="18"/>
      <c r="D130" s="18"/>
      <c r="E130" s="18"/>
      <c r="F130" s="27"/>
      <c r="G130" s="907" t="str">
        <f>General!L28</f>
        <v>k</v>
      </c>
      <c r="H130" s="356">
        <v>250</v>
      </c>
      <c r="I130" s="356">
        <v>0</v>
      </c>
      <c r="J130" s="356">
        <v>0</v>
      </c>
      <c r="L130" s="687" t="str">
        <f t="shared" si="12"/>
        <v>k</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ht="15" outlineLevel="1" x14ac:dyDescent="0.25">
      <c r="A131" s="6"/>
      <c r="B131" s="7"/>
      <c r="C131" s="18"/>
      <c r="D131" s="18"/>
      <c r="E131" s="18"/>
      <c r="F131" s="27"/>
      <c r="G131" s="907" t="str">
        <f>General!L29</f>
        <v>l</v>
      </c>
      <c r="H131" s="356">
        <v>250</v>
      </c>
      <c r="I131" s="356">
        <v>0</v>
      </c>
      <c r="J131" s="356">
        <v>0</v>
      </c>
      <c r="L131" s="687" t="str">
        <f t="shared" si="12"/>
        <v>l</v>
      </c>
      <c r="M131" s="357">
        <f t="shared" si="13"/>
        <v>0.25</v>
      </c>
      <c r="N131" s="356">
        <f t="shared" si="18"/>
        <v>0</v>
      </c>
      <c r="O131" s="356">
        <f t="shared" si="19"/>
        <v>0</v>
      </c>
      <c r="Q131" s="687"/>
      <c r="S131" s="36"/>
      <c r="T131" s="36"/>
      <c r="U131" s="36"/>
      <c r="V131" s="36"/>
      <c r="W131" s="17"/>
      <c r="X131" s="8"/>
      <c r="Y131" s="8"/>
      <c r="Z131" s="8"/>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s="687" customFormat="1" ht="15" outlineLevel="1" x14ac:dyDescent="0.25">
      <c r="A132" s="691"/>
      <c r="B132" s="688"/>
      <c r="C132" s="700"/>
      <c r="D132" s="700"/>
      <c r="E132" s="700"/>
      <c r="F132" s="704"/>
      <c r="G132" s="907" t="str">
        <f>General!L30</f>
        <v>m</v>
      </c>
      <c r="H132" s="356">
        <v>250</v>
      </c>
      <c r="I132" s="356">
        <v>60</v>
      </c>
      <c r="J132" s="356">
        <v>120</v>
      </c>
      <c r="L132" s="687" t="str">
        <f t="shared" si="12"/>
        <v>m</v>
      </c>
      <c r="M132" s="357">
        <f t="shared" si="13"/>
        <v>0.25</v>
      </c>
      <c r="N132" s="356">
        <f t="shared" si="18"/>
        <v>1</v>
      </c>
      <c r="O132" s="356">
        <f t="shared" si="19"/>
        <v>1</v>
      </c>
      <c r="S132" s="314"/>
      <c r="T132" s="314"/>
      <c r="U132" s="314"/>
      <c r="V132" s="314"/>
      <c r="W132" s="695"/>
      <c r="X132" s="690"/>
      <c r="Y132" s="690"/>
      <c r="Z132" s="690"/>
      <c r="AA132" s="690"/>
      <c r="AB132" s="690"/>
      <c r="AC132" s="690"/>
      <c r="AD132" s="690"/>
      <c r="AE132" s="690"/>
      <c r="AF132" s="690"/>
      <c r="AG132" s="690"/>
      <c r="AH132" s="690"/>
      <c r="AI132" s="690"/>
      <c r="AJ132" s="690"/>
      <c r="AK132" s="690"/>
      <c r="AL132" s="690"/>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0"/>
      <c r="BK132" s="690"/>
      <c r="BL132" s="690"/>
      <c r="BM132" s="690"/>
      <c r="BN132" s="690"/>
      <c r="BO132" s="690"/>
      <c r="BP132" s="690"/>
    </row>
    <row r="133" spans="1:68" ht="15" outlineLevel="1" x14ac:dyDescent="0.25">
      <c r="A133" s="6"/>
      <c r="B133" s="7"/>
      <c r="C133" s="18"/>
      <c r="D133" s="18"/>
      <c r="E133" s="18"/>
      <c r="F133" s="27"/>
      <c r="G133" s="907" t="str">
        <f>General!L31</f>
        <v>o</v>
      </c>
      <c r="H133" s="356">
        <v>250</v>
      </c>
      <c r="I133" s="356">
        <v>0</v>
      </c>
      <c r="J133" s="356">
        <v>0</v>
      </c>
      <c r="L133" s="687" t="str">
        <f t="shared" si="12"/>
        <v>o</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ht="15" outlineLevel="1" x14ac:dyDescent="0.25">
      <c r="A134" s="6"/>
      <c r="B134" s="7"/>
      <c r="C134" s="18"/>
      <c r="D134" s="18"/>
      <c r="E134" s="18"/>
      <c r="F134" s="27"/>
      <c r="G134" s="907" t="str">
        <f>General!L32</f>
        <v>od</v>
      </c>
      <c r="H134" s="356">
        <v>250</v>
      </c>
      <c r="I134" s="356">
        <v>0</v>
      </c>
      <c r="J134" s="356">
        <v>0</v>
      </c>
      <c r="L134" s="687" t="str">
        <f t="shared" si="12"/>
        <v>od</v>
      </c>
      <c r="M134" s="357">
        <f t="shared" si="13"/>
        <v>0.25</v>
      </c>
      <c r="N134" s="356">
        <f t="shared" si="18"/>
        <v>0</v>
      </c>
      <c r="O134" s="356">
        <f t="shared" si="19"/>
        <v>0</v>
      </c>
      <c r="Q134" s="687"/>
      <c r="S134" s="36"/>
      <c r="T134" s="36"/>
      <c r="U134" s="36"/>
      <c r="V134" s="36"/>
      <c r="W134" s="17"/>
      <c r="X134" s="8"/>
      <c r="Y134" s="8"/>
      <c r="Z134" s="8"/>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687" customFormat="1" ht="15" outlineLevel="1" x14ac:dyDescent="0.25">
      <c r="A135" s="691"/>
      <c r="B135" s="688"/>
      <c r="C135" s="700"/>
      <c r="D135" s="700"/>
      <c r="E135" s="700"/>
      <c r="F135" s="704"/>
      <c r="G135" s="907" t="str">
        <f>General!L33</f>
        <v>of</v>
      </c>
      <c r="H135" s="356">
        <v>250</v>
      </c>
      <c r="I135" s="356">
        <v>0</v>
      </c>
      <c r="J135" s="356">
        <v>0</v>
      </c>
      <c r="L135" s="687" t="str">
        <f t="shared" si="12"/>
        <v>of</v>
      </c>
      <c r="M135" s="357">
        <f t="shared" si="13"/>
        <v>0.25</v>
      </c>
      <c r="N135" s="356">
        <f t="shared" si="18"/>
        <v>0</v>
      </c>
      <c r="O135" s="356">
        <f t="shared" si="19"/>
        <v>0</v>
      </c>
      <c r="S135" s="314"/>
      <c r="T135" s="314"/>
      <c r="U135" s="314"/>
      <c r="V135" s="314"/>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7" t="str">
        <f>General!L34</f>
        <v>r</v>
      </c>
      <c r="H136" s="356">
        <v>250</v>
      </c>
      <c r="I136" s="356">
        <v>0</v>
      </c>
      <c r="J136" s="356">
        <v>0</v>
      </c>
      <c r="L136" s="687" t="str">
        <f t="shared" si="12"/>
        <v>r</v>
      </c>
      <c r="M136" s="357">
        <f t="shared" si="13"/>
        <v>0.25</v>
      </c>
      <c r="N136" s="356">
        <f t="shared" si="18"/>
        <v>0</v>
      </c>
      <c r="O136" s="356">
        <f t="shared" si="19"/>
        <v>0</v>
      </c>
      <c r="Q136" s="687"/>
      <c r="S136" s="36"/>
      <c r="T136" s="36"/>
      <c r="U136" s="36"/>
      <c r="V136" s="36"/>
      <c r="W136" s="17"/>
      <c r="X136" s="8"/>
      <c r="Y136" s="8"/>
      <c r="Z136" s="8"/>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s="687" customFormat="1" ht="15" outlineLevel="1" x14ac:dyDescent="0.25">
      <c r="A137" s="691"/>
      <c r="B137" s="688"/>
      <c r="C137" s="700"/>
      <c r="D137" s="700"/>
      <c r="E137" s="700"/>
      <c r="F137" s="704"/>
      <c r="G137" s="907" t="str">
        <f>General!L35</f>
        <v>rd</v>
      </c>
      <c r="H137" s="356">
        <v>250</v>
      </c>
      <c r="I137" s="356">
        <v>0</v>
      </c>
      <c r="J137" s="356">
        <v>0</v>
      </c>
      <c r="L137" s="687" t="str">
        <f t="shared" si="12"/>
        <v>rd</v>
      </c>
      <c r="M137" s="357">
        <f t="shared" si="13"/>
        <v>0.25</v>
      </c>
      <c r="N137" s="356">
        <f t="shared" si="18"/>
        <v>0</v>
      </c>
      <c r="O137" s="356">
        <f t="shared" si="19"/>
        <v>0</v>
      </c>
      <c r="S137" s="314"/>
      <c r="T137" s="314"/>
      <c r="U137" s="314"/>
      <c r="V137" s="314"/>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7" t="str">
        <f>General!L36</f>
        <v>s</v>
      </c>
      <c r="H138" s="356">
        <v>250</v>
      </c>
      <c r="I138" s="356">
        <v>60</v>
      </c>
      <c r="J138" s="356">
        <v>120</v>
      </c>
      <c r="K138" s="28"/>
      <c r="L138" s="687" t="str">
        <f t="shared" si="12"/>
        <v>s</v>
      </c>
      <c r="M138" s="357">
        <f t="shared" si="13"/>
        <v>0.25</v>
      </c>
      <c r="N138" s="356">
        <f t="shared" si="18"/>
        <v>1</v>
      </c>
      <c r="O138" s="356">
        <f t="shared" si="19"/>
        <v>1</v>
      </c>
      <c r="Q138" s="687"/>
      <c r="S138" s="36"/>
      <c r="T138" s="36"/>
      <c r="U138" s="36"/>
      <c r="V138" s="36"/>
      <c r="W138" s="17"/>
      <c r="X138" s="8"/>
      <c r="Y138" s="8"/>
      <c r="Z138" s="8"/>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687" customFormat="1" ht="15" outlineLevel="1" x14ac:dyDescent="0.25">
      <c r="A139" s="691"/>
      <c r="B139" s="688"/>
      <c r="C139" s="700"/>
      <c r="D139" s="700"/>
      <c r="E139" s="700"/>
      <c r="F139" s="704"/>
      <c r="G139" s="907" t="str">
        <f>General!L37</f>
        <v>sp</v>
      </c>
      <c r="H139" s="356">
        <v>250</v>
      </c>
      <c r="I139" s="356">
        <v>60</v>
      </c>
      <c r="J139" s="356">
        <v>120</v>
      </c>
      <c r="K139" s="705"/>
      <c r="L139" s="687" t="str">
        <f t="shared" ref="L139" si="20">G139</f>
        <v>sp</v>
      </c>
      <c r="M139" s="357">
        <f t="shared" si="13"/>
        <v>0.25</v>
      </c>
      <c r="N139" s="356">
        <f t="shared" ref="N139" si="21">IF(I139&gt;0,1,0)</f>
        <v>1</v>
      </c>
      <c r="O139" s="356">
        <f t="shared" ref="O139" si="22">IF(J139&gt;0,1,0)</f>
        <v>1</v>
      </c>
      <c r="S139" s="314"/>
      <c r="T139" s="314"/>
      <c r="U139" s="314"/>
      <c r="V139" s="314"/>
      <c r="W139" s="695"/>
      <c r="X139" s="690"/>
      <c r="Y139" s="690"/>
      <c r="Z139" s="690"/>
      <c r="AA139" s="690"/>
      <c r="AB139" s="690"/>
      <c r="AC139" s="690"/>
      <c r="AD139" s="690"/>
      <c r="AE139" s="690"/>
      <c r="AF139" s="690"/>
      <c r="AG139" s="690"/>
      <c r="AH139" s="690"/>
      <c r="AI139" s="690"/>
      <c r="AJ139" s="690"/>
      <c r="AK139" s="690"/>
      <c r="AL139" s="690"/>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row>
    <row r="140" spans="1:68" ht="15" outlineLevel="1" x14ac:dyDescent="0.25">
      <c r="A140" s="6"/>
      <c r="B140" s="7"/>
      <c r="C140" s="18"/>
      <c r="D140" s="18"/>
      <c r="E140" s="18"/>
      <c r="F140" s="27"/>
      <c r="G140" s="907" t="str">
        <f>General!L38</f>
        <v>sr</v>
      </c>
      <c r="H140" s="356">
        <v>250</v>
      </c>
      <c r="I140" s="356">
        <v>60</v>
      </c>
      <c r="J140" s="356">
        <v>170</v>
      </c>
      <c r="K140" s="28"/>
      <c r="L140" s="687" t="str">
        <f t="shared" si="12"/>
        <v>sr</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6"/>
      <c r="B141" s="7"/>
      <c r="C141" s="18"/>
      <c r="D141" s="18"/>
      <c r="E141" s="18"/>
      <c r="F141" s="27"/>
      <c r="G141" s="907" t="str">
        <f>General!L39</f>
        <v>t</v>
      </c>
      <c r="H141" s="356">
        <v>250</v>
      </c>
      <c r="I141" s="356">
        <v>60</v>
      </c>
      <c r="J141" s="356">
        <v>120</v>
      </c>
      <c r="K141" s="28"/>
      <c r="L141" s="687" t="str">
        <f t="shared" si="12"/>
        <v>t</v>
      </c>
      <c r="M141" s="357">
        <f t="shared" si="13"/>
        <v>0.25</v>
      </c>
      <c r="N141" s="356">
        <f t="shared" si="18"/>
        <v>1</v>
      </c>
      <c r="O141" s="356">
        <f t="shared" si="19"/>
        <v>1</v>
      </c>
      <c r="Q141" s="687"/>
      <c r="S141" s="36"/>
      <c r="T141" s="36"/>
      <c r="U141" s="36"/>
      <c r="V141" s="36"/>
      <c r="W141" s="17"/>
      <c r="X141" s="8"/>
      <c r="Y141" s="8"/>
      <c r="Z141" s="8"/>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687" customFormat="1" ht="15" outlineLevel="1" x14ac:dyDescent="0.25">
      <c r="A142" s="691"/>
      <c r="B142" s="688"/>
      <c r="C142" s="700"/>
      <c r="D142" s="700"/>
      <c r="E142" s="700"/>
      <c r="F142" s="704"/>
      <c r="G142" s="907" t="str">
        <f>General!L40</f>
        <v>tc</v>
      </c>
      <c r="H142" s="931">
        <f>H143*$T$740+H141*(1-$T$740)</f>
        <v>250</v>
      </c>
      <c r="I142" s="931">
        <f>I143*$T$740+I141*(1-$T$740)</f>
        <v>60</v>
      </c>
      <c r="J142" s="931">
        <f>J143*$T$740+J141*(1-$T$740)</f>
        <v>125</v>
      </c>
      <c r="K142" s="271"/>
      <c r="L142" s="687" t="str">
        <f t="shared" si="12"/>
        <v>tc</v>
      </c>
      <c r="M142" s="931">
        <f>M143*$T$740+M141*(1-$T$740)</f>
        <v>0.25</v>
      </c>
      <c r="N142" s="931">
        <f>N143*$T$740+N141*(1-$T$740)</f>
        <v>1</v>
      </c>
      <c r="O142" s="931">
        <f>O143*$T$740+O141*(1-$T$740)</f>
        <v>1</v>
      </c>
      <c r="S142" s="314"/>
      <c r="T142" s="314"/>
      <c r="U142" s="314"/>
      <c r="V142" s="314"/>
      <c r="W142" s="695"/>
      <c r="X142" s="690"/>
      <c r="Y142" s="690"/>
      <c r="Z142" s="690"/>
      <c r="AA142" s="690"/>
      <c r="AB142" s="690"/>
      <c r="AC142" s="690"/>
      <c r="AD142" s="690"/>
      <c r="AE142" s="690"/>
      <c r="AF142" s="690"/>
      <c r="AG142" s="690"/>
      <c r="AH142" s="690"/>
      <c r="AI142" s="690"/>
      <c r="AJ142" s="690"/>
      <c r="AK142" s="690"/>
      <c r="AL142" s="690"/>
      <c r="AM142" s="690"/>
      <c r="AN142" s="690"/>
      <c r="AO142" s="690"/>
      <c r="AP142" s="690"/>
      <c r="AQ142" s="690"/>
      <c r="AR142" s="690"/>
      <c r="AS142" s="690"/>
      <c r="AT142" s="690"/>
      <c r="AU142" s="690"/>
      <c r="AV142" s="690"/>
      <c r="AW142" s="690"/>
      <c r="AX142" s="690"/>
      <c r="AY142" s="690"/>
      <c r="AZ142" s="690"/>
      <c r="BA142" s="690"/>
      <c r="BB142" s="690"/>
      <c r="BC142" s="690"/>
      <c r="BD142" s="690"/>
      <c r="BE142" s="690"/>
      <c r="BF142" s="690"/>
      <c r="BG142" s="690"/>
      <c r="BH142" s="690"/>
      <c r="BI142" s="690"/>
      <c r="BJ142" s="690"/>
      <c r="BK142" s="690"/>
      <c r="BL142" s="690"/>
      <c r="BM142" s="690"/>
      <c r="BN142" s="690"/>
      <c r="BO142" s="690"/>
      <c r="BP142" s="690"/>
    </row>
    <row r="143" spans="1:68" ht="15" outlineLevel="1" x14ac:dyDescent="0.25">
      <c r="A143" s="6"/>
      <c r="B143" s="7"/>
      <c r="C143" s="18"/>
      <c r="D143" s="18"/>
      <c r="E143" s="18"/>
      <c r="F143" s="27"/>
      <c r="G143" s="907" t="str">
        <f>General!L41</f>
        <v>tr</v>
      </c>
      <c r="H143" s="356">
        <v>250</v>
      </c>
      <c r="I143" s="356">
        <v>60</v>
      </c>
      <c r="J143" s="356">
        <v>170</v>
      </c>
      <c r="L143" s="687" t="str">
        <f t="shared" si="12"/>
        <v>tr</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6"/>
      <c r="B144" s="7"/>
      <c r="C144" s="18"/>
      <c r="D144" s="18"/>
      <c r="E144" s="18"/>
      <c r="F144" s="27"/>
      <c r="G144" s="907" t="str">
        <f>General!L42</f>
        <v>u</v>
      </c>
      <c r="H144" s="356">
        <v>250</v>
      </c>
      <c r="I144" s="356">
        <v>60</v>
      </c>
      <c r="J144" s="356">
        <v>120</v>
      </c>
      <c r="L144" s="687" t="str">
        <f t="shared" si="12"/>
        <v>u</v>
      </c>
      <c r="M144" s="357">
        <f t="shared" si="13"/>
        <v>0.25</v>
      </c>
      <c r="N144" s="356">
        <f>IF(I144&gt;0,1,0)</f>
        <v>1</v>
      </c>
      <c r="O144" s="356">
        <f>IF(J144&gt;0,1,0)</f>
        <v>1</v>
      </c>
      <c r="Q144" s="687"/>
      <c r="S144" s="36"/>
      <c r="T144" s="36"/>
      <c r="U144" s="36"/>
      <c r="V144" s="36"/>
      <c r="W144" s="17"/>
      <c r="X144" s="8"/>
      <c r="Y144" s="8"/>
      <c r="Z144" s="8"/>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s="687" customFormat="1" ht="15" outlineLevel="1" x14ac:dyDescent="0.25">
      <c r="A145" s="691"/>
      <c r="B145" s="688"/>
      <c r="C145" s="700"/>
      <c r="D145" s="700"/>
      <c r="E145" s="700"/>
      <c r="F145" s="704"/>
      <c r="G145" s="907" t="str">
        <f>General!L43</f>
        <v>uc</v>
      </c>
      <c r="H145" s="931">
        <f>H146*$T$743+H144*(1-$T$743)</f>
        <v>250</v>
      </c>
      <c r="I145" s="931">
        <f>I146*$T$743+I144*(1-$T$743)</f>
        <v>60</v>
      </c>
      <c r="J145" s="931">
        <f>J146*$T$743+J144*(1-$T$743)</f>
        <v>125</v>
      </c>
      <c r="L145" s="687" t="str">
        <f t="shared" si="12"/>
        <v>uc</v>
      </c>
      <c r="M145" s="931">
        <f>M146*$T$743+M144*(1-$T$743)</f>
        <v>0.25</v>
      </c>
      <c r="N145" s="931">
        <f>N146*$T$743+N144*(1-$T$743)</f>
        <v>1</v>
      </c>
      <c r="O145" s="931">
        <f>O146*$T$743+O144*(1-$T$743)</f>
        <v>1</v>
      </c>
      <c r="S145" s="314"/>
      <c r="T145" s="314"/>
      <c r="U145" s="314"/>
      <c r="V145" s="314"/>
      <c r="W145" s="695"/>
      <c r="X145" s="690"/>
      <c r="Y145" s="690"/>
      <c r="Z145" s="690"/>
      <c r="AA145" s="690"/>
      <c r="AB145" s="690"/>
      <c r="AC145" s="690"/>
      <c r="AD145" s="690"/>
      <c r="AE145" s="690"/>
      <c r="AF145" s="690"/>
      <c r="AG145" s="690"/>
      <c r="AH145" s="690"/>
      <c r="AI145" s="690"/>
      <c r="AJ145" s="690"/>
      <c r="AK145" s="690"/>
      <c r="AL145" s="690"/>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row>
    <row r="146" spans="1:84" ht="15" outlineLevel="1" x14ac:dyDescent="0.25">
      <c r="A146" s="6"/>
      <c r="B146" s="7"/>
      <c r="C146" s="18"/>
      <c r="D146" s="18"/>
      <c r="E146" s="18"/>
      <c r="F146" s="27"/>
      <c r="G146" s="907" t="str">
        <f>General!L44</f>
        <v>ur</v>
      </c>
      <c r="H146" s="356">
        <v>250</v>
      </c>
      <c r="I146" s="356">
        <v>60</v>
      </c>
      <c r="J146" s="356">
        <v>170</v>
      </c>
      <c r="K146" s="28"/>
      <c r="L146" s="687" t="str">
        <f t="shared" si="12"/>
        <v>ur</v>
      </c>
      <c r="M146" s="357">
        <f t="shared" si="13"/>
        <v>0.25</v>
      </c>
      <c r="N146" s="356">
        <f t="shared" ref="N146:O150" si="23">IF(I146&gt;0,1,0)</f>
        <v>1</v>
      </c>
      <c r="O146" s="356">
        <f t="shared" si="23"/>
        <v>1</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General!L45</f>
        <v>v</v>
      </c>
      <c r="H147" s="356">
        <v>250</v>
      </c>
      <c r="I147" s="356">
        <v>0</v>
      </c>
      <c r="J147" s="356">
        <v>0</v>
      </c>
      <c r="K147" s="28"/>
      <c r="L147" s="687" t="str">
        <f t="shared" si="12"/>
        <v>v</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General!L46</f>
        <v>w</v>
      </c>
      <c r="H148" s="356">
        <v>250</v>
      </c>
      <c r="I148" s="356">
        <v>0</v>
      </c>
      <c r="J148" s="356">
        <v>0</v>
      </c>
      <c r="K148" s="28"/>
      <c r="L148" s="687" t="str">
        <f t="shared" si="12"/>
        <v>w</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General!L47</f>
        <v>wd</v>
      </c>
      <c r="H149" s="356">
        <v>250</v>
      </c>
      <c r="I149" s="356">
        <v>0</v>
      </c>
      <c r="J149" s="356">
        <v>0</v>
      </c>
      <c r="K149" s="28"/>
      <c r="L149" s="687" t="str">
        <f t="shared" si="12"/>
        <v>wd</v>
      </c>
      <c r="M149" s="357">
        <f t="shared" si="13"/>
        <v>0.25</v>
      </c>
      <c r="N149" s="356">
        <f t="shared" si="23"/>
        <v>0</v>
      </c>
      <c r="O149" s="356">
        <f t="shared" si="23"/>
        <v>0</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6"/>
      <c r="B150" s="7"/>
      <c r="C150" s="18"/>
      <c r="D150" s="18"/>
      <c r="E150" s="18"/>
      <c r="F150" s="27"/>
      <c r="G150" s="907" t="str">
        <f>General!L48</f>
        <v>x</v>
      </c>
      <c r="H150" s="356">
        <v>250</v>
      </c>
      <c r="I150" s="356">
        <v>60</v>
      </c>
      <c r="J150" s="356">
        <v>120</v>
      </c>
      <c r="K150" s="28"/>
      <c r="L150" s="687" t="str">
        <f t="shared" si="12"/>
        <v>x</v>
      </c>
      <c r="M150" s="357">
        <f t="shared" si="13"/>
        <v>0.25</v>
      </c>
      <c r="N150" s="356">
        <f t="shared" si="23"/>
        <v>1</v>
      </c>
      <c r="O150" s="356">
        <f t="shared" si="23"/>
        <v>1</v>
      </c>
      <c r="Q150" s="687"/>
      <c r="S150" s="36"/>
      <c r="T150" s="36"/>
      <c r="U150" s="36"/>
      <c r="V150" s="36"/>
      <c r="W150" s="17"/>
      <c r="X150" s="8"/>
      <c r="Y150" s="8"/>
      <c r="Z150" s="8"/>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s="687" customFormat="1" ht="15" outlineLevel="1" x14ac:dyDescent="0.25">
      <c r="A151" s="691"/>
      <c r="B151" s="688"/>
      <c r="C151" s="700"/>
      <c r="D151" s="700"/>
      <c r="E151" s="700"/>
      <c r="F151" s="704"/>
      <c r="G151" s="907" t="str">
        <f>General!L49</f>
        <v>xc</v>
      </c>
      <c r="H151" s="931">
        <f>H152*$T$749+H150*(1-$T$749)</f>
        <v>250</v>
      </c>
      <c r="I151" s="931">
        <f>I152*$T$749+I150*(1-$T$749)</f>
        <v>60</v>
      </c>
      <c r="J151" s="931">
        <f>J152*$T$749+J150*(1-$T$749)</f>
        <v>125</v>
      </c>
      <c r="K151" s="271"/>
      <c r="L151" s="687" t="str">
        <f t="shared" si="12"/>
        <v>xc</v>
      </c>
      <c r="M151" s="931">
        <f>M152*$T$749+M150*(1-$T$749)</f>
        <v>0.25</v>
      </c>
      <c r="N151" s="931">
        <f>N152*$T$749+N150*(1-$T$749)</f>
        <v>1</v>
      </c>
      <c r="O151" s="931">
        <f>O152*$T$749+O150*(1-$T$749)</f>
        <v>1</v>
      </c>
      <c r="S151" s="314"/>
      <c r="T151" s="314"/>
      <c r="U151" s="314"/>
      <c r="V151" s="314"/>
      <c r="W151" s="695"/>
      <c r="X151" s="690"/>
      <c r="Y151" s="690"/>
      <c r="Z151" s="690"/>
      <c r="AA151" s="690"/>
      <c r="AB151" s="690"/>
      <c r="AC151" s="690"/>
      <c r="AD151" s="690"/>
      <c r="AE151" s="690"/>
      <c r="AF151" s="690"/>
      <c r="AG151" s="690"/>
      <c r="AH151" s="690"/>
      <c r="AI151" s="690"/>
      <c r="AJ151" s="690"/>
      <c r="AK151" s="690"/>
      <c r="AL151" s="690"/>
      <c r="AM151" s="690"/>
      <c r="AN151" s="690"/>
      <c r="AO151" s="690"/>
      <c r="AP151" s="690"/>
      <c r="AQ151" s="690"/>
      <c r="AR151" s="690"/>
      <c r="AS151" s="690"/>
      <c r="AT151" s="690"/>
      <c r="AU151" s="690"/>
      <c r="AV151" s="690"/>
      <c r="AW151" s="690"/>
      <c r="AX151" s="690"/>
      <c r="AY151" s="690"/>
      <c r="AZ151" s="690"/>
      <c r="BA151" s="690"/>
      <c r="BB151" s="690"/>
      <c r="BC151" s="690"/>
      <c r="BD151" s="690"/>
      <c r="BE151" s="690"/>
      <c r="BF151" s="690"/>
      <c r="BG151" s="690"/>
      <c r="BH151" s="690"/>
      <c r="BI151" s="690"/>
      <c r="BJ151" s="690"/>
      <c r="BK151" s="690"/>
      <c r="BL151" s="690"/>
      <c r="BM151" s="690"/>
      <c r="BN151" s="690"/>
      <c r="BO151" s="690"/>
      <c r="BP151" s="690"/>
    </row>
    <row r="152" spans="1:84" ht="15" outlineLevel="1" x14ac:dyDescent="0.25">
      <c r="A152" s="6"/>
      <c r="B152" s="7"/>
      <c r="C152" s="18"/>
      <c r="D152" s="18"/>
      <c r="E152" s="18"/>
      <c r="F152" s="27"/>
      <c r="G152" s="907" t="str">
        <f>General!L50</f>
        <v>xr</v>
      </c>
      <c r="H152" s="356">
        <v>250</v>
      </c>
      <c r="I152" s="356">
        <v>60</v>
      </c>
      <c r="J152" s="356">
        <v>170</v>
      </c>
      <c r="K152" s="27"/>
      <c r="L152" s="687" t="str">
        <f t="shared" si="12"/>
        <v>xr</v>
      </c>
      <c r="M152" s="357">
        <f t="shared" si="13"/>
        <v>0.25</v>
      </c>
      <c r="N152" s="356">
        <f t="shared" ref="N152:O154" si="24">IF(I152&gt;0,1,0)</f>
        <v>1</v>
      </c>
      <c r="O152" s="356">
        <f t="shared" si="24"/>
        <v>1</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General!L51</f>
        <v>z</v>
      </c>
      <c r="H153" s="356">
        <v>250</v>
      </c>
      <c r="I153" s="356">
        <v>0</v>
      </c>
      <c r="J153" s="356">
        <v>0</v>
      </c>
      <c r="K153" s="27"/>
      <c r="L153" s="687" t="str">
        <f t="shared" si="12"/>
        <v>z</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G154" s="907" t="str">
        <f>General!L52</f>
        <v>zd</v>
      </c>
      <c r="H154" s="356">
        <v>250</v>
      </c>
      <c r="I154" s="356">
        <v>0</v>
      </c>
      <c r="J154" s="356">
        <v>0</v>
      </c>
      <c r="L154" s="687" t="str">
        <f t="shared" si="12"/>
        <v>zd</v>
      </c>
      <c r="M154" s="357">
        <f t="shared" si="13"/>
        <v>0.25</v>
      </c>
      <c r="N154" s="356">
        <f t="shared" si="24"/>
        <v>0</v>
      </c>
      <c r="O154" s="356">
        <f t="shared" si="24"/>
        <v>0</v>
      </c>
      <c r="Q154" s="687"/>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5" outlineLevel="1" x14ac:dyDescent="0.25">
      <c r="A155" s="6"/>
      <c r="B155" s="7"/>
      <c r="C155" s="18"/>
      <c r="D155" s="18"/>
      <c r="E155" s="18"/>
      <c r="F155" s="27"/>
      <c r="H155" s="687"/>
      <c r="I155" s="687"/>
      <c r="J155" s="687"/>
      <c r="K155" s="36"/>
      <c r="M155" s="687"/>
      <c r="N155" s="687"/>
      <c r="O155" s="687"/>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4"/>
      <c r="H156" s="34"/>
      <c r="I156" s="34"/>
      <c r="J156" s="34"/>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6"/>
      <c r="B157" s="7"/>
      <c r="C157" s="18"/>
      <c r="D157" s="18"/>
      <c r="E157" s="18"/>
      <c r="F157" s="34"/>
      <c r="G157" s="35"/>
      <c r="H157" s="59"/>
      <c r="I157" s="59"/>
      <c r="J157" s="59"/>
      <c r="K157" s="36"/>
      <c r="L157" s="36"/>
      <c r="M157" s="36"/>
      <c r="N157" s="36"/>
      <c r="O157" s="36"/>
      <c r="P157" s="36"/>
      <c r="Q157" s="36"/>
      <c r="R157" s="36"/>
      <c r="S157" s="36"/>
      <c r="T157" s="36"/>
      <c r="U157" s="36"/>
      <c r="V157" s="36"/>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5.0999999999999996" customHeight="1" outlineLevel="1" x14ac:dyDescent="0.25">
      <c r="A158" s="6"/>
      <c r="B158" s="7"/>
      <c r="C158" s="18"/>
      <c r="D158" s="18"/>
      <c r="E158" s="18"/>
      <c r="F158" s="37"/>
      <c r="G158" s="38"/>
      <c r="H158" s="38"/>
      <c r="I158" s="39"/>
      <c r="J158" s="39"/>
      <c r="K158" s="39"/>
      <c r="L158" s="39"/>
      <c r="M158" s="39"/>
      <c r="N158" s="39"/>
      <c r="O158" s="39"/>
      <c r="P158" s="39"/>
      <c r="Q158" s="39"/>
      <c r="R158" s="39"/>
      <c r="S158" s="39"/>
      <c r="T158" s="39"/>
      <c r="U158" s="39"/>
      <c r="V158" s="31"/>
      <c r="W158" s="17"/>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25.15" customHeight="1" outlineLevel="1" x14ac:dyDescent="0.25">
      <c r="A159" s="6"/>
      <c r="B159" s="7"/>
      <c r="C159" s="40"/>
      <c r="D159" s="40"/>
      <c r="E159" s="40"/>
      <c r="F159" s="40"/>
      <c r="G159" s="41" t="str">
        <f>G111</f>
        <v>Fixed Inputs</v>
      </c>
      <c r="H159" s="40"/>
      <c r="I159" s="40"/>
      <c r="J159" s="40"/>
      <c r="K159" s="40"/>
      <c r="L159" s="40"/>
      <c r="M159" s="40"/>
      <c r="N159" s="40"/>
      <c r="O159" s="40"/>
      <c r="P159" s="40"/>
      <c r="Q159" s="40"/>
      <c r="R159" s="40"/>
      <c r="S159" s="40"/>
      <c r="T159" s="40"/>
      <c r="U159" s="40"/>
      <c r="V159" s="40"/>
      <c r="W159" s="42" t="s">
        <v>24</v>
      </c>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12" customHeight="1" outlineLevel="1" x14ac:dyDescent="0.25">
      <c r="A160" s="6"/>
      <c r="B160" s="7"/>
      <c r="C160" s="7"/>
      <c r="D160" s="7"/>
      <c r="E160" s="7"/>
      <c r="F160" s="8"/>
      <c r="G160" s="8"/>
      <c r="H160" s="8"/>
      <c r="I160" s="8"/>
      <c r="J160" s="8"/>
      <c r="K160" s="8"/>
      <c r="L160" s="8"/>
      <c r="M160" s="8"/>
      <c r="N160" s="8"/>
      <c r="O160" s="8"/>
      <c r="P160" s="8"/>
      <c r="Q160" s="8"/>
      <c r="R160" s="8"/>
      <c r="S160" s="8"/>
      <c r="T160" s="8"/>
      <c r="U160" s="8"/>
      <c r="V160" s="8"/>
      <c r="W160" s="8"/>
      <c r="X160" s="8"/>
      <c r="Y160" s="8"/>
      <c r="Z160" s="8"/>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c r="BQ160" s="8"/>
      <c r="BR160" s="8"/>
      <c r="BS160" s="8"/>
      <c r="BT160" s="8"/>
      <c r="BU160" s="8"/>
      <c r="BV160" s="8"/>
      <c r="BW160" s="8"/>
      <c r="BX160" s="8"/>
      <c r="BY160" s="8"/>
      <c r="BZ160" s="8"/>
      <c r="CA160" s="8"/>
      <c r="CB160" s="8"/>
      <c r="CC160" s="8"/>
      <c r="CD160" s="8"/>
      <c r="CE160" s="8"/>
      <c r="CF160" s="8"/>
    </row>
    <row r="161" spans="1:68" ht="12" customHeight="1" outlineLevel="1" x14ac:dyDescent="0.25">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thickBot="1" x14ac:dyDescent="0.3">
      <c r="A162" s="6"/>
      <c r="B162" s="7"/>
      <c r="C162" s="7"/>
      <c r="D162" s="7"/>
      <c r="E162" s="7"/>
      <c r="F162" s="7"/>
      <c r="G162" s="7"/>
      <c r="H162" s="8"/>
      <c r="I162" s="8"/>
      <c r="J162" s="8"/>
      <c r="K162" s="8"/>
      <c r="L162" s="8"/>
      <c r="M162" s="8"/>
      <c r="N162" s="235"/>
      <c r="O162" s="235"/>
      <c r="P162" s="235"/>
      <c r="Q162" s="8"/>
      <c r="R162" s="8"/>
      <c r="S162" s="8"/>
      <c r="T162" s="8"/>
      <c r="U162" s="8"/>
      <c r="V162" s="8"/>
      <c r="W162" s="8"/>
      <c r="X162" s="7"/>
      <c r="Y162" s="7"/>
      <c r="Z162" s="7"/>
      <c r="AA162" s="234"/>
      <c r="AB162" s="234"/>
      <c r="AC162" s="234"/>
      <c r="AD162" s="234"/>
      <c r="AE162" s="234"/>
      <c r="AF162" s="234"/>
      <c r="AG162" s="234"/>
      <c r="AH162" s="234"/>
      <c r="AI162" s="234"/>
      <c r="AJ162" s="234"/>
      <c r="AK162" s="234"/>
      <c r="AL162" s="234"/>
      <c r="AM162" s="234"/>
      <c r="AN162" s="234"/>
      <c r="AO162" s="234"/>
      <c r="AP162" s="234"/>
      <c r="AQ162" s="234"/>
      <c r="AR162" s="234"/>
      <c r="AS162" s="234"/>
      <c r="AT162" s="234"/>
      <c r="AU162" s="234"/>
      <c r="AV162" s="234"/>
      <c r="AW162" s="234"/>
      <c r="AX162" s="234"/>
      <c r="AY162" s="234"/>
      <c r="AZ162" s="234"/>
      <c r="BA162" s="234"/>
      <c r="BB162" s="234"/>
      <c r="BC162" s="234"/>
      <c r="BD162" s="234"/>
      <c r="BE162" s="234"/>
      <c r="BF162" s="234"/>
      <c r="BG162" s="234"/>
      <c r="BH162" s="234"/>
      <c r="BI162" s="234"/>
      <c r="BJ162" s="234"/>
      <c r="BK162" s="234"/>
      <c r="BL162" s="234"/>
      <c r="BM162" s="234"/>
      <c r="BN162" s="234"/>
      <c r="BO162" s="234"/>
      <c r="BP162" s="234"/>
    </row>
    <row r="163" spans="1:68" ht="5.0999999999999996" customHeight="1" outlineLevel="1" x14ac:dyDescent="0.25">
      <c r="A163" s="6"/>
      <c r="B163" s="7"/>
      <c r="C163" s="10" t="s">
        <v>0</v>
      </c>
      <c r="D163" s="10"/>
      <c r="E163" s="10"/>
      <c r="F163" s="10"/>
      <c r="G163" s="10"/>
      <c r="H163" s="10"/>
      <c r="I163" s="10"/>
      <c r="J163" s="10"/>
      <c r="K163" s="11"/>
      <c r="L163" s="11"/>
      <c r="M163" s="11"/>
      <c r="N163" s="237"/>
      <c r="O163" s="237"/>
      <c r="P163" s="237"/>
      <c r="Q163" s="11"/>
      <c r="R163" s="11"/>
      <c r="S163" s="11"/>
      <c r="T163" s="11"/>
      <c r="U163" s="11"/>
      <c r="V163" s="11"/>
      <c r="W163" s="12"/>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3" t="s">
        <v>1</v>
      </c>
      <c r="F164" s="14"/>
      <c r="G164" s="15" t="s">
        <v>276</v>
      </c>
      <c r="H164" s="14"/>
      <c r="I164" s="14"/>
      <c r="J164" s="14"/>
      <c r="K164" s="14"/>
      <c r="L164" s="14"/>
      <c r="M164" s="14"/>
      <c r="N164" s="240"/>
      <c r="O164" s="240"/>
      <c r="P164" s="240"/>
      <c r="Q164" s="14"/>
      <c r="R164" s="14"/>
      <c r="S164" s="16"/>
      <c r="T164" s="14"/>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3"/>
      <c r="D165" s="13"/>
      <c r="E165" s="18"/>
      <c r="F165" s="14"/>
      <c r="G165" s="19"/>
      <c r="H165" s="14"/>
      <c r="I165" s="14"/>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18"/>
      <c r="D166" s="13"/>
      <c r="E166" s="18"/>
      <c r="F166" s="14"/>
      <c r="G166" s="14" t="s">
        <v>2</v>
      </c>
      <c r="H166" s="14"/>
      <c r="I166" s="14" t="s">
        <v>270</v>
      </c>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21">
        <v>0</v>
      </c>
      <c r="D167" s="13"/>
      <c r="E167" s="18"/>
      <c r="F167" s="14"/>
      <c r="G167" s="22"/>
      <c r="H167" s="14"/>
      <c r="I167" s="14"/>
      <c r="J167" s="14"/>
      <c r="K167" s="14"/>
      <c r="L167" s="14"/>
      <c r="M167" s="14"/>
      <c r="N167" s="240"/>
      <c r="O167" s="240"/>
      <c r="P167" s="240"/>
      <c r="Q167" s="14"/>
      <c r="R167" s="14"/>
      <c r="S167" s="16"/>
      <c r="T167" s="20"/>
      <c r="U167" s="16"/>
      <c r="V167" s="16"/>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229"/>
      <c r="K168" s="229"/>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18"/>
      <c r="J169" s="18"/>
      <c r="K169" s="18"/>
      <c r="L169" s="229"/>
      <c r="M169" s="229"/>
      <c r="N169" s="740"/>
      <c r="O169" s="740"/>
      <c r="P169" s="740"/>
      <c r="Q169" s="229"/>
      <c r="R169" s="229"/>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c r="I170" s="24"/>
      <c r="J170" s="24"/>
      <c r="K170" s="24"/>
      <c r="L170" s="24"/>
      <c r="M170" s="24"/>
      <c r="N170" s="250"/>
      <c r="O170" s="250"/>
      <c r="P170" s="250"/>
      <c r="Q170" s="725"/>
      <c r="R170" s="725"/>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2" customHeight="1" outlineLevel="1" x14ac:dyDescent="0.25">
      <c r="A171" s="6"/>
      <c r="B171" s="7"/>
      <c r="C171" s="18"/>
      <c r="D171" s="18"/>
      <c r="E171" s="18"/>
      <c r="F171" s="18"/>
      <c r="G171" s="18"/>
      <c r="H171" s="18" t="s">
        <v>63</v>
      </c>
      <c r="I171" s="244" t="s">
        <v>409</v>
      </c>
      <c r="J171" s="250" t="s">
        <v>396</v>
      </c>
      <c r="K171" s="250" t="s">
        <v>59</v>
      </c>
      <c r="L171" s="250" t="s">
        <v>60</v>
      </c>
      <c r="M171" s="250" t="s">
        <v>61</v>
      </c>
      <c r="N171" s="250" t="s">
        <v>62</v>
      </c>
      <c r="O171" s="250" t="s">
        <v>899</v>
      </c>
      <c r="P171" s="250" t="s">
        <v>900</v>
      </c>
      <c r="Q171" s="725" t="s">
        <v>901</v>
      </c>
      <c r="R171" s="725" t="s">
        <v>1223</v>
      </c>
      <c r="S171" s="229"/>
      <c r="T171" s="229"/>
      <c r="U171" s="229"/>
      <c r="V171" s="229"/>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ht="15" outlineLevel="1" x14ac:dyDescent="0.25">
      <c r="A172" s="6"/>
      <c r="B172" s="7"/>
      <c r="C172" s="18"/>
      <c r="D172" s="18"/>
      <c r="E172" s="18"/>
      <c r="F172" s="27"/>
      <c r="G172" s="28" t="s">
        <v>38</v>
      </c>
      <c r="H172" s="28" t="s">
        <v>64</v>
      </c>
      <c r="I172" s="911" t="str">
        <f>General!J17</f>
        <v>a</v>
      </c>
      <c r="J172" s="358">
        <v>120</v>
      </c>
      <c r="K172" s="358">
        <v>120</v>
      </c>
      <c r="L172" s="358">
        <v>120</v>
      </c>
      <c r="M172" s="358">
        <v>120</v>
      </c>
      <c r="N172" s="358">
        <v>120</v>
      </c>
      <c r="O172" s="358">
        <v>0</v>
      </c>
      <c r="P172" s="358">
        <v>0</v>
      </c>
      <c r="Q172" s="358">
        <v>0</v>
      </c>
      <c r="R172" s="358">
        <v>0</v>
      </c>
      <c r="S172" s="63"/>
      <c r="T172" s="63"/>
      <c r="U172" s="63"/>
      <c r="V172" s="61"/>
      <c r="W172" s="17"/>
      <c r="X172" s="8"/>
      <c r="Y172" s="8"/>
      <c r="Z172" s="8"/>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6" customFormat="1" ht="15" outlineLevel="1" x14ac:dyDescent="0.25">
      <c r="A173" s="233"/>
      <c r="B173" s="234"/>
      <c r="C173" s="244"/>
      <c r="D173" s="244"/>
      <c r="E173" s="244"/>
      <c r="F173" s="252"/>
      <c r="G173" s="253"/>
      <c r="H173" s="705" t="s">
        <v>64</v>
      </c>
      <c r="I173" s="911" t="str">
        <f>General!J18</f>
        <v>ar</v>
      </c>
      <c r="J173" s="358">
        <v>120</v>
      </c>
      <c r="K173" s="358">
        <v>120</v>
      </c>
      <c r="L173" s="358">
        <v>120</v>
      </c>
      <c r="M173" s="358">
        <v>120</v>
      </c>
      <c r="N173" s="358">
        <v>120</v>
      </c>
      <c r="O173" s="358">
        <v>0</v>
      </c>
      <c r="P173" s="358">
        <v>0</v>
      </c>
      <c r="Q173" s="358">
        <v>0</v>
      </c>
      <c r="R173" s="358">
        <v>0</v>
      </c>
      <c r="S173" s="63"/>
      <c r="T173" s="63"/>
      <c r="U173" s="63"/>
      <c r="V173" s="61"/>
      <c r="W173" s="243"/>
      <c r="X173" s="235"/>
      <c r="Y173" s="235"/>
      <c r="Z173" s="235"/>
      <c r="AA173" s="235"/>
      <c r="AB173" s="235"/>
      <c r="AC173" s="235"/>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c r="BJ173" s="235"/>
      <c r="BK173" s="235"/>
      <c r="BL173" s="235"/>
      <c r="BM173" s="235"/>
      <c r="BN173" s="235"/>
      <c r="BO173" s="235"/>
      <c r="BP173" s="235"/>
    </row>
    <row r="174" spans="1:68" s="687" customFormat="1" ht="15" outlineLevel="1" x14ac:dyDescent="0.25">
      <c r="A174" s="691"/>
      <c r="B174" s="688"/>
      <c r="C174" s="700"/>
      <c r="D174" s="700"/>
      <c r="E174" s="700"/>
      <c r="F174" s="704"/>
      <c r="G174" s="705"/>
      <c r="H174" s="705" t="s">
        <v>64</v>
      </c>
      <c r="I174" s="911" t="str">
        <f>General!J19</f>
        <v>a2</v>
      </c>
      <c r="J174" s="358">
        <v>0</v>
      </c>
      <c r="K174" s="358">
        <v>0</v>
      </c>
      <c r="L174" s="358">
        <v>0</v>
      </c>
      <c r="M174" s="358">
        <v>0</v>
      </c>
      <c r="N174" s="358">
        <v>0</v>
      </c>
      <c r="O174" s="358">
        <v>0</v>
      </c>
      <c r="P174" s="358">
        <v>0</v>
      </c>
      <c r="Q174" s="358">
        <v>0</v>
      </c>
      <c r="R174" s="358">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33"/>
      <c r="B175" s="234"/>
      <c r="C175" s="244"/>
      <c r="D175" s="244"/>
      <c r="E175" s="244"/>
      <c r="F175" s="252"/>
      <c r="G175" s="253"/>
      <c r="H175" s="705" t="s">
        <v>64</v>
      </c>
      <c r="I175" s="911" t="str">
        <f>General!J20</f>
        <v>m</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6" customFormat="1" ht="15" outlineLevel="1" x14ac:dyDescent="0.25">
      <c r="A176" s="233"/>
      <c r="B176" s="234"/>
      <c r="C176" s="244"/>
      <c r="D176" s="244"/>
      <c r="E176" s="244"/>
      <c r="F176" s="252"/>
      <c r="G176" s="253"/>
      <c r="H176" s="705" t="s">
        <v>64</v>
      </c>
      <c r="I176" s="911" t="str">
        <f>General!J21</f>
        <v>j</v>
      </c>
      <c r="J176" s="358">
        <v>120</v>
      </c>
      <c r="K176" s="358">
        <v>120</v>
      </c>
      <c r="L176" s="358">
        <v>120</v>
      </c>
      <c r="M176" s="358">
        <v>120</v>
      </c>
      <c r="N176" s="358">
        <v>120</v>
      </c>
      <c r="O176" s="358">
        <v>0</v>
      </c>
      <c r="P176" s="358">
        <v>0</v>
      </c>
      <c r="Q176" s="358">
        <v>0</v>
      </c>
      <c r="R176" s="358">
        <v>0</v>
      </c>
      <c r="S176" s="63"/>
      <c r="T176" s="63"/>
      <c r="U176" s="63"/>
      <c r="V176" s="61"/>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687" customFormat="1" ht="15" outlineLevel="1" x14ac:dyDescent="0.25">
      <c r="A177" s="691"/>
      <c r="B177" s="688"/>
      <c r="C177" s="700"/>
      <c r="D177" s="700"/>
      <c r="E177" s="700"/>
      <c r="F177" s="704"/>
      <c r="G177" s="705"/>
      <c r="H177" s="705" t="s">
        <v>64</v>
      </c>
      <c r="I177" s="911" t="str">
        <f>General!J22</f>
        <v>jc</v>
      </c>
      <c r="J177" s="358">
        <v>120</v>
      </c>
      <c r="K177" s="358">
        <v>120</v>
      </c>
      <c r="L177" s="358">
        <v>120</v>
      </c>
      <c r="M177" s="358">
        <v>120</v>
      </c>
      <c r="N177" s="358">
        <v>120</v>
      </c>
      <c r="O177" s="358">
        <v>0</v>
      </c>
      <c r="P177" s="358">
        <v>0</v>
      </c>
      <c r="Q177" s="358">
        <v>0</v>
      </c>
      <c r="R177" s="358">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33"/>
      <c r="B178" s="234"/>
      <c r="C178" s="244"/>
      <c r="D178" s="244"/>
      <c r="E178" s="244"/>
      <c r="F178" s="252"/>
      <c r="G178" s="253"/>
      <c r="H178" s="705" t="s">
        <v>64</v>
      </c>
      <c r="I178" s="911" t="str">
        <f>General!J23</f>
        <v>jr</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76" customFormat="1" ht="15" outlineLevel="1" x14ac:dyDescent="0.25">
      <c r="A179" s="233"/>
      <c r="B179" s="234"/>
      <c r="C179" s="244"/>
      <c r="D179" s="244"/>
      <c r="E179" s="244"/>
      <c r="F179" s="252"/>
      <c r="G179" s="253"/>
      <c r="H179" s="705" t="s">
        <v>64</v>
      </c>
      <c r="I179" s="911" t="str">
        <f>General!J24</f>
        <v>s</v>
      </c>
      <c r="J179" s="358">
        <v>120</v>
      </c>
      <c r="K179" s="358">
        <v>120</v>
      </c>
      <c r="L179" s="358">
        <v>120</v>
      </c>
      <c r="M179" s="358">
        <v>120</v>
      </c>
      <c r="N179" s="358">
        <v>120</v>
      </c>
      <c r="O179" s="358">
        <v>0</v>
      </c>
      <c r="P179" s="358">
        <v>0</v>
      </c>
      <c r="Q179" s="358">
        <v>0</v>
      </c>
      <c r="R179" s="358">
        <v>0</v>
      </c>
      <c r="S179" s="63"/>
      <c r="T179" s="63"/>
      <c r="U179" s="63"/>
      <c r="V179" s="61"/>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687" customFormat="1" ht="15" outlineLevel="1" x14ac:dyDescent="0.25">
      <c r="A180" s="691"/>
      <c r="B180" s="688"/>
      <c r="C180" s="700"/>
      <c r="D180" s="700"/>
      <c r="E180" s="700"/>
      <c r="F180" s="704"/>
      <c r="G180" s="705"/>
      <c r="H180" s="705" t="s">
        <v>64</v>
      </c>
      <c r="I180" s="911" t="str">
        <f>General!J25</f>
        <v>sp</v>
      </c>
      <c r="J180" s="358">
        <v>120</v>
      </c>
      <c r="K180" s="358">
        <v>120</v>
      </c>
      <c r="L180" s="358">
        <v>120</v>
      </c>
      <c r="M180" s="358">
        <v>120</v>
      </c>
      <c r="N180" s="358">
        <v>120</v>
      </c>
      <c r="O180" s="358">
        <v>0</v>
      </c>
      <c r="P180" s="358">
        <v>0</v>
      </c>
      <c r="Q180" s="358">
        <v>0</v>
      </c>
      <c r="R180" s="358">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33"/>
      <c r="B181" s="234"/>
      <c r="C181" s="244"/>
      <c r="D181" s="244"/>
      <c r="E181" s="244"/>
      <c r="F181" s="252"/>
      <c r="G181" s="253"/>
      <c r="H181" s="705" t="s">
        <v>64</v>
      </c>
      <c r="I181" s="911" t="str">
        <f>General!J26</f>
        <v>sr</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76" customFormat="1" ht="15" outlineLevel="1" x14ac:dyDescent="0.25">
      <c r="A182" s="233"/>
      <c r="B182" s="234"/>
      <c r="C182" s="244"/>
      <c r="D182" s="244"/>
      <c r="E182" s="244"/>
      <c r="F182" s="252"/>
      <c r="G182" s="253"/>
      <c r="H182" s="705" t="s">
        <v>64</v>
      </c>
      <c r="I182" s="911" t="str">
        <f>General!J27</f>
        <v>t</v>
      </c>
      <c r="J182" s="358">
        <v>120</v>
      </c>
      <c r="K182" s="358">
        <v>120</v>
      </c>
      <c r="L182" s="358">
        <v>120</v>
      </c>
      <c r="M182" s="358">
        <v>120</v>
      </c>
      <c r="N182" s="358">
        <v>120</v>
      </c>
      <c r="O182" s="358">
        <v>0</v>
      </c>
      <c r="P182" s="358">
        <v>0</v>
      </c>
      <c r="Q182" s="358">
        <v>0</v>
      </c>
      <c r="R182" s="358">
        <v>0</v>
      </c>
      <c r="S182" s="63"/>
      <c r="T182" s="63"/>
      <c r="U182" s="63"/>
      <c r="V182" s="61"/>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687" customFormat="1" ht="15" outlineLevel="1" x14ac:dyDescent="0.25">
      <c r="A183" s="691"/>
      <c r="B183" s="688"/>
      <c r="C183" s="700"/>
      <c r="D183" s="700"/>
      <c r="E183" s="700"/>
      <c r="F183" s="704"/>
      <c r="G183" s="705"/>
      <c r="H183" s="705" t="s">
        <v>64</v>
      </c>
      <c r="I183" s="911" t="str">
        <f>General!J28</f>
        <v>tc</v>
      </c>
      <c r="J183" s="358">
        <v>120</v>
      </c>
      <c r="K183" s="358">
        <v>120</v>
      </c>
      <c r="L183" s="358">
        <v>120</v>
      </c>
      <c r="M183" s="358">
        <v>120</v>
      </c>
      <c r="N183" s="358">
        <v>120</v>
      </c>
      <c r="O183" s="358">
        <v>0</v>
      </c>
      <c r="P183" s="358">
        <v>0</v>
      </c>
      <c r="Q183" s="358">
        <v>0</v>
      </c>
      <c r="R183" s="358">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33"/>
      <c r="B184" s="234"/>
      <c r="C184" s="244"/>
      <c r="D184" s="244"/>
      <c r="E184" s="244"/>
      <c r="F184" s="252"/>
      <c r="G184" s="253"/>
      <c r="H184" s="705" t="s">
        <v>64</v>
      </c>
      <c r="I184" s="911" t="str">
        <f>General!J29</f>
        <v>tr</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76" customFormat="1" ht="15" outlineLevel="1" x14ac:dyDescent="0.25">
      <c r="A185" s="233"/>
      <c r="B185" s="234"/>
      <c r="C185" s="244"/>
      <c r="D185" s="244"/>
      <c r="E185" s="244"/>
      <c r="F185" s="252"/>
      <c r="G185" s="253"/>
      <c r="H185" s="705" t="s">
        <v>64</v>
      </c>
      <c r="I185" s="911" t="str">
        <f>General!J30</f>
        <v>u</v>
      </c>
      <c r="J185" s="358">
        <v>120</v>
      </c>
      <c r="K185" s="358">
        <v>120</v>
      </c>
      <c r="L185" s="358">
        <v>120</v>
      </c>
      <c r="M185" s="358">
        <v>120</v>
      </c>
      <c r="N185" s="358">
        <v>120</v>
      </c>
      <c r="O185" s="358">
        <v>0</v>
      </c>
      <c r="P185" s="358">
        <v>0</v>
      </c>
      <c r="Q185" s="358">
        <v>0</v>
      </c>
      <c r="R185" s="358">
        <v>0</v>
      </c>
      <c r="S185" s="63"/>
      <c r="T185" s="63"/>
      <c r="U185" s="63"/>
      <c r="V185" s="61"/>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s="687" customFormat="1" ht="15" outlineLevel="1" x14ac:dyDescent="0.25">
      <c r="A186" s="691"/>
      <c r="B186" s="688"/>
      <c r="C186" s="700"/>
      <c r="D186" s="700"/>
      <c r="E186" s="700"/>
      <c r="F186" s="704"/>
      <c r="G186" s="705"/>
      <c r="H186" s="705" t="s">
        <v>64</v>
      </c>
      <c r="I186" s="911" t="str">
        <f>General!J31</f>
        <v>uc</v>
      </c>
      <c r="J186" s="358">
        <v>120</v>
      </c>
      <c r="K186" s="358">
        <v>120</v>
      </c>
      <c r="L186" s="358">
        <v>120</v>
      </c>
      <c r="M186" s="358">
        <v>120</v>
      </c>
      <c r="N186" s="358">
        <v>120</v>
      </c>
      <c r="O186" s="358">
        <v>0</v>
      </c>
      <c r="P186" s="358">
        <v>0</v>
      </c>
      <c r="Q186" s="358">
        <v>0</v>
      </c>
      <c r="R186" s="358">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33"/>
      <c r="B187" s="234"/>
      <c r="C187" s="244"/>
      <c r="D187" s="244"/>
      <c r="E187" s="244"/>
      <c r="F187" s="252"/>
      <c r="G187" s="253"/>
      <c r="H187" s="705" t="s">
        <v>64</v>
      </c>
      <c r="I187" s="911" t="str">
        <f>General!J32</f>
        <v>ur</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76" customFormat="1" ht="15" outlineLevel="1" x14ac:dyDescent="0.25">
      <c r="A188" s="233"/>
      <c r="B188" s="234"/>
      <c r="C188" s="244"/>
      <c r="D188" s="244"/>
      <c r="E188" s="244"/>
      <c r="F188" s="252"/>
      <c r="G188" s="253"/>
      <c r="H188" s="705" t="s">
        <v>64</v>
      </c>
      <c r="I188" s="911" t="str">
        <f>General!J33</f>
        <v>x</v>
      </c>
      <c r="J188" s="358">
        <v>120</v>
      </c>
      <c r="K188" s="358">
        <v>120</v>
      </c>
      <c r="L188" s="358">
        <v>120</v>
      </c>
      <c r="M188" s="358">
        <v>120</v>
      </c>
      <c r="N188" s="358">
        <v>120</v>
      </c>
      <c r="O188" s="358">
        <v>0</v>
      </c>
      <c r="P188" s="358">
        <v>0</v>
      </c>
      <c r="Q188" s="358">
        <v>0</v>
      </c>
      <c r="R188" s="358">
        <v>0</v>
      </c>
      <c r="S188" s="63"/>
      <c r="T188" s="63"/>
      <c r="U188" s="63"/>
      <c r="V188" s="61"/>
      <c r="W188" s="243"/>
      <c r="X188" s="235"/>
      <c r="Y188" s="235"/>
      <c r="Z188" s="235"/>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687" customFormat="1" ht="15" outlineLevel="1" x14ac:dyDescent="0.25">
      <c r="A189" s="691"/>
      <c r="B189" s="688"/>
      <c r="C189" s="700"/>
      <c r="D189" s="700"/>
      <c r="E189" s="700"/>
      <c r="F189" s="704"/>
      <c r="G189" s="705"/>
      <c r="H189" s="705" t="s">
        <v>64</v>
      </c>
      <c r="I189" s="911" t="str">
        <f>General!J34</f>
        <v>xc</v>
      </c>
      <c r="J189" s="358">
        <v>120</v>
      </c>
      <c r="K189" s="358">
        <v>120</v>
      </c>
      <c r="L189" s="358">
        <v>120</v>
      </c>
      <c r="M189" s="358">
        <v>120</v>
      </c>
      <c r="N189" s="358">
        <v>120</v>
      </c>
      <c r="O189" s="358">
        <v>0</v>
      </c>
      <c r="P189" s="358">
        <v>0</v>
      </c>
      <c r="Q189" s="358">
        <v>0</v>
      </c>
      <c r="R189" s="358">
        <v>0</v>
      </c>
      <c r="S189" s="63"/>
      <c r="T189" s="63"/>
      <c r="U189" s="63"/>
      <c r="V189" s="61"/>
      <c r="W189" s="695"/>
      <c r="X189" s="690"/>
      <c r="Y189" s="690"/>
      <c r="Z189" s="690"/>
      <c r="AA189" s="690"/>
      <c r="AB189" s="690"/>
      <c r="AC189" s="690"/>
      <c r="AD189" s="690"/>
      <c r="AE189" s="690"/>
      <c r="AF189" s="690"/>
      <c r="AG189" s="690"/>
      <c r="AH189" s="690"/>
      <c r="AI189" s="690"/>
      <c r="AJ189" s="690"/>
      <c r="AK189" s="690"/>
      <c r="AL189" s="690"/>
      <c r="AM189" s="690"/>
      <c r="AN189" s="690"/>
      <c r="AO189" s="690"/>
      <c r="AP189" s="690"/>
      <c r="AQ189" s="690"/>
      <c r="AR189" s="690"/>
      <c r="AS189" s="690"/>
      <c r="AT189" s="690"/>
      <c r="AU189" s="690"/>
      <c r="AV189" s="690"/>
      <c r="AW189" s="690"/>
      <c r="AX189" s="690"/>
      <c r="AY189" s="690"/>
      <c r="AZ189" s="690"/>
      <c r="BA189" s="690"/>
      <c r="BB189" s="690"/>
      <c r="BC189" s="690"/>
      <c r="BD189" s="690"/>
      <c r="BE189" s="690"/>
      <c r="BF189" s="690"/>
      <c r="BG189" s="690"/>
      <c r="BH189" s="690"/>
      <c r="BI189" s="690"/>
      <c r="BJ189" s="690"/>
      <c r="BK189" s="690"/>
      <c r="BL189" s="690"/>
      <c r="BM189" s="690"/>
      <c r="BN189" s="690"/>
      <c r="BO189" s="690"/>
      <c r="BP189" s="690"/>
    </row>
    <row r="190" spans="1:68" s="76" customFormat="1" ht="15" outlineLevel="1" x14ac:dyDescent="0.25">
      <c r="A190" s="233"/>
      <c r="B190" s="234"/>
      <c r="C190" s="244"/>
      <c r="D190" s="244"/>
      <c r="E190" s="244"/>
      <c r="F190" s="252"/>
      <c r="G190" s="253"/>
      <c r="H190" s="705" t="s">
        <v>64</v>
      </c>
      <c r="I190" s="911" t="str">
        <f>General!J35</f>
        <v>xr</v>
      </c>
      <c r="J190" s="358">
        <v>120</v>
      </c>
      <c r="K190" s="358">
        <v>120</v>
      </c>
      <c r="L190" s="358">
        <v>120</v>
      </c>
      <c r="M190" s="358">
        <v>120</v>
      </c>
      <c r="N190" s="358">
        <v>120</v>
      </c>
      <c r="O190" s="358">
        <v>0</v>
      </c>
      <c r="P190" s="358">
        <v>0</v>
      </c>
      <c r="Q190" s="358">
        <v>0</v>
      </c>
      <c r="R190" s="358">
        <v>0</v>
      </c>
      <c r="S190" s="63"/>
      <c r="T190" s="63"/>
      <c r="U190" s="63"/>
      <c r="V190" s="61"/>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c r="I191" s="705"/>
      <c r="J191" s="232"/>
      <c r="K191" s="232"/>
      <c r="L191" s="232"/>
      <c r="M191" s="232"/>
      <c r="N191" s="66"/>
      <c r="O191" s="66"/>
      <c r="P191" s="66"/>
      <c r="Q191" s="66"/>
      <c r="R191" s="66"/>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c r="H192" s="231" t="s">
        <v>63</v>
      </c>
      <c r="I192" s="231" t="s">
        <v>409</v>
      </c>
      <c r="J192" s="224" t="s">
        <v>396</v>
      </c>
      <c r="K192" s="224" t="s">
        <v>59</v>
      </c>
      <c r="L192" s="224" t="s">
        <v>60</v>
      </c>
      <c r="M192" s="224" t="s">
        <v>61</v>
      </c>
      <c r="N192" s="224" t="s">
        <v>62</v>
      </c>
      <c r="O192" s="224" t="s">
        <v>899</v>
      </c>
      <c r="P192" s="224" t="s">
        <v>900</v>
      </c>
      <c r="Q192" s="224" t="s">
        <v>901</v>
      </c>
      <c r="R192" s="224" t="s">
        <v>1223</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ht="15" outlineLevel="1" x14ac:dyDescent="0.25">
      <c r="A193" s="6"/>
      <c r="B193" s="7"/>
      <c r="C193" s="18"/>
      <c r="D193" s="18"/>
      <c r="E193" s="18"/>
      <c r="F193" s="27"/>
      <c r="G193" s="28" t="s">
        <v>277</v>
      </c>
      <c r="H193" s="253" t="s">
        <v>64</v>
      </c>
      <c r="I193" s="911" t="str">
        <f>General!J17</f>
        <v>a</v>
      </c>
      <c r="J193" s="331">
        <v>1</v>
      </c>
      <c r="K193" s="331">
        <v>1</v>
      </c>
      <c r="L193" s="331">
        <v>1</v>
      </c>
      <c r="M193" s="331">
        <v>1</v>
      </c>
      <c r="N193" s="331">
        <v>1</v>
      </c>
      <c r="O193" s="331">
        <v>0</v>
      </c>
      <c r="P193" s="331">
        <v>0</v>
      </c>
      <c r="Q193" s="331">
        <v>0</v>
      </c>
      <c r="R193" s="331">
        <v>0</v>
      </c>
      <c r="S193" s="63"/>
      <c r="T193" s="63"/>
      <c r="U193" s="63"/>
      <c r="V193" s="61"/>
      <c r="W193" s="17"/>
      <c r="X193" s="8"/>
      <c r="Y193" s="8"/>
      <c r="Z193" s="8"/>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76" customFormat="1" ht="15" outlineLevel="1" x14ac:dyDescent="0.25">
      <c r="A194" s="233"/>
      <c r="B194" s="234"/>
      <c r="C194" s="244"/>
      <c r="D194" s="244"/>
      <c r="E194" s="244"/>
      <c r="F194" s="252"/>
      <c r="G194" s="253"/>
      <c r="H194" s="705" t="s">
        <v>64</v>
      </c>
      <c r="I194" s="911" t="str">
        <f>General!J18</f>
        <v>ar</v>
      </c>
      <c r="J194" s="331">
        <v>1</v>
      </c>
      <c r="K194" s="331">
        <v>1</v>
      </c>
      <c r="L194" s="331">
        <v>1</v>
      </c>
      <c r="M194" s="331">
        <v>1</v>
      </c>
      <c r="N194" s="331">
        <v>1</v>
      </c>
      <c r="O194" s="331">
        <v>0</v>
      </c>
      <c r="P194" s="331">
        <v>0</v>
      </c>
      <c r="Q194" s="331">
        <v>0</v>
      </c>
      <c r="R194" s="331">
        <v>0</v>
      </c>
      <c r="S194" s="63"/>
      <c r="T194" s="63"/>
      <c r="U194" s="63"/>
      <c r="V194" s="61"/>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68" s="687" customFormat="1" ht="15" outlineLevel="1" x14ac:dyDescent="0.25">
      <c r="A195" s="691"/>
      <c r="B195" s="688"/>
      <c r="C195" s="700"/>
      <c r="D195" s="700"/>
      <c r="E195" s="700"/>
      <c r="F195" s="704"/>
      <c r="G195" s="705"/>
      <c r="H195" s="705" t="s">
        <v>64</v>
      </c>
      <c r="I195" s="911" t="str">
        <f>General!J19</f>
        <v>a2</v>
      </c>
      <c r="J195" s="331">
        <v>0</v>
      </c>
      <c r="K195" s="331">
        <v>0</v>
      </c>
      <c r="L195" s="331">
        <v>0</v>
      </c>
      <c r="M195" s="331">
        <v>0</v>
      </c>
      <c r="N195" s="331">
        <v>0</v>
      </c>
      <c r="O195" s="331">
        <v>0</v>
      </c>
      <c r="P195" s="331">
        <v>0</v>
      </c>
      <c r="Q195" s="331">
        <v>0</v>
      </c>
      <c r="R195" s="331">
        <v>0</v>
      </c>
      <c r="S195" s="63"/>
      <c r="T195" s="63"/>
      <c r="U195" s="63"/>
      <c r="V195" s="61"/>
      <c r="W195" s="695"/>
      <c r="X195" s="690"/>
      <c r="Y195" s="690"/>
      <c r="Z195" s="690"/>
      <c r="AA195" s="690"/>
      <c r="AB195" s="690"/>
      <c r="AC195" s="690"/>
      <c r="AD195" s="690"/>
      <c r="AE195" s="690"/>
      <c r="AF195" s="690"/>
      <c r="AG195" s="690"/>
      <c r="AH195" s="690"/>
      <c r="AI195" s="690"/>
      <c r="AJ195" s="690"/>
      <c r="AK195" s="690"/>
      <c r="AL195" s="690"/>
      <c r="AM195" s="690"/>
      <c r="AN195" s="690"/>
      <c r="AO195" s="690"/>
      <c r="AP195" s="690"/>
      <c r="AQ195" s="690"/>
      <c r="AR195" s="690"/>
      <c r="AS195" s="690"/>
      <c r="AT195" s="690"/>
      <c r="AU195" s="690"/>
      <c r="AV195" s="690"/>
      <c r="AW195" s="690"/>
      <c r="AX195" s="690"/>
      <c r="AY195" s="690"/>
      <c r="AZ195" s="690"/>
      <c r="BA195" s="690"/>
      <c r="BB195" s="690"/>
      <c r="BC195" s="690"/>
      <c r="BD195" s="690"/>
      <c r="BE195" s="690"/>
      <c r="BF195" s="690"/>
      <c r="BG195" s="690"/>
      <c r="BH195" s="690"/>
      <c r="BI195" s="690"/>
      <c r="BJ195" s="690"/>
      <c r="BK195" s="690"/>
      <c r="BL195" s="690"/>
      <c r="BM195" s="690"/>
      <c r="BN195" s="690"/>
      <c r="BO195" s="690"/>
      <c r="BP195" s="690"/>
    </row>
    <row r="196" spans="1:68" s="76" customFormat="1" ht="15" outlineLevel="1" x14ac:dyDescent="0.25">
      <c r="A196" s="233"/>
      <c r="B196" s="234"/>
      <c r="C196" s="244"/>
      <c r="D196" s="244"/>
      <c r="E196" s="244"/>
      <c r="F196" s="252"/>
      <c r="G196" s="253"/>
      <c r="H196" s="705" t="s">
        <v>64</v>
      </c>
      <c r="I196" s="911" t="str">
        <f>General!J20</f>
        <v>m</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76" customFormat="1" ht="15" outlineLevel="1" x14ac:dyDescent="0.25">
      <c r="A197" s="233"/>
      <c r="B197" s="234"/>
      <c r="C197" s="244"/>
      <c r="D197" s="244"/>
      <c r="E197" s="244"/>
      <c r="F197" s="252"/>
      <c r="G197" s="253"/>
      <c r="H197" s="705" t="s">
        <v>64</v>
      </c>
      <c r="I197" s="911" t="str">
        <f>General!J21</f>
        <v>j</v>
      </c>
      <c r="J197" s="331">
        <v>1</v>
      </c>
      <c r="K197" s="331">
        <v>1</v>
      </c>
      <c r="L197" s="331">
        <v>1</v>
      </c>
      <c r="M197" s="331">
        <v>1</v>
      </c>
      <c r="N197" s="331">
        <v>1</v>
      </c>
      <c r="O197" s="331">
        <v>0</v>
      </c>
      <c r="P197" s="331">
        <v>0</v>
      </c>
      <c r="Q197" s="331">
        <v>0</v>
      </c>
      <c r="R197" s="331">
        <v>0</v>
      </c>
      <c r="S197" s="63"/>
      <c r="T197" s="63"/>
      <c r="U197" s="63"/>
      <c r="V197" s="61"/>
      <c r="W197" s="243"/>
      <c r="X197" s="235"/>
      <c r="Y197" s="235"/>
      <c r="Z197" s="235"/>
      <c r="AA197" s="235"/>
      <c r="AB197" s="235"/>
      <c r="AC197" s="235"/>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c r="BK197" s="235"/>
      <c r="BL197" s="235"/>
      <c r="BM197" s="235"/>
      <c r="BN197" s="235"/>
      <c r="BO197" s="235"/>
      <c r="BP197" s="235"/>
    </row>
    <row r="198" spans="1:68" s="687" customFormat="1" ht="15" outlineLevel="1" x14ac:dyDescent="0.25">
      <c r="A198" s="691"/>
      <c r="B198" s="688"/>
      <c r="C198" s="700"/>
      <c r="D198" s="700"/>
      <c r="E198" s="700"/>
      <c r="F198" s="704"/>
      <c r="G198" s="705"/>
      <c r="H198" s="705" t="s">
        <v>64</v>
      </c>
      <c r="I198" s="911" t="str">
        <f>General!J22</f>
        <v>jc</v>
      </c>
      <c r="J198" s="931">
        <f t="shared" ref="J198:P198" si="25">J199*$T$726+J197*(1-$T$726)</f>
        <v>1</v>
      </c>
      <c r="K198" s="931">
        <f t="shared" si="25"/>
        <v>1</v>
      </c>
      <c r="L198" s="931">
        <f t="shared" si="25"/>
        <v>1</v>
      </c>
      <c r="M198" s="931">
        <f t="shared" si="25"/>
        <v>1</v>
      </c>
      <c r="N198" s="931">
        <f t="shared" si="25"/>
        <v>1</v>
      </c>
      <c r="O198" s="931">
        <f t="shared" si="25"/>
        <v>0</v>
      </c>
      <c r="P198" s="931">
        <f t="shared" si="25"/>
        <v>0</v>
      </c>
      <c r="Q198" s="931">
        <f t="shared" ref="Q198:R198" si="26">Q199*$T$726+Q197*(1-$T$726)</f>
        <v>0</v>
      </c>
      <c r="R198" s="931">
        <f t="shared" si="26"/>
        <v>0</v>
      </c>
      <c r="S198" s="63"/>
      <c r="T198" s="63"/>
      <c r="U198" s="63"/>
      <c r="V198" s="61"/>
      <c r="W198" s="695"/>
      <c r="X198" s="690"/>
      <c r="Y198" s="690"/>
      <c r="Z198" s="690"/>
      <c r="AA198" s="690"/>
      <c r="AB198" s="690"/>
      <c r="AC198" s="690"/>
      <c r="AD198" s="690"/>
      <c r="AE198" s="690"/>
      <c r="AF198" s="690"/>
      <c r="AG198" s="690"/>
      <c r="AH198" s="690"/>
      <c r="AI198" s="690"/>
      <c r="AJ198" s="690"/>
      <c r="AK198" s="690"/>
      <c r="AL198" s="690"/>
      <c r="AM198" s="690"/>
      <c r="AN198" s="690"/>
      <c r="AO198" s="690"/>
      <c r="AP198" s="690"/>
      <c r="AQ198" s="690"/>
      <c r="AR198" s="690"/>
      <c r="AS198" s="690"/>
      <c r="AT198" s="690"/>
      <c r="AU198" s="690"/>
      <c r="AV198" s="690"/>
      <c r="AW198" s="690"/>
      <c r="AX198" s="690"/>
      <c r="AY198" s="690"/>
      <c r="AZ198" s="690"/>
      <c r="BA198" s="690"/>
      <c r="BB198" s="690"/>
      <c r="BC198" s="690"/>
      <c r="BD198" s="690"/>
      <c r="BE198" s="690"/>
      <c r="BF198" s="690"/>
      <c r="BG198" s="690"/>
      <c r="BH198" s="690"/>
      <c r="BI198" s="690"/>
      <c r="BJ198" s="690"/>
      <c r="BK198" s="690"/>
      <c r="BL198" s="690"/>
      <c r="BM198" s="690"/>
      <c r="BN198" s="690"/>
      <c r="BO198" s="690"/>
      <c r="BP198" s="690"/>
    </row>
    <row r="199" spans="1:68" s="76" customFormat="1" ht="15" outlineLevel="1" x14ac:dyDescent="0.25">
      <c r="A199" s="233"/>
      <c r="B199" s="234"/>
      <c r="C199" s="244"/>
      <c r="D199" s="244"/>
      <c r="E199" s="244"/>
      <c r="F199" s="252"/>
      <c r="G199" s="253"/>
      <c r="H199" s="705" t="s">
        <v>64</v>
      </c>
      <c r="I199" s="911" t="str">
        <f>General!J23</f>
        <v>jr</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76" customFormat="1" ht="15" outlineLevel="1" x14ac:dyDescent="0.25">
      <c r="A200" s="233"/>
      <c r="B200" s="234"/>
      <c r="C200" s="244"/>
      <c r="D200" s="244"/>
      <c r="E200" s="244"/>
      <c r="F200" s="252"/>
      <c r="G200" s="253"/>
      <c r="H200" s="705" t="s">
        <v>64</v>
      </c>
      <c r="I200" s="911" t="str">
        <f>General!J24</f>
        <v>s</v>
      </c>
      <c r="J200" s="331">
        <v>1</v>
      </c>
      <c r="K200" s="331">
        <v>1</v>
      </c>
      <c r="L200" s="331">
        <v>1</v>
      </c>
      <c r="M200" s="331">
        <v>1</v>
      </c>
      <c r="N200" s="331">
        <v>1</v>
      </c>
      <c r="O200" s="331">
        <v>0</v>
      </c>
      <c r="P200" s="331">
        <v>0</v>
      </c>
      <c r="Q200" s="331">
        <v>0</v>
      </c>
      <c r="R200" s="331">
        <v>0</v>
      </c>
      <c r="S200" s="63"/>
      <c r="T200" s="63"/>
      <c r="U200" s="63"/>
      <c r="V200" s="61"/>
      <c r="W200" s="243"/>
      <c r="X200" s="235"/>
      <c r="Y200" s="235"/>
      <c r="Z200" s="235"/>
      <c r="AA200" s="235"/>
      <c r="AB200" s="235"/>
      <c r="AC200" s="235"/>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c r="BK200" s="235"/>
      <c r="BL200" s="235"/>
      <c r="BM200" s="235"/>
      <c r="BN200" s="235"/>
      <c r="BO200" s="235"/>
      <c r="BP200" s="235"/>
    </row>
    <row r="201" spans="1:68" s="687" customFormat="1" ht="15" outlineLevel="1" x14ac:dyDescent="0.25">
      <c r="A201" s="691"/>
      <c r="B201" s="688"/>
      <c r="C201" s="700"/>
      <c r="D201" s="700"/>
      <c r="E201" s="700"/>
      <c r="F201" s="704"/>
      <c r="G201" s="705"/>
      <c r="H201" s="705" t="s">
        <v>64</v>
      </c>
      <c r="I201" s="911" t="str">
        <f>General!J25</f>
        <v>sp</v>
      </c>
      <c r="J201" s="331">
        <v>1</v>
      </c>
      <c r="K201" s="331">
        <v>1</v>
      </c>
      <c r="L201" s="331">
        <v>1</v>
      </c>
      <c r="M201" s="331">
        <v>1</v>
      </c>
      <c r="N201" s="331">
        <v>1</v>
      </c>
      <c r="O201" s="331">
        <v>0</v>
      </c>
      <c r="P201" s="331">
        <v>0</v>
      </c>
      <c r="Q201" s="331">
        <v>0</v>
      </c>
      <c r="R201" s="331">
        <v>0</v>
      </c>
      <c r="S201" s="63"/>
      <c r="T201" s="63"/>
      <c r="U201" s="63"/>
      <c r="V201" s="61"/>
      <c r="W201" s="695"/>
      <c r="X201" s="690"/>
      <c r="Y201" s="690"/>
      <c r="Z201" s="690"/>
      <c r="AA201" s="690"/>
      <c r="AB201" s="690"/>
      <c r="AC201" s="690"/>
      <c r="AD201" s="690"/>
      <c r="AE201" s="690"/>
      <c r="AF201" s="690"/>
      <c r="AG201" s="690"/>
      <c r="AH201" s="690"/>
      <c r="AI201" s="690"/>
      <c r="AJ201" s="690"/>
      <c r="AK201" s="690"/>
      <c r="AL201" s="690"/>
      <c r="AM201" s="690"/>
      <c r="AN201" s="690"/>
      <c r="AO201" s="690"/>
      <c r="AP201" s="690"/>
      <c r="AQ201" s="690"/>
      <c r="AR201" s="690"/>
      <c r="AS201" s="690"/>
      <c r="AT201" s="690"/>
      <c r="AU201" s="690"/>
      <c r="AV201" s="690"/>
      <c r="AW201" s="690"/>
      <c r="AX201" s="690"/>
      <c r="AY201" s="690"/>
      <c r="AZ201" s="690"/>
      <c r="BA201" s="690"/>
      <c r="BB201" s="690"/>
      <c r="BC201" s="690"/>
      <c r="BD201" s="690"/>
      <c r="BE201" s="690"/>
      <c r="BF201" s="690"/>
      <c r="BG201" s="690"/>
      <c r="BH201" s="690"/>
      <c r="BI201" s="690"/>
      <c r="BJ201" s="690"/>
      <c r="BK201" s="690"/>
      <c r="BL201" s="690"/>
      <c r="BM201" s="690"/>
      <c r="BN201" s="690"/>
      <c r="BO201" s="690"/>
      <c r="BP201" s="690"/>
    </row>
    <row r="202" spans="1:68" s="76" customFormat="1" ht="15" outlineLevel="1" x14ac:dyDescent="0.25">
      <c r="A202" s="233"/>
      <c r="B202" s="234"/>
      <c r="C202" s="244"/>
      <c r="D202" s="244"/>
      <c r="E202" s="244"/>
      <c r="F202" s="252"/>
      <c r="G202" s="253"/>
      <c r="H202" s="705" t="s">
        <v>64</v>
      </c>
      <c r="I202" s="911" t="str">
        <f>General!J26</f>
        <v>sr</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76" customFormat="1" ht="15" outlineLevel="1" x14ac:dyDescent="0.25">
      <c r="A203" s="233"/>
      <c r="B203" s="234"/>
      <c r="C203" s="244"/>
      <c r="D203" s="244"/>
      <c r="E203" s="244"/>
      <c r="F203" s="252"/>
      <c r="G203" s="253"/>
      <c r="H203" s="705" t="s">
        <v>64</v>
      </c>
      <c r="I203" s="911" t="str">
        <f>General!J27</f>
        <v>t</v>
      </c>
      <c r="J203" s="331">
        <v>1</v>
      </c>
      <c r="K203" s="331">
        <v>1</v>
      </c>
      <c r="L203" s="331">
        <v>1</v>
      </c>
      <c r="M203" s="331">
        <v>1</v>
      </c>
      <c r="N203" s="331">
        <v>1</v>
      </c>
      <c r="O203" s="331">
        <v>0</v>
      </c>
      <c r="P203" s="331">
        <v>0</v>
      </c>
      <c r="Q203" s="331">
        <v>0</v>
      </c>
      <c r="R203" s="331">
        <v>0</v>
      </c>
      <c r="S203" s="63"/>
      <c r="T203" s="63"/>
      <c r="U203" s="63"/>
      <c r="V203" s="61"/>
      <c r="W203" s="243"/>
      <c r="X203" s="235"/>
      <c r="Y203" s="235"/>
      <c r="Z203" s="235"/>
      <c r="AA203" s="235"/>
      <c r="AB203" s="235"/>
      <c r="AC203" s="235"/>
      <c r="AD203" s="235"/>
      <c r="AE203" s="235"/>
      <c r="AF203" s="235"/>
      <c r="AG203" s="235"/>
      <c r="AH203" s="235"/>
      <c r="AI203" s="235"/>
      <c r="AJ203" s="235"/>
      <c r="AK203" s="235"/>
      <c r="AL203" s="235"/>
      <c r="AM203" s="235"/>
      <c r="AN203" s="235"/>
      <c r="AO203" s="235"/>
      <c r="AP203" s="235"/>
      <c r="AQ203" s="235"/>
      <c r="AR203" s="235"/>
      <c r="AS203" s="235"/>
      <c r="AT203" s="235"/>
      <c r="AU203" s="235"/>
      <c r="AV203" s="235"/>
      <c r="AW203" s="235"/>
      <c r="AX203" s="235"/>
      <c r="AY203" s="235"/>
      <c r="AZ203" s="235"/>
      <c r="BA203" s="235"/>
      <c r="BB203" s="235"/>
      <c r="BC203" s="235"/>
      <c r="BD203" s="235"/>
      <c r="BE203" s="235"/>
      <c r="BF203" s="235"/>
      <c r="BG203" s="235"/>
      <c r="BH203" s="235"/>
      <c r="BI203" s="235"/>
      <c r="BJ203" s="235"/>
      <c r="BK203" s="235"/>
      <c r="BL203" s="235"/>
      <c r="BM203" s="235"/>
      <c r="BN203" s="235"/>
      <c r="BO203" s="235"/>
      <c r="BP203" s="235"/>
    </row>
    <row r="204" spans="1:68" s="687" customFormat="1" ht="15" outlineLevel="1" x14ac:dyDescent="0.25">
      <c r="A204" s="691"/>
      <c r="B204" s="688"/>
      <c r="C204" s="700"/>
      <c r="D204" s="700"/>
      <c r="E204" s="700"/>
      <c r="F204" s="704"/>
      <c r="G204" s="705"/>
      <c r="H204" s="705" t="s">
        <v>64</v>
      </c>
      <c r="I204" s="911" t="str">
        <f>General!J28</f>
        <v>tc</v>
      </c>
      <c r="J204" s="931">
        <f t="shared" ref="J204:P204" si="27">J205*$T$740+J203*(1-$T$740)</f>
        <v>1</v>
      </c>
      <c r="K204" s="931">
        <f t="shared" si="27"/>
        <v>1</v>
      </c>
      <c r="L204" s="931">
        <f t="shared" si="27"/>
        <v>1</v>
      </c>
      <c r="M204" s="931">
        <f t="shared" si="27"/>
        <v>1</v>
      </c>
      <c r="N204" s="931">
        <f t="shared" si="27"/>
        <v>1</v>
      </c>
      <c r="O204" s="931">
        <f t="shared" si="27"/>
        <v>0</v>
      </c>
      <c r="P204" s="931">
        <f t="shared" si="27"/>
        <v>0</v>
      </c>
      <c r="Q204" s="931">
        <f t="shared" ref="Q204:R204" si="28">Q205*$T$740+Q203*(1-$T$740)</f>
        <v>0</v>
      </c>
      <c r="R204" s="931">
        <f t="shared" si="28"/>
        <v>0</v>
      </c>
      <c r="S204" s="63"/>
      <c r="T204" s="63"/>
      <c r="U204" s="63"/>
      <c r="V204" s="61"/>
      <c r="W204" s="695"/>
      <c r="X204" s="690"/>
      <c r="Y204" s="690"/>
      <c r="Z204" s="690"/>
      <c r="AA204" s="690"/>
      <c r="AB204" s="690"/>
      <c r="AC204" s="690"/>
      <c r="AD204" s="690"/>
      <c r="AE204" s="690"/>
      <c r="AF204" s="690"/>
      <c r="AG204" s="690"/>
      <c r="AH204" s="690"/>
      <c r="AI204" s="690"/>
      <c r="AJ204" s="690"/>
      <c r="AK204" s="690"/>
      <c r="AL204" s="690"/>
      <c r="AM204" s="690"/>
      <c r="AN204" s="690"/>
      <c r="AO204" s="690"/>
      <c r="AP204" s="690"/>
      <c r="AQ204" s="690"/>
      <c r="AR204" s="690"/>
      <c r="AS204" s="690"/>
      <c r="AT204" s="690"/>
      <c r="AU204" s="690"/>
      <c r="AV204" s="690"/>
      <c r="AW204" s="690"/>
      <c r="AX204" s="690"/>
      <c r="AY204" s="690"/>
      <c r="AZ204" s="690"/>
      <c r="BA204" s="690"/>
      <c r="BB204" s="690"/>
      <c r="BC204" s="690"/>
      <c r="BD204" s="690"/>
      <c r="BE204" s="690"/>
      <c r="BF204" s="690"/>
      <c r="BG204" s="690"/>
      <c r="BH204" s="690"/>
      <c r="BI204" s="690"/>
      <c r="BJ204" s="690"/>
      <c r="BK204" s="690"/>
      <c r="BL204" s="690"/>
      <c r="BM204" s="690"/>
      <c r="BN204" s="690"/>
      <c r="BO204" s="690"/>
      <c r="BP204" s="690"/>
    </row>
    <row r="205" spans="1:68" s="76" customFormat="1" ht="15" outlineLevel="1" x14ac:dyDescent="0.25">
      <c r="A205" s="233"/>
      <c r="B205" s="234"/>
      <c r="C205" s="244"/>
      <c r="D205" s="244"/>
      <c r="E205" s="244"/>
      <c r="F205" s="252"/>
      <c r="G205" s="253"/>
      <c r="H205" s="705" t="s">
        <v>64</v>
      </c>
      <c r="I205" s="911" t="str">
        <f>General!J29</f>
        <v>tr</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76" customFormat="1" ht="15" outlineLevel="1" x14ac:dyDescent="0.25">
      <c r="A206" s="233"/>
      <c r="B206" s="234"/>
      <c r="C206" s="244"/>
      <c r="D206" s="244"/>
      <c r="E206" s="244"/>
      <c r="F206" s="252"/>
      <c r="G206" s="253"/>
      <c r="H206" s="705" t="s">
        <v>64</v>
      </c>
      <c r="I206" s="911" t="str">
        <f>General!J30</f>
        <v>u</v>
      </c>
      <c r="J206" s="331">
        <v>1</v>
      </c>
      <c r="K206" s="331">
        <v>1</v>
      </c>
      <c r="L206" s="331">
        <v>1</v>
      </c>
      <c r="M206" s="331">
        <v>1</v>
      </c>
      <c r="N206" s="331">
        <v>1</v>
      </c>
      <c r="O206" s="331">
        <v>0</v>
      </c>
      <c r="P206" s="331">
        <v>0</v>
      </c>
      <c r="Q206" s="331">
        <v>0</v>
      </c>
      <c r="R206" s="331">
        <v>0</v>
      </c>
      <c r="S206" s="63"/>
      <c r="T206" s="63"/>
      <c r="U206" s="63"/>
      <c r="V206" s="61"/>
      <c r="W206" s="243"/>
      <c r="X206" s="235"/>
      <c r="Y206" s="235"/>
      <c r="Z206" s="235"/>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68" s="687" customFormat="1" ht="15" outlineLevel="1" x14ac:dyDescent="0.25">
      <c r="A207" s="691"/>
      <c r="B207" s="688"/>
      <c r="C207" s="700"/>
      <c r="D207" s="700"/>
      <c r="E207" s="700"/>
      <c r="F207" s="704"/>
      <c r="G207" s="705"/>
      <c r="H207" s="705" t="s">
        <v>64</v>
      </c>
      <c r="I207" s="911" t="str">
        <f>General!J31</f>
        <v>uc</v>
      </c>
      <c r="J207" s="931">
        <f t="shared" ref="J207:P207" si="29">J208*$T$743+J206*(1-$T$743)</f>
        <v>1</v>
      </c>
      <c r="K207" s="931">
        <f t="shared" si="29"/>
        <v>1</v>
      </c>
      <c r="L207" s="931">
        <f t="shared" si="29"/>
        <v>1</v>
      </c>
      <c r="M207" s="931">
        <f t="shared" si="29"/>
        <v>1</v>
      </c>
      <c r="N207" s="931">
        <f t="shared" si="29"/>
        <v>1</v>
      </c>
      <c r="O207" s="931">
        <f t="shared" si="29"/>
        <v>0</v>
      </c>
      <c r="P207" s="931">
        <f t="shared" si="29"/>
        <v>0</v>
      </c>
      <c r="Q207" s="931">
        <f t="shared" ref="Q207:R207" si="30">Q208*$T$743+Q206*(1-$T$743)</f>
        <v>0</v>
      </c>
      <c r="R207" s="931">
        <f t="shared" si="30"/>
        <v>0</v>
      </c>
      <c r="S207" s="63"/>
      <c r="T207" s="63"/>
      <c r="U207" s="63"/>
      <c r="V207" s="61"/>
      <c r="W207" s="695"/>
      <c r="X207" s="690"/>
      <c r="Y207" s="690"/>
      <c r="Z207" s="690"/>
      <c r="AA207" s="690"/>
      <c r="AB207" s="690"/>
      <c r="AC207" s="690"/>
      <c r="AD207" s="690"/>
      <c r="AE207" s="690"/>
      <c r="AF207" s="690"/>
      <c r="AG207" s="690"/>
      <c r="AH207" s="690"/>
      <c r="AI207" s="690"/>
      <c r="AJ207" s="690"/>
      <c r="AK207" s="690"/>
      <c r="AL207" s="690"/>
      <c r="AM207" s="690"/>
      <c r="AN207" s="690"/>
      <c r="AO207" s="690"/>
      <c r="AP207" s="690"/>
      <c r="AQ207" s="690"/>
      <c r="AR207" s="690"/>
      <c r="AS207" s="690"/>
      <c r="AT207" s="690"/>
      <c r="AU207" s="690"/>
      <c r="AV207" s="690"/>
      <c r="AW207" s="690"/>
      <c r="AX207" s="690"/>
      <c r="AY207" s="690"/>
      <c r="AZ207" s="690"/>
      <c r="BA207" s="690"/>
      <c r="BB207" s="690"/>
      <c r="BC207" s="690"/>
      <c r="BD207" s="690"/>
      <c r="BE207" s="690"/>
      <c r="BF207" s="690"/>
      <c r="BG207" s="690"/>
      <c r="BH207" s="690"/>
      <c r="BI207" s="690"/>
      <c r="BJ207" s="690"/>
      <c r="BK207" s="690"/>
      <c r="BL207" s="690"/>
      <c r="BM207" s="690"/>
      <c r="BN207" s="690"/>
      <c r="BO207" s="690"/>
      <c r="BP207" s="690"/>
    </row>
    <row r="208" spans="1:68" s="76" customFormat="1" ht="15" outlineLevel="1" x14ac:dyDescent="0.25">
      <c r="A208" s="233"/>
      <c r="B208" s="234"/>
      <c r="C208" s="244"/>
      <c r="D208" s="244"/>
      <c r="E208" s="244"/>
      <c r="F208" s="252"/>
      <c r="G208" s="253"/>
      <c r="H208" s="705" t="s">
        <v>64</v>
      </c>
      <c r="I208" s="911" t="str">
        <f>General!J32</f>
        <v>ur</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76" customFormat="1" ht="15" outlineLevel="1" x14ac:dyDescent="0.25">
      <c r="A209" s="233"/>
      <c r="B209" s="234"/>
      <c r="C209" s="244"/>
      <c r="D209" s="244"/>
      <c r="E209" s="244"/>
      <c r="F209" s="252"/>
      <c r="G209" s="253"/>
      <c r="H209" s="705" t="s">
        <v>64</v>
      </c>
      <c r="I209" s="911" t="str">
        <f>General!J33</f>
        <v>x</v>
      </c>
      <c r="J209" s="331">
        <v>1</v>
      </c>
      <c r="K209" s="331">
        <v>1</v>
      </c>
      <c r="L209" s="331">
        <v>1</v>
      </c>
      <c r="M209" s="331">
        <v>1</v>
      </c>
      <c r="N209" s="331">
        <v>1</v>
      </c>
      <c r="O209" s="331">
        <v>0</v>
      </c>
      <c r="P209" s="331">
        <v>0</v>
      </c>
      <c r="Q209" s="331">
        <v>0</v>
      </c>
      <c r="R209" s="331">
        <v>0</v>
      </c>
      <c r="S209" s="63"/>
      <c r="T209" s="63"/>
      <c r="U209" s="63"/>
      <c r="V209" s="61"/>
      <c r="W209" s="243"/>
      <c r="X209" s="235"/>
      <c r="Y209" s="235"/>
      <c r="Z209" s="235"/>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row>
    <row r="210" spans="1:84" s="687" customFormat="1" ht="15" outlineLevel="1" x14ac:dyDescent="0.25">
      <c r="A210" s="691"/>
      <c r="B210" s="688"/>
      <c r="C210" s="700"/>
      <c r="D210" s="700"/>
      <c r="E210" s="700"/>
      <c r="F210" s="704"/>
      <c r="G210" s="705"/>
      <c r="H210" s="705" t="s">
        <v>64</v>
      </c>
      <c r="I210" s="911" t="str">
        <f>General!J34</f>
        <v>xc</v>
      </c>
      <c r="J210" s="931">
        <f t="shared" ref="J210:P210" si="31">J211*$T$749+J209*(1-$T$749)</f>
        <v>1</v>
      </c>
      <c r="K210" s="931">
        <f t="shared" si="31"/>
        <v>1</v>
      </c>
      <c r="L210" s="931">
        <f t="shared" si="31"/>
        <v>1</v>
      </c>
      <c r="M210" s="931">
        <f t="shared" si="31"/>
        <v>1</v>
      </c>
      <c r="N210" s="931">
        <f t="shared" si="31"/>
        <v>1</v>
      </c>
      <c r="O210" s="931">
        <f t="shared" si="31"/>
        <v>0</v>
      </c>
      <c r="P210" s="931">
        <f t="shared" si="31"/>
        <v>0</v>
      </c>
      <c r="Q210" s="931">
        <f t="shared" ref="Q210:R210" si="32">Q211*$T$749+Q209*(1-$T$749)</f>
        <v>0</v>
      </c>
      <c r="R210" s="931">
        <f t="shared" si="32"/>
        <v>0</v>
      </c>
      <c r="S210" s="63"/>
      <c r="T210" s="63"/>
      <c r="U210" s="63"/>
      <c r="V210" s="61"/>
      <c r="W210" s="695"/>
      <c r="X210" s="690"/>
      <c r="Y210" s="690"/>
      <c r="Z210" s="690"/>
      <c r="AA210" s="690"/>
      <c r="AB210" s="690"/>
      <c r="AC210" s="690"/>
      <c r="AD210" s="690"/>
      <c r="AE210" s="690"/>
      <c r="AF210" s="690"/>
      <c r="AG210" s="690"/>
      <c r="AH210" s="690"/>
      <c r="AI210" s="690"/>
      <c r="AJ210" s="690"/>
      <c r="AK210" s="690"/>
      <c r="AL210" s="690"/>
      <c r="AM210" s="690"/>
      <c r="AN210" s="690"/>
      <c r="AO210" s="690"/>
      <c r="AP210" s="690"/>
      <c r="AQ210" s="690"/>
      <c r="AR210" s="690"/>
      <c r="AS210" s="690"/>
      <c r="AT210" s="690"/>
      <c r="AU210" s="690"/>
      <c r="AV210" s="690"/>
      <c r="AW210" s="690"/>
      <c r="AX210" s="690"/>
      <c r="AY210" s="690"/>
      <c r="AZ210" s="690"/>
      <c r="BA210" s="690"/>
      <c r="BB210" s="690"/>
      <c r="BC210" s="690"/>
      <c r="BD210" s="690"/>
      <c r="BE210" s="690"/>
      <c r="BF210" s="690"/>
      <c r="BG210" s="690"/>
      <c r="BH210" s="690"/>
      <c r="BI210" s="690"/>
      <c r="BJ210" s="690"/>
      <c r="BK210" s="690"/>
      <c r="BL210" s="690"/>
      <c r="BM210" s="690"/>
      <c r="BN210" s="690"/>
      <c r="BO210" s="690"/>
      <c r="BP210" s="690"/>
    </row>
    <row r="211" spans="1:84" s="76" customFormat="1" ht="15" outlineLevel="1" x14ac:dyDescent="0.25">
      <c r="A211" s="233"/>
      <c r="B211" s="234"/>
      <c r="C211" s="244"/>
      <c r="D211" s="244"/>
      <c r="E211" s="244"/>
      <c r="F211" s="252"/>
      <c r="G211" s="253"/>
      <c r="H211" s="705" t="s">
        <v>64</v>
      </c>
      <c r="I211" s="911" t="str">
        <f>General!J35</f>
        <v>xr</v>
      </c>
      <c r="J211" s="331">
        <v>1</v>
      </c>
      <c r="K211" s="331">
        <v>1</v>
      </c>
      <c r="L211" s="331">
        <v>1</v>
      </c>
      <c r="M211" s="331">
        <v>1</v>
      </c>
      <c r="N211" s="331">
        <v>1</v>
      </c>
      <c r="O211" s="331">
        <v>0</v>
      </c>
      <c r="P211" s="331">
        <v>0</v>
      </c>
      <c r="Q211" s="331">
        <v>0</v>
      </c>
      <c r="R211" s="331">
        <v>0</v>
      </c>
      <c r="S211" s="63"/>
      <c r="T211" s="63"/>
      <c r="U211" s="63"/>
      <c r="V211" s="61"/>
      <c r="W211" s="243"/>
      <c r="X211" s="235"/>
      <c r="Y211" s="235"/>
      <c r="Z211" s="235"/>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12" customHeight="1" outlineLevel="1" x14ac:dyDescent="0.25">
      <c r="A212" s="6"/>
      <c r="B212" s="7"/>
      <c r="C212" s="18"/>
      <c r="D212" s="18"/>
      <c r="E212" s="18"/>
      <c r="F212" s="34"/>
      <c r="G212" s="35"/>
      <c r="H212" s="35"/>
      <c r="I212" s="65"/>
      <c r="J212" s="64"/>
      <c r="K212" s="64"/>
      <c r="L212" s="64"/>
      <c r="M212" s="64"/>
      <c r="N212" s="64"/>
      <c r="O212" s="64"/>
      <c r="P212" s="64"/>
      <c r="Q212" s="64"/>
      <c r="R212" s="60"/>
      <c r="S212" s="60"/>
      <c r="T212" s="60"/>
      <c r="U212" s="60"/>
      <c r="V212" s="6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5.0999999999999996" customHeight="1" outlineLevel="1" x14ac:dyDescent="0.25">
      <c r="A213" s="6"/>
      <c r="B213" s="7"/>
      <c r="C213" s="18"/>
      <c r="D213" s="18"/>
      <c r="E213" s="18"/>
      <c r="F213" s="37"/>
      <c r="G213" s="38"/>
      <c r="H213" s="38"/>
      <c r="I213" s="38"/>
      <c r="J213" s="39"/>
      <c r="K213" s="39"/>
      <c r="L213" s="39"/>
      <c r="M213" s="39"/>
      <c r="N213" s="263"/>
      <c r="O213" s="263"/>
      <c r="P213" s="263"/>
      <c r="Q213" s="39"/>
      <c r="R213" s="39"/>
      <c r="S213" s="39"/>
      <c r="T213" s="39"/>
      <c r="U213" s="39"/>
      <c r="V213" s="31"/>
      <c r="W213" s="17"/>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25.15" customHeight="1" outlineLevel="1" x14ac:dyDescent="0.25">
      <c r="A214" s="6"/>
      <c r="B214" s="7"/>
      <c r="C214" s="40"/>
      <c r="D214" s="40"/>
      <c r="E214" s="40"/>
      <c r="F214" s="40"/>
      <c r="G214" s="41" t="str">
        <f>G164</f>
        <v>Non Arable Pasture Inputs</v>
      </c>
      <c r="H214" s="40"/>
      <c r="I214" s="40"/>
      <c r="J214" s="40"/>
      <c r="K214" s="40"/>
      <c r="L214" s="40"/>
      <c r="M214" s="40"/>
      <c r="N214" s="264"/>
      <c r="O214" s="264"/>
      <c r="P214" s="264"/>
      <c r="Q214" s="40"/>
      <c r="R214" s="40"/>
      <c r="S214" s="40"/>
      <c r="T214" s="40"/>
      <c r="U214" s="40"/>
      <c r="V214" s="40"/>
      <c r="W214" s="42" t="s">
        <v>24</v>
      </c>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row>
    <row r="215" spans="1:84" ht="12" customHeight="1" outlineLevel="1" x14ac:dyDescent="0.25">
      <c r="A215" s="6"/>
      <c r="B215" s="7"/>
      <c r="C215" s="7"/>
      <c r="D215" s="7"/>
      <c r="E215" s="7"/>
      <c r="F215" s="8"/>
      <c r="G215" s="8"/>
      <c r="H215" s="8"/>
      <c r="I215" s="8"/>
      <c r="J215" s="8"/>
      <c r="K215" s="8"/>
      <c r="L215" s="8"/>
      <c r="M215" s="8"/>
      <c r="N215" s="235"/>
      <c r="O215" s="235"/>
      <c r="P215" s="235"/>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8"/>
      <c r="BT215" s="8"/>
      <c r="BU215" s="8"/>
      <c r="BV215" s="8"/>
      <c r="BW215" s="8"/>
      <c r="BX215" s="8"/>
      <c r="BY215" s="8"/>
      <c r="BZ215" s="8"/>
      <c r="CA215" s="8"/>
      <c r="CB215" s="8"/>
      <c r="CC215" s="8"/>
      <c r="CD215" s="8"/>
      <c r="CE215" s="8"/>
      <c r="CF215" s="8"/>
    </row>
    <row r="216" spans="1:84" ht="12" customHeight="1" outlineLevel="1" x14ac:dyDescent="0.25">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thickBot="1" x14ac:dyDescent="0.3">
      <c r="A217" s="6"/>
      <c r="B217" s="7"/>
      <c r="C217" s="7"/>
      <c r="D217" s="7"/>
      <c r="E217" s="7"/>
      <c r="F217" s="7"/>
      <c r="G217" s="7"/>
      <c r="H217" s="8"/>
      <c r="I217" s="8"/>
      <c r="J217" s="8"/>
      <c r="K217" s="8"/>
      <c r="L217" s="8"/>
      <c r="M217" s="8"/>
      <c r="N217" s="8"/>
      <c r="O217" s="8"/>
      <c r="P217" s="8"/>
      <c r="Q217" s="8"/>
      <c r="R217" s="8"/>
      <c r="S217" s="8"/>
      <c r="T217" s="8"/>
      <c r="U217" s="8"/>
      <c r="V217" s="8"/>
      <c r="W217" s="8"/>
      <c r="X217" s="8"/>
      <c r="Y217" s="8"/>
      <c r="Z217" s="8"/>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c r="BK217" s="235"/>
      <c r="BL217" s="235"/>
      <c r="BM217" s="235"/>
      <c r="BN217" s="235"/>
      <c r="BO217" s="235"/>
      <c r="BP217" s="235"/>
      <c r="BQ217" s="8"/>
      <c r="BR217" s="8"/>
      <c r="BS217" s="7"/>
      <c r="BT217" s="7"/>
      <c r="BU217" s="7"/>
    </row>
    <row r="218" spans="1:84" ht="5.0999999999999996" customHeight="1" outlineLevel="1" x14ac:dyDescent="0.25">
      <c r="A218" s="6"/>
      <c r="B218" s="7"/>
      <c r="C218" s="10" t="s">
        <v>0</v>
      </c>
      <c r="D218" s="10"/>
      <c r="E218" s="10"/>
      <c r="F218" s="10"/>
      <c r="G218" s="10"/>
      <c r="H218" s="10"/>
      <c r="I218" s="10"/>
      <c r="J218" s="10"/>
      <c r="K218" s="11"/>
      <c r="L218" s="11"/>
      <c r="M218" s="11"/>
      <c r="N218" s="11"/>
      <c r="O218" s="11"/>
      <c r="P218" s="11"/>
      <c r="Q218" s="11"/>
      <c r="R218" s="11"/>
      <c r="S218" s="11"/>
      <c r="T218" s="11"/>
      <c r="U218" s="11"/>
      <c r="V218" s="11"/>
      <c r="W218" s="11"/>
      <c r="X218" s="11"/>
      <c r="Y218" s="11"/>
      <c r="Z218" s="11"/>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7"/>
      <c r="AY218" s="237"/>
      <c r="AZ218" s="237"/>
      <c r="BA218" s="237"/>
      <c r="BB218" s="237"/>
      <c r="BC218" s="237"/>
      <c r="BD218" s="237"/>
      <c r="BE218" s="237"/>
      <c r="BF218" s="237"/>
      <c r="BG218" s="237"/>
      <c r="BH218" s="237"/>
      <c r="BI218" s="237"/>
      <c r="BJ218" s="237"/>
      <c r="BK218" s="237"/>
      <c r="BL218" s="237"/>
      <c r="BM218" s="237"/>
      <c r="BN218" s="237"/>
      <c r="BO218" s="237"/>
      <c r="BP218" s="237"/>
      <c r="BQ218" s="11"/>
      <c r="BR218" s="12"/>
      <c r="BS218" s="8"/>
      <c r="BT218" s="8"/>
      <c r="BU218" s="8"/>
    </row>
    <row r="219" spans="1:84" ht="12" customHeight="1" outlineLevel="1" x14ac:dyDescent="0.25">
      <c r="A219" s="6"/>
      <c r="B219" s="7"/>
      <c r="C219" s="13"/>
      <c r="D219" s="13"/>
      <c r="E219" s="13" t="s">
        <v>1</v>
      </c>
      <c r="F219" s="14"/>
      <c r="G219" s="15" t="s">
        <v>342</v>
      </c>
      <c r="H219" s="14"/>
      <c r="I219" s="14"/>
      <c r="J219" s="14"/>
      <c r="K219" s="14"/>
      <c r="L219" s="14"/>
      <c r="M219" s="14"/>
      <c r="N219" s="14"/>
      <c r="O219" s="14"/>
      <c r="P219" s="14"/>
      <c r="Q219" s="14"/>
      <c r="R219" s="14"/>
      <c r="S219" s="16"/>
      <c r="T219" s="14"/>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3"/>
      <c r="D220" s="13"/>
      <c r="E220" s="18"/>
      <c r="F220" s="14"/>
      <c r="G220" s="19"/>
      <c r="H220" s="14"/>
      <c r="I220" s="318" t="s">
        <v>343</v>
      </c>
      <c r="J220" s="359" t="b">
        <v>1</v>
      </c>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18"/>
      <c r="D221" s="13"/>
      <c r="E221" s="18"/>
      <c r="F221" s="14"/>
      <c r="G221" s="14"/>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ht="12" customHeight="1" outlineLevel="1" x14ac:dyDescent="0.25">
      <c r="A222" s="6"/>
      <c r="B222" s="7"/>
      <c r="C222" s="21">
        <v>0</v>
      </c>
      <c r="D222" s="13"/>
      <c r="E222" s="18"/>
      <c r="F222" s="14"/>
      <c r="G222" s="22"/>
      <c r="H222" s="14"/>
      <c r="I222" s="14"/>
      <c r="J222" s="14"/>
      <c r="K222" s="14"/>
      <c r="L222" s="34"/>
      <c r="M222" s="14"/>
      <c r="N222" s="14"/>
      <c r="O222" s="14"/>
      <c r="P222" s="14"/>
      <c r="Q222" s="14"/>
      <c r="R222" s="14"/>
      <c r="S222" s="16"/>
      <c r="T222" s="20"/>
      <c r="U222" s="16"/>
      <c r="V222" s="16"/>
      <c r="W222" s="16"/>
      <c r="X222" s="16"/>
      <c r="Y222" s="16"/>
      <c r="Z222" s="16"/>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17"/>
      <c r="AY222" s="8"/>
      <c r="AZ222" s="8"/>
      <c r="BA222" s="8"/>
      <c r="BB222" s="9"/>
      <c r="BC222" s="9"/>
      <c r="BD222" s="9"/>
      <c r="BE222" s="9"/>
      <c r="BF222" s="9"/>
      <c r="BG222" s="9"/>
      <c r="BH222" s="9"/>
      <c r="BI222" s="9"/>
      <c r="BJ222" s="9"/>
      <c r="BK222" s="9"/>
      <c r="BL222" s="9"/>
      <c r="BM222" s="9"/>
      <c r="BN222" s="9"/>
      <c r="BO222" s="9"/>
      <c r="BP222" s="9"/>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s="76" customFormat="1" ht="12" customHeight="1" outlineLevel="1" x14ac:dyDescent="0.25">
      <c r="A227" s="233"/>
      <c r="B227" s="234"/>
      <c r="C227" s="247"/>
      <c r="D227" s="239"/>
      <c r="E227" s="244"/>
      <c r="F227" s="240"/>
      <c r="G227" s="248"/>
      <c r="H227" s="240"/>
      <c r="I227" s="240"/>
      <c r="J227" s="240"/>
      <c r="K227" s="240"/>
      <c r="L227" s="260"/>
      <c r="M227" s="240"/>
      <c r="N227" s="240"/>
      <c r="O227" s="240"/>
      <c r="P227" s="240"/>
      <c r="Q227" s="240"/>
      <c r="R227" s="240"/>
      <c r="S227" s="242"/>
      <c r="T227" s="245"/>
      <c r="U227" s="242"/>
      <c r="V227" s="242"/>
      <c r="W227" s="242"/>
      <c r="X227" s="242"/>
      <c r="Y227" s="242"/>
      <c r="Z227" s="242"/>
      <c r="AA227" s="242"/>
      <c r="AB227" s="242"/>
      <c r="AC227" s="242"/>
      <c r="AD227" s="242"/>
      <c r="AE227" s="242"/>
      <c r="AF227" s="242"/>
      <c r="AG227" s="242"/>
      <c r="AH227" s="242"/>
      <c r="AI227" s="242"/>
      <c r="AJ227" s="242"/>
      <c r="AK227" s="242"/>
      <c r="AL227" s="242"/>
      <c r="AM227" s="242"/>
      <c r="AN227" s="242"/>
      <c r="AO227" s="242"/>
      <c r="AP227" s="242"/>
      <c r="AQ227" s="242"/>
      <c r="AR227" s="242"/>
      <c r="AS227" s="242"/>
      <c r="AT227" s="242"/>
      <c r="AU227" s="242"/>
      <c r="AV227" s="242"/>
      <c r="AW227" s="242"/>
      <c r="AX227" s="243"/>
      <c r="AY227" s="235"/>
      <c r="AZ227" s="235"/>
      <c r="BA227" s="235"/>
    </row>
    <row r="228" spans="1:68" ht="12" customHeight="1" outlineLevel="1" x14ac:dyDescent="0.25">
      <c r="A228" s="6"/>
      <c r="B228" s="7"/>
      <c r="C228" s="18"/>
      <c r="D228" s="18"/>
      <c r="E228" s="18"/>
      <c r="F228" s="18"/>
      <c r="G228" s="18"/>
      <c r="H228" s="18"/>
      <c r="I228" s="316"/>
      <c r="J228" s="316"/>
      <c r="K228" s="316"/>
      <c r="L228" s="316"/>
      <c r="M228" s="316"/>
      <c r="N228" s="319" t="s">
        <v>350</v>
      </c>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t="s">
        <v>270</v>
      </c>
      <c r="J229" s="18"/>
      <c r="K229" s="18"/>
      <c r="L229" s="316"/>
      <c r="M229" s="316"/>
      <c r="N229" s="316"/>
      <c r="O229" s="316"/>
      <c r="P229" s="316"/>
      <c r="Q229" s="316"/>
      <c r="R229" s="316"/>
      <c r="S229" s="316"/>
      <c r="T229" s="316"/>
      <c r="U229" s="316"/>
      <c r="V229" s="316"/>
      <c r="W229" s="316"/>
      <c r="X229" s="316"/>
      <c r="Y229" s="316"/>
      <c r="Z229" s="316"/>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18"/>
      <c r="H230" s="18"/>
      <c r="I230" s="18"/>
      <c r="J230" s="18"/>
      <c r="K230" s="18"/>
      <c r="L230" s="18"/>
      <c r="M230" s="316"/>
      <c r="N230" s="632"/>
      <c r="O230" s="632"/>
      <c r="P230" s="632"/>
      <c r="Q230" s="632"/>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2" customHeight="1" outlineLevel="1" x14ac:dyDescent="0.25">
      <c r="A231" s="6"/>
      <c r="B231" s="7"/>
      <c r="C231" s="18"/>
      <c r="D231" s="18"/>
      <c r="E231" s="18"/>
      <c r="F231" s="18"/>
      <c r="G231" s="244"/>
      <c r="H231" s="24" t="s">
        <v>349</v>
      </c>
      <c r="I231" s="24" t="s">
        <v>348</v>
      </c>
      <c r="J231" s="24" t="s">
        <v>346</v>
      </c>
      <c r="K231" s="24" t="s">
        <v>347</v>
      </c>
      <c r="L231" s="24" t="s">
        <v>345</v>
      </c>
      <c r="M231" s="24" t="s">
        <v>344</v>
      </c>
      <c r="N231" s="632" t="s">
        <v>833</v>
      </c>
      <c r="O231" s="632"/>
      <c r="P231" s="632"/>
      <c r="Q231" s="632" t="s">
        <v>805</v>
      </c>
      <c r="R231" s="632"/>
      <c r="S231" s="632"/>
      <c r="T231" s="632"/>
      <c r="U231" s="632"/>
      <c r="V231" s="632"/>
      <c r="W231" s="632"/>
      <c r="X231" s="632"/>
      <c r="Y231" s="632"/>
      <c r="Z231" s="632"/>
      <c r="AA231" s="632"/>
      <c r="AB231" s="632"/>
      <c r="AC231" s="632"/>
      <c r="AD231" s="632"/>
      <c r="AE231" s="632"/>
      <c r="AF231" s="632"/>
      <c r="AG231" s="632"/>
      <c r="AH231" s="632"/>
      <c r="AI231" s="632"/>
      <c r="AJ231" s="632"/>
      <c r="AK231" s="632"/>
      <c r="AL231" s="632"/>
      <c r="AM231" s="632"/>
      <c r="AN231" s="632"/>
      <c r="AO231" s="632"/>
      <c r="AP231" s="632"/>
      <c r="AQ231" s="632"/>
      <c r="AR231" s="632"/>
      <c r="AS231" s="632"/>
      <c r="AT231" s="632"/>
      <c r="AU231" s="632"/>
      <c r="AV231" s="632"/>
      <c r="AW231" s="632"/>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9" t="str">
        <f t="shared" ref="G232:G278" si="33">_xlfn.CONCAT(H232:M232)</f>
        <v>AAAA2A1a</v>
      </c>
      <c r="H232" s="935" t="s">
        <v>23</v>
      </c>
      <c r="I232" s="935" t="s">
        <v>23</v>
      </c>
      <c r="J232" s="935" t="s">
        <v>23</v>
      </c>
      <c r="K232" s="935" t="s">
        <v>1260</v>
      </c>
      <c r="L232" s="935" t="s">
        <v>231</v>
      </c>
      <c r="M232" s="936" t="s">
        <v>74</v>
      </c>
      <c r="N232" s="9" t="b">
        <f>AND(COUNTIF(G243:$G$278,G232))</f>
        <v>0</v>
      </c>
      <c r="O232" s="702" t="s">
        <v>23</v>
      </c>
      <c r="Q232" s="380" t="b">
        <v>1</v>
      </c>
      <c r="AX232" s="17"/>
      <c r="AY232" s="8"/>
      <c r="AZ232" s="8"/>
      <c r="BA232" s="8"/>
      <c r="BB232" s="9"/>
      <c r="BC232" s="9"/>
      <c r="BD232" s="9"/>
      <c r="BE232" s="9"/>
      <c r="BF232" s="9"/>
      <c r="BG232" s="9"/>
      <c r="BH232" s="9"/>
      <c r="BI232" s="9"/>
      <c r="BJ232" s="9"/>
      <c r="BK232" s="9"/>
      <c r="BL232" s="9"/>
      <c r="BM232" s="9"/>
      <c r="BN232" s="9"/>
      <c r="BO232" s="9"/>
      <c r="BP232" s="9"/>
    </row>
    <row r="233" spans="1:68" s="687" customFormat="1" ht="15" outlineLevel="1" x14ac:dyDescent="0.25">
      <c r="A233" s="691"/>
      <c r="B233" s="688"/>
      <c r="C233" s="700"/>
      <c r="D233" s="700"/>
      <c r="E233" s="700"/>
      <c r="F233" s="704"/>
      <c r="G233" s="687" t="str">
        <f t="shared" si="33"/>
        <v>GGGGAg1a2</v>
      </c>
      <c r="H233" s="935" t="s">
        <v>159</v>
      </c>
      <c r="I233" s="935" t="s">
        <v>159</v>
      </c>
      <c r="J233" s="935" t="s">
        <v>159</v>
      </c>
      <c r="K233" s="935" t="s">
        <v>159</v>
      </c>
      <c r="L233" s="935" t="s">
        <v>1256</v>
      </c>
      <c r="M233" s="935" t="s">
        <v>839</v>
      </c>
      <c r="N233" s="687" t="b">
        <f>AND(COUNTIF(G244:$G$278,G233))</f>
        <v>0</v>
      </c>
      <c r="O233" s="702" t="s">
        <v>1231</v>
      </c>
      <c r="Q233" s="380" t="b">
        <v>1</v>
      </c>
      <c r="AX233" s="695"/>
      <c r="AY233" s="690"/>
      <c r="AZ233" s="690"/>
      <c r="BA233" s="690"/>
    </row>
    <row r="234" spans="1:68" s="687" customFormat="1" ht="15" outlineLevel="1" x14ac:dyDescent="0.25">
      <c r="A234" s="691"/>
      <c r="B234" s="688"/>
      <c r="C234" s="700"/>
      <c r="D234" s="700"/>
      <c r="E234" s="700"/>
      <c r="F234" s="704"/>
      <c r="G234" s="687" t="str">
        <f t="shared" ref="G234" si="34">_xlfn.CONCAT(H234:M234)</f>
        <v>GGGGSg1a2</v>
      </c>
      <c r="H234" s="935" t="s">
        <v>159</v>
      </c>
      <c r="I234" s="935" t="s">
        <v>159</v>
      </c>
      <c r="J234" s="935" t="s">
        <v>159</v>
      </c>
      <c r="K234" s="935" t="s">
        <v>159</v>
      </c>
      <c r="L234" s="935" t="s">
        <v>1257</v>
      </c>
      <c r="M234" s="935" t="s">
        <v>839</v>
      </c>
      <c r="N234" s="687" t="b">
        <f>AND(COUNTIF(G244:$G$278,G234))</f>
        <v>0</v>
      </c>
      <c r="O234" s="702" t="s">
        <v>1231</v>
      </c>
      <c r="Q234" s="380" t="b">
        <v>1</v>
      </c>
      <c r="AX234" s="695"/>
      <c r="AY234" s="690"/>
      <c r="AZ234" s="690"/>
      <c r="BA234" s="690"/>
    </row>
    <row r="235" spans="1:68" s="687" customFormat="1" ht="15" outlineLevel="1" x14ac:dyDescent="0.25">
      <c r="A235" s="691"/>
      <c r="B235" s="688"/>
      <c r="C235" s="700"/>
      <c r="D235" s="700"/>
      <c r="E235" s="700"/>
      <c r="F235" s="704"/>
      <c r="G235" s="687" t="str">
        <f t="shared" si="33"/>
        <v>GGGAg2Na2</v>
      </c>
      <c r="H235" s="935" t="s">
        <v>159</v>
      </c>
      <c r="I235" s="935" t="s">
        <v>159</v>
      </c>
      <c r="J235" s="935" t="s">
        <v>159</v>
      </c>
      <c r="K235" s="935" t="s">
        <v>1259</v>
      </c>
      <c r="L235" s="935" t="s">
        <v>81</v>
      </c>
      <c r="M235" s="935" t="s">
        <v>839</v>
      </c>
      <c r="N235" s="687" t="b">
        <f>AND(COUNTIF(G245:$G$278,G235))</f>
        <v>0</v>
      </c>
      <c r="O235" s="702" t="s">
        <v>1231</v>
      </c>
      <c r="Q235" s="380" t="b">
        <v>1</v>
      </c>
      <c r="AX235" s="695"/>
      <c r="AY235" s="690"/>
      <c r="AZ235" s="690"/>
      <c r="BA235" s="690"/>
    </row>
    <row r="236" spans="1:68" s="687" customFormat="1" ht="15" outlineLevel="1" x14ac:dyDescent="0.25">
      <c r="A236" s="691"/>
      <c r="B236" s="688"/>
      <c r="C236" s="700"/>
      <c r="D236" s="700"/>
      <c r="E236" s="700"/>
      <c r="F236" s="704"/>
      <c r="G236" s="687" t="str">
        <f t="shared" si="33"/>
        <v>GGGAg2Ea2</v>
      </c>
      <c r="H236" s="935" t="s">
        <v>159</v>
      </c>
      <c r="I236" s="935" t="s">
        <v>159</v>
      </c>
      <c r="J236" s="935" t="s">
        <v>159</v>
      </c>
      <c r="K236" s="935" t="s">
        <v>1259</v>
      </c>
      <c r="L236" s="935" t="s">
        <v>82</v>
      </c>
      <c r="M236" s="935" t="s">
        <v>839</v>
      </c>
      <c r="N236" s="687" t="b">
        <f>AND(COUNTIF(G246:$G$278,G236))</f>
        <v>0</v>
      </c>
      <c r="O236" s="702" t="s">
        <v>1231</v>
      </c>
      <c r="Q236" s="380" t="b">
        <v>1</v>
      </c>
      <c r="AX236" s="695"/>
      <c r="AY236" s="690"/>
      <c r="AZ236" s="690"/>
      <c r="BA236" s="690"/>
    </row>
    <row r="237" spans="1:68" s="687" customFormat="1" ht="15" outlineLevel="1" x14ac:dyDescent="0.25">
      <c r="A237" s="691"/>
      <c r="B237" s="688"/>
      <c r="C237" s="700"/>
      <c r="D237" s="700"/>
      <c r="E237" s="700"/>
      <c r="F237" s="704"/>
      <c r="G237" s="687" t="str">
        <f t="shared" si="33"/>
        <v>GGGAg2OFa2</v>
      </c>
      <c r="H237" s="935" t="s">
        <v>159</v>
      </c>
      <c r="I237" s="935" t="s">
        <v>159</v>
      </c>
      <c r="J237" s="935" t="s">
        <v>159</v>
      </c>
      <c r="K237" s="935" t="s">
        <v>1259</v>
      </c>
      <c r="L237" s="935" t="s">
        <v>160</v>
      </c>
      <c r="M237" s="935" t="s">
        <v>839</v>
      </c>
      <c r="N237" s="687" t="b">
        <f>AND(COUNTIF(G247:$G$278,G237))</f>
        <v>0</v>
      </c>
      <c r="O237" s="702" t="s">
        <v>1231</v>
      </c>
      <c r="Q237" s="380" t="b">
        <v>1</v>
      </c>
      <c r="AX237" s="695"/>
      <c r="AY237" s="690"/>
      <c r="AZ237" s="690"/>
      <c r="BA237" s="690"/>
    </row>
    <row r="238" spans="1:68" s="687" customFormat="1" ht="15" outlineLevel="1" x14ac:dyDescent="0.25">
      <c r="A238" s="691"/>
      <c r="B238" s="688"/>
      <c r="C238" s="700"/>
      <c r="D238" s="700"/>
      <c r="E238" s="700"/>
      <c r="F238" s="704"/>
      <c r="G238" s="687" t="str">
        <f t="shared" si="33"/>
        <v>GGGC1Na2</v>
      </c>
      <c r="H238" s="935" t="s">
        <v>159</v>
      </c>
      <c r="I238" s="935" t="s">
        <v>159</v>
      </c>
      <c r="J238" s="935" t="s">
        <v>159</v>
      </c>
      <c r="K238" s="935" t="s">
        <v>232</v>
      </c>
      <c r="L238" s="935" t="s">
        <v>81</v>
      </c>
      <c r="M238" s="935" t="s">
        <v>839</v>
      </c>
      <c r="N238" s="687" t="b">
        <f>AND(COUNTIF(G248:$G$278,G238))</f>
        <v>0</v>
      </c>
      <c r="O238" s="702" t="s">
        <v>1231</v>
      </c>
      <c r="Q238" s="380" t="b">
        <v>1</v>
      </c>
      <c r="AX238" s="695"/>
      <c r="AY238" s="690"/>
      <c r="AZ238" s="690"/>
      <c r="BA238" s="690"/>
    </row>
    <row r="239" spans="1:68" s="687" customFormat="1" ht="15" outlineLevel="1" x14ac:dyDescent="0.25">
      <c r="A239" s="691"/>
      <c r="B239" s="688"/>
      <c r="C239" s="700"/>
      <c r="D239" s="700"/>
      <c r="E239" s="700"/>
      <c r="F239" s="704"/>
      <c r="G239" s="687" t="str">
        <f t="shared" si="33"/>
        <v>GGGC1Ea2</v>
      </c>
      <c r="H239" s="935" t="s">
        <v>159</v>
      </c>
      <c r="I239" s="935" t="s">
        <v>159</v>
      </c>
      <c r="J239" s="935" t="s">
        <v>159</v>
      </c>
      <c r="K239" s="935" t="s">
        <v>232</v>
      </c>
      <c r="L239" s="935" t="s">
        <v>82</v>
      </c>
      <c r="M239" s="935" t="s">
        <v>839</v>
      </c>
      <c r="N239" s="687" t="b">
        <f>AND(COUNTIF(G249:$G$278,G239))</f>
        <v>0</v>
      </c>
      <c r="O239" s="702" t="s">
        <v>1231</v>
      </c>
      <c r="Q239" s="380" t="b">
        <v>1</v>
      </c>
      <c r="AX239" s="695"/>
      <c r="AY239" s="690"/>
      <c r="AZ239" s="690"/>
      <c r="BA239" s="690"/>
    </row>
    <row r="240" spans="1:68" s="687" customFormat="1" ht="15" outlineLevel="1" x14ac:dyDescent="0.25">
      <c r="A240" s="691"/>
      <c r="B240" s="688"/>
      <c r="C240" s="700"/>
      <c r="D240" s="700"/>
      <c r="E240" s="700"/>
      <c r="F240" s="704"/>
      <c r="G240" s="687" t="str">
        <f t="shared" si="33"/>
        <v>GGGC1Pa2</v>
      </c>
      <c r="H240" s="935" t="s">
        <v>159</v>
      </c>
      <c r="I240" s="935" t="s">
        <v>159</v>
      </c>
      <c r="J240" s="935" t="s">
        <v>159</v>
      </c>
      <c r="K240" s="935" t="s">
        <v>232</v>
      </c>
      <c r="L240" s="935" t="s">
        <v>83</v>
      </c>
      <c r="M240" s="935" t="s">
        <v>839</v>
      </c>
      <c r="N240" s="687" t="b">
        <f>AND(COUNTIF(G250:$G$278,G240))</f>
        <v>0</v>
      </c>
      <c r="O240" s="702" t="s">
        <v>1231</v>
      </c>
      <c r="Q240" s="380" t="b">
        <v>1</v>
      </c>
      <c r="AX240" s="695"/>
      <c r="AY240" s="690"/>
      <c r="AZ240" s="690"/>
      <c r="BA240" s="690"/>
    </row>
    <row r="241" spans="1:68" s="687" customFormat="1" ht="15" outlineLevel="1" x14ac:dyDescent="0.25">
      <c r="A241" s="691"/>
      <c r="B241" s="688"/>
      <c r="C241" s="700"/>
      <c r="D241" s="700"/>
      <c r="E241" s="700"/>
      <c r="F241" s="704"/>
      <c r="G241" s="687" t="str">
        <f t="shared" si="33"/>
        <v>GGGC1OFa2</v>
      </c>
      <c r="H241" s="935" t="s">
        <v>159</v>
      </c>
      <c r="I241" s="935" t="s">
        <v>159</v>
      </c>
      <c r="J241" s="935" t="s">
        <v>159</v>
      </c>
      <c r="K241" s="935" t="s">
        <v>232</v>
      </c>
      <c r="L241" s="935" t="s">
        <v>160</v>
      </c>
      <c r="M241" s="935" t="s">
        <v>839</v>
      </c>
      <c r="N241" s="687" t="b">
        <f>AND(COUNTIF(G251:$G$278,G241))</f>
        <v>0</v>
      </c>
      <c r="O241" s="702" t="s">
        <v>1231</v>
      </c>
      <c r="Q241" s="380" t="b">
        <v>1</v>
      </c>
      <c r="AX241" s="695"/>
      <c r="AY241" s="690"/>
      <c r="AZ241" s="690"/>
      <c r="BA241" s="690"/>
    </row>
    <row r="242" spans="1:68" s="687" customFormat="1" ht="15" outlineLevel="1" x14ac:dyDescent="0.25">
      <c r="A242" s="691"/>
      <c r="B242" s="688"/>
      <c r="C242" s="700"/>
      <c r="D242" s="700"/>
      <c r="E242" s="700"/>
      <c r="F242" s="704"/>
      <c r="G242" s="687" t="str">
        <f t="shared" ref="G242" si="35">_xlfn.CONCAT(H242:M242)</f>
        <v>SPSPSPSPSPsp</v>
      </c>
      <c r="H242" s="935" t="s">
        <v>1221</v>
      </c>
      <c r="I242" s="935" t="s">
        <v>1221</v>
      </c>
      <c r="J242" s="935" t="s">
        <v>1221</v>
      </c>
      <c r="K242" s="935" t="s">
        <v>1221</v>
      </c>
      <c r="L242" s="935" t="s">
        <v>1221</v>
      </c>
      <c r="M242" s="936" t="s">
        <v>1165</v>
      </c>
      <c r="N242" s="687" t="b">
        <f>AND(COUNTIF(G244:$G$278,G242))</f>
        <v>0</v>
      </c>
      <c r="O242" s="702" t="s">
        <v>1222</v>
      </c>
      <c r="Q242" s="380" t="b">
        <v>1</v>
      </c>
      <c r="AX242" s="695"/>
      <c r="AY242" s="690"/>
      <c r="AZ242" s="690"/>
      <c r="BA242" s="690"/>
    </row>
    <row r="243" spans="1:68" ht="15" outlineLevel="1" x14ac:dyDescent="0.25">
      <c r="A243" s="6"/>
      <c r="B243" s="7"/>
      <c r="C243" s="18"/>
      <c r="D243" s="18"/>
      <c r="E243" s="18"/>
      <c r="F243" s="27"/>
      <c r="G243" s="76" t="str">
        <f t="shared" si="33"/>
        <v>YABA2Ba</v>
      </c>
      <c r="H243" s="935" t="s">
        <v>366</v>
      </c>
      <c r="I243" s="935" t="s">
        <v>23</v>
      </c>
      <c r="J243" s="935" t="s">
        <v>14</v>
      </c>
      <c r="K243" s="935" t="s">
        <v>1260</v>
      </c>
      <c r="L243" s="935" t="s">
        <v>14</v>
      </c>
      <c r="M243" s="936" t="s">
        <v>74</v>
      </c>
      <c r="N243" s="687" t="b">
        <f>AND(COUNTIF(G244:$G$278,G243))</f>
        <v>0</v>
      </c>
      <c r="O243" s="702" t="s">
        <v>368</v>
      </c>
      <c r="Q243" s="380" t="b">
        <v>1</v>
      </c>
      <c r="AX243" s="17"/>
      <c r="AY243" s="8"/>
      <c r="AZ243" s="8"/>
      <c r="BA243" s="8"/>
      <c r="BB243" s="9"/>
      <c r="BC243" s="9"/>
      <c r="BD243" s="9"/>
      <c r="BE243" s="9"/>
      <c r="BF243" s="9"/>
      <c r="BG243" s="9"/>
      <c r="BH243" s="9"/>
      <c r="BI243" s="9"/>
      <c r="BJ243" s="9"/>
      <c r="BK243" s="9"/>
      <c r="BL243" s="9"/>
      <c r="BM243" s="9"/>
      <c r="BN243" s="9"/>
      <c r="BO243" s="9"/>
      <c r="BP243" s="9"/>
    </row>
    <row r="244" spans="1:68" ht="15" outlineLevel="1" x14ac:dyDescent="0.25">
      <c r="A244" s="6"/>
      <c r="B244" s="7"/>
      <c r="C244" s="18"/>
      <c r="D244" s="18"/>
      <c r="E244" s="18"/>
      <c r="F244" s="27"/>
      <c r="G244" s="76" t="str">
        <f t="shared" si="33"/>
        <v>AYABA1b</v>
      </c>
      <c r="H244" s="935" t="s">
        <v>23</v>
      </c>
      <c r="I244" s="935" t="s">
        <v>366</v>
      </c>
      <c r="J244" s="935" t="s">
        <v>23</v>
      </c>
      <c r="K244" s="935" t="s">
        <v>14</v>
      </c>
      <c r="L244" s="935" t="s">
        <v>231</v>
      </c>
      <c r="M244" s="936" t="s">
        <v>71</v>
      </c>
      <c r="N244" s="687" t="b">
        <f>AND(COUNTIF(G245:$G$278,G244))</f>
        <v>0</v>
      </c>
      <c r="O244" s="702" t="s">
        <v>368</v>
      </c>
      <c r="Q244" s="380" t="b">
        <v>1</v>
      </c>
      <c r="AX244" s="17"/>
      <c r="AY244" s="8"/>
      <c r="AZ244" s="8"/>
      <c r="BA244" s="8"/>
      <c r="BB244" s="9"/>
      <c r="BC244" s="9"/>
      <c r="BD244" s="9"/>
      <c r="BE244" s="9"/>
      <c r="BF244" s="9"/>
      <c r="BG244" s="9"/>
      <c r="BH244" s="9"/>
      <c r="BI244" s="9"/>
      <c r="BJ244" s="9"/>
      <c r="BK244" s="9"/>
      <c r="BL244" s="9"/>
      <c r="BM244" s="9"/>
      <c r="BN244" s="9"/>
      <c r="BO244" s="9"/>
      <c r="BP244" s="9"/>
    </row>
    <row r="245" spans="1:68" s="687" customFormat="1" ht="15" outlineLevel="1" x14ac:dyDescent="0.25">
      <c r="A245" s="691"/>
      <c r="B245" s="688"/>
      <c r="C245" s="700"/>
      <c r="D245" s="700"/>
      <c r="E245" s="700"/>
      <c r="F245" s="704"/>
      <c r="G245" s="687" t="str">
        <f t="shared" ref="G245" si="36">_xlfn.CONCAT(H245:M245)</f>
        <v>AYABA1bd</v>
      </c>
      <c r="H245" s="935" t="s">
        <v>23</v>
      </c>
      <c r="I245" s="935" t="s">
        <v>366</v>
      </c>
      <c r="J245" s="935" t="s">
        <v>23</v>
      </c>
      <c r="K245" s="935" t="s">
        <v>14</v>
      </c>
      <c r="L245" s="935" t="s">
        <v>231</v>
      </c>
      <c r="M245" s="936" t="s">
        <v>968</v>
      </c>
      <c r="N245" s="687" t="b">
        <f>AND(COUNTIF(G246:$G$278,G245))</f>
        <v>0</v>
      </c>
      <c r="O245" s="702" t="s">
        <v>972</v>
      </c>
      <c r="Q245" s="380" t="b">
        <v>1</v>
      </c>
      <c r="AX245" s="695"/>
      <c r="AY245" s="690"/>
      <c r="AZ245" s="690"/>
      <c r="BA245" s="690"/>
    </row>
    <row r="246" spans="1:68" s="687" customFormat="1" ht="15" outlineLevel="1" x14ac:dyDescent="0.25">
      <c r="A246" s="691"/>
      <c r="B246" s="688"/>
      <c r="C246" s="700"/>
      <c r="D246" s="700"/>
      <c r="E246" s="700"/>
      <c r="F246" s="704"/>
      <c r="G246" s="687" t="str">
        <f t="shared" ref="G246:G247" si="37">_xlfn.CONCAT(H246:M246)</f>
        <v>YAOA2OFa</v>
      </c>
      <c r="H246" s="935" t="s">
        <v>366</v>
      </c>
      <c r="I246" s="935" t="s">
        <v>23</v>
      </c>
      <c r="J246" s="935" t="s">
        <v>12</v>
      </c>
      <c r="K246" s="935" t="s">
        <v>1260</v>
      </c>
      <c r="L246" s="935" t="s">
        <v>160</v>
      </c>
      <c r="M246" s="936" t="s">
        <v>74</v>
      </c>
      <c r="N246" s="687" t="b">
        <f>AND(COUNTIF(G247:$G$278,G246))</f>
        <v>0</v>
      </c>
      <c r="O246" s="702" t="s">
        <v>965</v>
      </c>
      <c r="Q246" s="380" t="b">
        <v>1</v>
      </c>
      <c r="AX246" s="695"/>
      <c r="AY246" s="690"/>
      <c r="AZ246" s="690"/>
      <c r="BA246" s="690"/>
    </row>
    <row r="247" spans="1:68" s="687" customFormat="1" ht="15" outlineLevel="1" x14ac:dyDescent="0.25">
      <c r="A247" s="691"/>
      <c r="B247" s="688"/>
      <c r="C247" s="700"/>
      <c r="D247" s="700"/>
      <c r="E247" s="700"/>
      <c r="F247" s="704"/>
      <c r="G247" s="687" t="str">
        <f t="shared" si="37"/>
        <v>AYAOA1of</v>
      </c>
      <c r="H247" s="935" t="s">
        <v>23</v>
      </c>
      <c r="I247" s="935" t="s">
        <v>366</v>
      </c>
      <c r="J247" s="935" t="s">
        <v>23</v>
      </c>
      <c r="K247" s="935" t="s">
        <v>12</v>
      </c>
      <c r="L247" s="935" t="s">
        <v>231</v>
      </c>
      <c r="M247" s="936" t="s">
        <v>229</v>
      </c>
      <c r="N247" s="687" t="b">
        <f>AND(COUNTIF(G248:$G$278,G247))</f>
        <v>0</v>
      </c>
      <c r="O247" s="702" t="s">
        <v>965</v>
      </c>
      <c r="Q247" s="380" t="b">
        <v>1</v>
      </c>
      <c r="AX247" s="695"/>
      <c r="AY247" s="690"/>
      <c r="AZ247" s="690"/>
      <c r="BA247" s="690"/>
    </row>
    <row r="248" spans="1:68" ht="15" outlineLevel="1" x14ac:dyDescent="0.25">
      <c r="A248" s="6"/>
      <c r="B248" s="7"/>
      <c r="C248" s="18"/>
      <c r="D248" s="18"/>
      <c r="E248" s="18"/>
      <c r="F248" s="27"/>
      <c r="G248" s="76" t="str">
        <f t="shared" si="33"/>
        <v>YYNBNb</v>
      </c>
      <c r="H248" s="935" t="s">
        <v>366</v>
      </c>
      <c r="I248" s="935" t="s">
        <v>366</v>
      </c>
      <c r="J248" s="935" t="s">
        <v>81</v>
      </c>
      <c r="K248" s="935" t="s">
        <v>14</v>
      </c>
      <c r="L248" s="935" t="s">
        <v>81</v>
      </c>
      <c r="M248" s="936" t="s">
        <v>71</v>
      </c>
      <c r="N248" s="687" t="b">
        <f>AND(COUNTIF(G249:$G$278,G248))</f>
        <v>0</v>
      </c>
      <c r="O248" s="702" t="s">
        <v>369</v>
      </c>
      <c r="Q248" s="380" t="b">
        <v>1</v>
      </c>
      <c r="AX248" s="17"/>
      <c r="AY248" s="8"/>
      <c r="AZ248" s="8"/>
      <c r="BA248" s="8"/>
      <c r="BB248" s="9"/>
      <c r="BC248" s="9"/>
      <c r="BD248" s="9"/>
      <c r="BE248" s="9"/>
      <c r="BF248" s="9"/>
      <c r="BG248" s="9"/>
      <c r="BH248" s="9"/>
      <c r="BI248" s="9"/>
      <c r="BJ248" s="9"/>
      <c r="BK248" s="9"/>
      <c r="BL248" s="9"/>
      <c r="BM248" s="9"/>
      <c r="BN248" s="9"/>
      <c r="BO248" s="9"/>
      <c r="BP248" s="9"/>
    </row>
    <row r="249" spans="1:68" ht="15" outlineLevel="1" x14ac:dyDescent="0.25">
      <c r="A249" s="6"/>
      <c r="B249" s="7"/>
      <c r="C249" s="18"/>
      <c r="D249" s="18"/>
      <c r="E249" s="18"/>
      <c r="F249" s="27"/>
      <c r="G249" s="76" t="str">
        <f t="shared" si="33"/>
        <v>YYBNBz</v>
      </c>
      <c r="H249" s="935" t="s">
        <v>366</v>
      </c>
      <c r="I249" s="935" t="s">
        <v>366</v>
      </c>
      <c r="J249" s="935" t="s">
        <v>14</v>
      </c>
      <c r="K249" s="935" t="s">
        <v>81</v>
      </c>
      <c r="L249" s="935" t="s">
        <v>14</v>
      </c>
      <c r="M249" s="935" t="s">
        <v>76</v>
      </c>
      <c r="N249" s="687" t="b">
        <f>AND(COUNTIF(G250:$G$278,G249))</f>
        <v>0</v>
      </c>
      <c r="O249" s="702" t="s">
        <v>369</v>
      </c>
      <c r="Q249" s="380" t="b">
        <v>1</v>
      </c>
      <c r="AX249" s="17"/>
      <c r="AY249" s="8"/>
      <c r="AZ249" s="8"/>
      <c r="BA249" s="8"/>
      <c r="BB249" s="9"/>
      <c r="BC249" s="9"/>
      <c r="BD249" s="9"/>
      <c r="BE249" s="9"/>
      <c r="BF249" s="9"/>
      <c r="BG249" s="9"/>
      <c r="BH249" s="9"/>
      <c r="BI249" s="9"/>
      <c r="BJ249" s="9"/>
      <c r="BK249" s="9"/>
      <c r="BL249" s="9"/>
      <c r="BM249" s="9"/>
      <c r="BN249" s="9"/>
      <c r="BO249" s="9"/>
      <c r="BP249" s="9"/>
    </row>
    <row r="250" spans="1:68" s="76" customFormat="1" ht="15" outlineLevel="1" x14ac:dyDescent="0.25">
      <c r="A250" s="233"/>
      <c r="B250" s="234"/>
      <c r="C250" s="244"/>
      <c r="D250" s="244"/>
      <c r="E250" s="244"/>
      <c r="F250" s="252"/>
      <c r="G250" s="76" t="str">
        <f t="shared" si="33"/>
        <v>YYBNBr</v>
      </c>
      <c r="H250" s="935" t="s">
        <v>366</v>
      </c>
      <c r="I250" s="935" t="s">
        <v>366</v>
      </c>
      <c r="J250" s="935" t="s">
        <v>14</v>
      </c>
      <c r="K250" s="935" t="s">
        <v>81</v>
      </c>
      <c r="L250" s="935" t="s">
        <v>14</v>
      </c>
      <c r="M250" s="935" t="s">
        <v>67</v>
      </c>
      <c r="N250" s="687" t="b">
        <f>AND(COUNTIF(G251:$G$278,G250))</f>
        <v>0</v>
      </c>
      <c r="O250" s="702" t="s">
        <v>369</v>
      </c>
      <c r="Q250" s="380" t="b">
        <v>1</v>
      </c>
      <c r="AX250" s="243"/>
      <c r="AY250" s="235"/>
      <c r="AZ250" s="235"/>
      <c r="BA250" s="235"/>
    </row>
    <row r="251" spans="1:68" s="76" customFormat="1" ht="15" outlineLevel="1" x14ac:dyDescent="0.25">
      <c r="A251" s="233"/>
      <c r="B251" s="234"/>
      <c r="C251" s="244"/>
      <c r="D251" s="244"/>
      <c r="E251" s="244"/>
      <c r="F251" s="252"/>
      <c r="G251" s="76" t="str">
        <f t="shared" si="33"/>
        <v>YYNWBr</v>
      </c>
      <c r="H251" s="935" t="s">
        <v>366</v>
      </c>
      <c r="I251" s="935" t="s">
        <v>366</v>
      </c>
      <c r="J251" s="935" t="s">
        <v>81</v>
      </c>
      <c r="K251" s="935" t="s">
        <v>8</v>
      </c>
      <c r="L251" s="935" t="s">
        <v>14</v>
      </c>
      <c r="M251" s="935" t="s">
        <v>67</v>
      </c>
      <c r="N251" s="687" t="b">
        <f>AND(COUNTIF(G252:$G$278,G251))</f>
        <v>0</v>
      </c>
      <c r="O251" s="702" t="s">
        <v>832</v>
      </c>
      <c r="Q251" s="380" t="b">
        <v>1</v>
      </c>
      <c r="AX251" s="243"/>
      <c r="AY251" s="235"/>
      <c r="AZ251" s="235"/>
      <c r="BA251" s="235"/>
    </row>
    <row r="252" spans="1:68" s="76" customFormat="1" ht="15" outlineLevel="1" x14ac:dyDescent="0.25">
      <c r="A252" s="233"/>
      <c r="B252" s="234"/>
      <c r="C252" s="244"/>
      <c r="D252" s="244"/>
      <c r="E252" s="244"/>
      <c r="F252" s="252"/>
      <c r="G252" s="76" t="str">
        <f t="shared" si="33"/>
        <v>YYWBNw</v>
      </c>
      <c r="H252" s="935" t="s">
        <v>366</v>
      </c>
      <c r="I252" s="935" t="s">
        <v>366</v>
      </c>
      <c r="J252" s="935" t="s">
        <v>8</v>
      </c>
      <c r="K252" s="935" t="s">
        <v>14</v>
      </c>
      <c r="L252" s="935" t="s">
        <v>81</v>
      </c>
      <c r="M252" s="935" t="s">
        <v>68</v>
      </c>
      <c r="N252" s="687" t="b">
        <f>AND(COUNTIF(G253:$G$278,G252))</f>
        <v>0</v>
      </c>
      <c r="O252" s="702" t="s">
        <v>832</v>
      </c>
      <c r="Q252" s="380" t="b">
        <v>1</v>
      </c>
      <c r="AX252" s="243"/>
      <c r="AY252" s="235"/>
      <c r="AZ252" s="235"/>
      <c r="BA252" s="235"/>
    </row>
    <row r="253" spans="1:68" s="76" customFormat="1" ht="15" outlineLevel="1" x14ac:dyDescent="0.25">
      <c r="A253" s="233"/>
      <c r="B253" s="234"/>
      <c r="C253" s="244"/>
      <c r="D253" s="244"/>
      <c r="E253" s="244"/>
      <c r="F253" s="252"/>
      <c r="G253" s="76" t="str">
        <f t="shared" si="33"/>
        <v>YYBNWb</v>
      </c>
      <c r="H253" s="935" t="s">
        <v>366</v>
      </c>
      <c r="I253" s="935" t="s">
        <v>366</v>
      </c>
      <c r="J253" s="935" t="s">
        <v>14</v>
      </c>
      <c r="K253" s="935" t="s">
        <v>81</v>
      </c>
      <c r="L253" s="935" t="s">
        <v>8</v>
      </c>
      <c r="M253" s="935" t="s">
        <v>71</v>
      </c>
      <c r="N253" s="687" t="b">
        <f>AND(COUNTIF(G254:$G$278,G253))</f>
        <v>0</v>
      </c>
      <c r="O253" s="702" t="s">
        <v>832</v>
      </c>
      <c r="Q253" s="380" t="b">
        <v>1</v>
      </c>
      <c r="AX253" s="243"/>
      <c r="AY253" s="235"/>
      <c r="AZ253" s="235"/>
      <c r="BA253" s="235"/>
    </row>
    <row r="254" spans="1:68" s="76" customFormat="1" ht="15" outlineLevel="1" x14ac:dyDescent="0.25">
      <c r="A254" s="233"/>
      <c r="B254" s="234"/>
      <c r="C254" s="244"/>
      <c r="D254" s="244"/>
      <c r="E254" s="244"/>
      <c r="F254" s="252"/>
      <c r="G254" s="76" t="str">
        <f t="shared" si="33"/>
        <v>AAAA2A1z</v>
      </c>
      <c r="H254" s="935" t="s">
        <v>23</v>
      </c>
      <c r="I254" s="935" t="s">
        <v>23</v>
      </c>
      <c r="J254" s="935" t="s">
        <v>23</v>
      </c>
      <c r="K254" s="935" t="s">
        <v>1260</v>
      </c>
      <c r="L254" s="935" t="s">
        <v>231</v>
      </c>
      <c r="M254" s="935" t="s">
        <v>76</v>
      </c>
      <c r="N254" s="687" t="b">
        <f>AND(COUNTIF(G255:$G$278,G254))</f>
        <v>0</v>
      </c>
      <c r="O254" s="702" t="s">
        <v>834</v>
      </c>
      <c r="Q254" s="380" t="b">
        <v>1</v>
      </c>
      <c r="AX254" s="243"/>
      <c r="AY254" s="235"/>
      <c r="AZ254" s="235"/>
      <c r="BA254" s="235"/>
    </row>
    <row r="255" spans="1:68" s="76" customFormat="1" ht="15" outlineLevel="1" x14ac:dyDescent="0.25">
      <c r="A255" s="233"/>
      <c r="B255" s="234"/>
      <c r="C255" s="244"/>
      <c r="D255" s="244"/>
      <c r="E255" s="244"/>
      <c r="F255" s="252"/>
      <c r="G255" s="76" t="str">
        <f t="shared" si="33"/>
        <v>AAAA2Nw</v>
      </c>
      <c r="H255" s="935" t="s">
        <v>23</v>
      </c>
      <c r="I255" s="935" t="s">
        <v>23</v>
      </c>
      <c r="J255" s="935" t="s">
        <v>23</v>
      </c>
      <c r="K255" s="935" t="s">
        <v>1260</v>
      </c>
      <c r="L255" s="935" t="s">
        <v>81</v>
      </c>
      <c r="M255" s="935" t="s">
        <v>68</v>
      </c>
      <c r="N255" s="687" t="b">
        <f>AND(COUNTIF(G256:$G$278,G255))</f>
        <v>0</v>
      </c>
      <c r="O255" s="702" t="s">
        <v>834</v>
      </c>
      <c r="Q255" s="380" t="b">
        <v>1</v>
      </c>
      <c r="AX255" s="243"/>
      <c r="AY255" s="235"/>
      <c r="AZ255" s="235"/>
      <c r="BA255" s="235"/>
    </row>
    <row r="256" spans="1:68" s="76" customFormat="1" ht="15" outlineLevel="1" x14ac:dyDescent="0.25">
      <c r="A256" s="233"/>
      <c r="B256" s="234"/>
      <c r="C256" s="244"/>
      <c r="D256" s="244"/>
      <c r="E256" s="244"/>
      <c r="F256" s="252"/>
      <c r="G256" s="76" t="str">
        <f t="shared" si="33"/>
        <v>AAANWb</v>
      </c>
      <c r="H256" s="935" t="s">
        <v>23</v>
      </c>
      <c r="I256" s="935" t="s">
        <v>23</v>
      </c>
      <c r="J256" s="935" t="s">
        <v>23</v>
      </c>
      <c r="K256" s="935" t="s">
        <v>81</v>
      </c>
      <c r="L256" s="935" t="s">
        <v>8</v>
      </c>
      <c r="M256" s="935" t="s">
        <v>71</v>
      </c>
      <c r="N256" s="687" t="b">
        <f>AND(COUNTIF(G257:$G$278,G256))</f>
        <v>0</v>
      </c>
      <c r="O256" s="702" t="s">
        <v>834</v>
      </c>
      <c r="Q256" s="380" t="b">
        <v>1</v>
      </c>
      <c r="AX256" s="243"/>
      <c r="AY256" s="235"/>
      <c r="AZ256" s="235"/>
      <c r="BA256" s="235"/>
    </row>
    <row r="257" spans="1:53" s="76" customFormat="1" ht="15" outlineLevel="1" x14ac:dyDescent="0.25">
      <c r="A257" s="233"/>
      <c r="B257" s="234"/>
      <c r="C257" s="244"/>
      <c r="D257" s="244"/>
      <c r="E257" s="244"/>
      <c r="F257" s="252"/>
      <c r="G257" s="76" t="str">
        <f t="shared" si="33"/>
        <v>AANWBa</v>
      </c>
      <c r="H257" s="935" t="s">
        <v>23</v>
      </c>
      <c r="I257" s="935" t="s">
        <v>23</v>
      </c>
      <c r="J257" s="935" t="s">
        <v>81</v>
      </c>
      <c r="K257" s="935" t="s">
        <v>8</v>
      </c>
      <c r="L257" s="935" t="s">
        <v>14</v>
      </c>
      <c r="M257" s="935" t="s">
        <v>74</v>
      </c>
      <c r="N257" s="687" t="b">
        <f>AND(COUNTIF(G258:$G$278,G257))</f>
        <v>0</v>
      </c>
      <c r="O257" s="702" t="s">
        <v>834</v>
      </c>
      <c r="Q257" s="380" t="b">
        <v>1</v>
      </c>
      <c r="AX257" s="243"/>
      <c r="AY257" s="235"/>
      <c r="AZ257" s="235"/>
      <c r="BA257" s="235"/>
    </row>
    <row r="258" spans="1:53" s="76" customFormat="1" ht="15" outlineLevel="1" x14ac:dyDescent="0.25">
      <c r="A258" s="233"/>
      <c r="B258" s="234"/>
      <c r="C258" s="244"/>
      <c r="D258" s="244"/>
      <c r="E258" s="244"/>
      <c r="F258" s="252"/>
      <c r="G258" s="76" t="str">
        <f t="shared" si="33"/>
        <v>AYWBA1a</v>
      </c>
      <c r="H258" s="935" t="s">
        <v>23</v>
      </c>
      <c r="I258" s="935" t="s">
        <v>366</v>
      </c>
      <c r="J258" s="935" t="s">
        <v>8</v>
      </c>
      <c r="K258" s="935" t="s">
        <v>14</v>
      </c>
      <c r="L258" s="935" t="s">
        <v>231</v>
      </c>
      <c r="M258" s="935" t="s">
        <v>74</v>
      </c>
      <c r="N258" s="687" t="b">
        <f>AND(COUNTIF(G259:$G$278,G258))</f>
        <v>0</v>
      </c>
      <c r="O258" s="702" t="s">
        <v>834</v>
      </c>
      <c r="Q258" s="380" t="b">
        <v>1</v>
      </c>
      <c r="AX258" s="243"/>
      <c r="AY258" s="235"/>
      <c r="AZ258" s="235"/>
      <c r="BA258" s="235"/>
    </row>
    <row r="259" spans="1:53" s="76" customFormat="1" ht="15" outlineLevel="1" x14ac:dyDescent="0.25">
      <c r="A259" s="233"/>
      <c r="B259" s="234"/>
      <c r="C259" s="244"/>
      <c r="D259" s="244"/>
      <c r="E259" s="244"/>
      <c r="F259" s="252"/>
      <c r="G259" s="76" t="str">
        <f t="shared" si="33"/>
        <v>YYBA2A1a</v>
      </c>
      <c r="H259" s="935" t="s">
        <v>366</v>
      </c>
      <c r="I259" s="935" t="s">
        <v>366</v>
      </c>
      <c r="J259" s="935" t="s">
        <v>14</v>
      </c>
      <c r="K259" s="935" t="s">
        <v>1260</v>
      </c>
      <c r="L259" s="935" t="s">
        <v>231</v>
      </c>
      <c r="M259" s="935" t="s">
        <v>74</v>
      </c>
      <c r="N259" s="687" t="b">
        <f>AND(COUNTIF(G260:$G$278,G259))</f>
        <v>0</v>
      </c>
      <c r="O259" s="702" t="s">
        <v>834</v>
      </c>
      <c r="Q259" s="380" t="b">
        <v>1</v>
      </c>
      <c r="AX259" s="243"/>
      <c r="AY259" s="235"/>
      <c r="AZ259" s="235"/>
      <c r="BA259" s="235"/>
    </row>
    <row r="260" spans="1:53" s="76" customFormat="1" ht="15" outlineLevel="1" x14ac:dyDescent="0.25">
      <c r="A260" s="233"/>
      <c r="B260" s="234"/>
      <c r="C260" s="244"/>
      <c r="D260" s="244"/>
      <c r="E260" s="244"/>
      <c r="F260" s="252"/>
      <c r="G260" s="76" t="str">
        <f t="shared" si="33"/>
        <v>YYAA2A1a</v>
      </c>
      <c r="H260" s="935" t="s">
        <v>366</v>
      </c>
      <c r="I260" s="935" t="s">
        <v>366</v>
      </c>
      <c r="J260" s="935" t="s">
        <v>23</v>
      </c>
      <c r="K260" s="935" t="s">
        <v>1260</v>
      </c>
      <c r="L260" s="935" t="s">
        <v>231</v>
      </c>
      <c r="M260" s="935" t="s">
        <v>74</v>
      </c>
      <c r="N260" s="687" t="b">
        <f>AND(COUNTIF(G261:$G$278,G260))</f>
        <v>0</v>
      </c>
      <c r="O260" s="702" t="s">
        <v>834</v>
      </c>
      <c r="Q260" s="380" t="b">
        <v>1</v>
      </c>
      <c r="AX260" s="243"/>
      <c r="AY260" s="235"/>
      <c r="AZ260" s="235"/>
      <c r="BA260" s="235"/>
    </row>
    <row r="261" spans="1:53" s="76" customFormat="1" ht="15" outlineLevel="1" x14ac:dyDescent="0.25">
      <c r="A261" s="233"/>
      <c r="B261" s="234"/>
      <c r="C261" s="244"/>
      <c r="D261" s="244"/>
      <c r="E261" s="244"/>
      <c r="F261" s="252"/>
      <c r="G261" s="76" t="str">
        <f t="shared" si="33"/>
        <v>YAAA2A1a</v>
      </c>
      <c r="H261" s="935" t="s">
        <v>366</v>
      </c>
      <c r="I261" s="935" t="s">
        <v>23</v>
      </c>
      <c r="J261" s="935" t="s">
        <v>23</v>
      </c>
      <c r="K261" s="935" t="s">
        <v>1260</v>
      </c>
      <c r="L261" s="935" t="s">
        <v>231</v>
      </c>
      <c r="M261" s="935" t="s">
        <v>74</v>
      </c>
      <c r="N261" s="687" t="b">
        <f>AND(COUNTIF(G262:$G$278,G261))</f>
        <v>0</v>
      </c>
      <c r="O261" s="702" t="s">
        <v>834</v>
      </c>
      <c r="Q261" s="380" t="b">
        <v>1</v>
      </c>
      <c r="AX261" s="243"/>
      <c r="AY261" s="235"/>
      <c r="AZ261" s="235"/>
      <c r="BA261" s="235"/>
    </row>
    <row r="262" spans="1:53" s="687" customFormat="1" ht="15" outlineLevel="1" x14ac:dyDescent="0.25">
      <c r="A262" s="691"/>
      <c r="B262" s="688"/>
      <c r="C262" s="700"/>
      <c r="D262" s="700"/>
      <c r="E262" s="700"/>
      <c r="F262" s="704"/>
      <c r="G262" s="687" t="str">
        <f t="shared" si="33"/>
        <v>YYFWBz</v>
      </c>
      <c r="H262" s="935" t="s">
        <v>366</v>
      </c>
      <c r="I262" s="935" t="s">
        <v>366</v>
      </c>
      <c r="J262" s="935" t="s">
        <v>10</v>
      </c>
      <c r="K262" s="935" t="s">
        <v>8</v>
      </c>
      <c r="L262" s="935" t="s">
        <v>14</v>
      </c>
      <c r="M262" s="935" t="s">
        <v>76</v>
      </c>
      <c r="N262" s="687" t="b">
        <f>AND(COUNTIF(G263:$G$278,G262))</f>
        <v>0</v>
      </c>
      <c r="O262" s="702" t="s">
        <v>1112</v>
      </c>
      <c r="Q262" s="380" t="b">
        <v>1</v>
      </c>
      <c r="AX262" s="695"/>
      <c r="AY262" s="690"/>
      <c r="AZ262" s="690"/>
      <c r="BA262" s="690"/>
    </row>
    <row r="263" spans="1:53" s="687" customFormat="1" ht="15" outlineLevel="1" x14ac:dyDescent="0.25">
      <c r="A263" s="691"/>
      <c r="B263" s="688"/>
      <c r="C263" s="700"/>
      <c r="D263" s="700"/>
      <c r="E263" s="700"/>
      <c r="F263" s="704"/>
      <c r="G263" s="687" t="str">
        <f t="shared" si="33"/>
        <v>YYBNWf</v>
      </c>
      <c r="H263" s="935" t="s">
        <v>366</v>
      </c>
      <c r="I263" s="935" t="s">
        <v>366</v>
      </c>
      <c r="J263" s="935" t="s">
        <v>14</v>
      </c>
      <c r="K263" s="935" t="s">
        <v>81</v>
      </c>
      <c r="L263" s="935" t="s">
        <v>8</v>
      </c>
      <c r="M263" s="935" t="s">
        <v>69</v>
      </c>
      <c r="N263" s="687" t="b">
        <f>AND(COUNTIF(G264:$G$278,G263))</f>
        <v>0</v>
      </c>
      <c r="O263" s="702" t="s">
        <v>1112</v>
      </c>
      <c r="Q263" s="380" t="b">
        <v>1</v>
      </c>
      <c r="AX263" s="695"/>
      <c r="AY263" s="690"/>
      <c r="AZ263" s="690"/>
      <c r="BA263" s="690"/>
    </row>
    <row r="264" spans="1:53" s="687" customFormat="1" ht="15" outlineLevel="1" x14ac:dyDescent="0.25">
      <c r="A264" s="691"/>
      <c r="B264" s="688"/>
      <c r="C264" s="700"/>
      <c r="D264" s="700"/>
      <c r="E264" s="700"/>
      <c r="F264" s="704"/>
      <c r="G264" s="687" t="str">
        <f t="shared" si="33"/>
        <v>YYNWFw</v>
      </c>
      <c r="H264" s="935" t="s">
        <v>366</v>
      </c>
      <c r="I264" s="935" t="s">
        <v>366</v>
      </c>
      <c r="J264" s="935" t="s">
        <v>81</v>
      </c>
      <c r="K264" s="935" t="s">
        <v>8</v>
      </c>
      <c r="L264" s="935" t="s">
        <v>10</v>
      </c>
      <c r="M264" s="935" t="s">
        <v>68</v>
      </c>
      <c r="N264" s="687" t="b">
        <f>AND(COUNTIF(G265:$G$278,G264))</f>
        <v>0</v>
      </c>
      <c r="O264" s="702" t="s">
        <v>1112</v>
      </c>
      <c r="Q264" s="380" t="b">
        <v>1</v>
      </c>
      <c r="AX264" s="695"/>
      <c r="AY264" s="690"/>
      <c r="AZ264" s="690"/>
      <c r="BA264" s="690"/>
    </row>
    <row r="265" spans="1:53" s="687" customFormat="1" ht="15" outlineLevel="1" x14ac:dyDescent="0.25">
      <c r="A265" s="691"/>
      <c r="B265" s="688"/>
      <c r="C265" s="700"/>
      <c r="D265" s="700"/>
      <c r="E265" s="700"/>
      <c r="F265" s="704"/>
      <c r="G265" s="687" t="str">
        <f t="shared" si="33"/>
        <v>YYWFWb</v>
      </c>
      <c r="H265" s="935" t="s">
        <v>366</v>
      </c>
      <c r="I265" s="935" t="s">
        <v>366</v>
      </c>
      <c r="J265" s="935" t="s">
        <v>8</v>
      </c>
      <c r="K265" s="935" t="s">
        <v>10</v>
      </c>
      <c r="L265" s="935" t="s">
        <v>8</v>
      </c>
      <c r="M265" s="935" t="s">
        <v>71</v>
      </c>
      <c r="N265" s="687" t="b">
        <f>AND(COUNTIF(G266:$G$278,G265))</f>
        <v>0</v>
      </c>
      <c r="O265" s="702" t="s">
        <v>1112</v>
      </c>
      <c r="Q265" s="380" t="b">
        <v>1</v>
      </c>
      <c r="AX265" s="695"/>
      <c r="AY265" s="690"/>
      <c r="AZ265" s="690"/>
      <c r="BA265" s="690"/>
    </row>
    <row r="266" spans="1:53" s="76" customFormat="1" ht="15" outlineLevel="1" x14ac:dyDescent="0.25">
      <c r="A266" s="233"/>
      <c r="B266" s="234"/>
      <c r="C266" s="244"/>
      <c r="D266" s="244"/>
      <c r="E266" s="244"/>
      <c r="F266" s="252"/>
      <c r="G266" s="76" t="str">
        <f t="shared" si="33"/>
        <v>YYWNWl</v>
      </c>
      <c r="H266" s="935" t="s">
        <v>366</v>
      </c>
      <c r="I266" s="935" t="s">
        <v>366</v>
      </c>
      <c r="J266" s="935" t="s">
        <v>8</v>
      </c>
      <c r="K266" s="935" t="s">
        <v>81</v>
      </c>
      <c r="L266" s="935" t="s">
        <v>8</v>
      </c>
      <c r="M266" s="935" t="s">
        <v>72</v>
      </c>
      <c r="N266" s="687" t="b">
        <f>AND(COUNTIF(G267:$G$278,G266))</f>
        <v>0</v>
      </c>
      <c r="O266" s="260" t="s">
        <v>904</v>
      </c>
      <c r="Q266" s="380" t="b">
        <v>1</v>
      </c>
      <c r="AX266" s="243"/>
      <c r="AY266" s="235"/>
      <c r="AZ266" s="235"/>
      <c r="BA266" s="235"/>
    </row>
    <row r="267" spans="1:53" s="76" customFormat="1" ht="15" outlineLevel="1" x14ac:dyDescent="0.25">
      <c r="A267" s="233"/>
      <c r="B267" s="234"/>
      <c r="C267" s="244"/>
      <c r="D267" s="244"/>
      <c r="E267" s="244"/>
      <c r="F267" s="252"/>
      <c r="G267" s="76" t="str">
        <f t="shared" si="33"/>
        <v>YYLWNw</v>
      </c>
      <c r="H267" s="935" t="s">
        <v>366</v>
      </c>
      <c r="I267" s="935" t="s">
        <v>366</v>
      </c>
      <c r="J267" s="935" t="s">
        <v>16</v>
      </c>
      <c r="K267" s="935" t="s">
        <v>8</v>
      </c>
      <c r="L267" s="935" t="s">
        <v>81</v>
      </c>
      <c r="M267" s="935" t="s">
        <v>68</v>
      </c>
      <c r="N267" s="687" t="b">
        <f>AND(COUNTIF(G268:$G$278,G267))</f>
        <v>0</v>
      </c>
      <c r="O267" s="260" t="s">
        <v>904</v>
      </c>
      <c r="Q267" s="380" t="b">
        <v>1</v>
      </c>
      <c r="AX267" s="243"/>
      <c r="AY267" s="235"/>
      <c r="AZ267" s="235"/>
      <c r="BA267" s="235"/>
    </row>
    <row r="268" spans="1:53" s="76" customFormat="1" ht="15" outlineLevel="1" x14ac:dyDescent="0.25">
      <c r="A268" s="233"/>
      <c r="B268" s="234"/>
      <c r="C268" s="244"/>
      <c r="D268" s="244"/>
      <c r="E268" s="244"/>
      <c r="F268" s="252"/>
      <c r="G268" s="76" t="str">
        <f t="shared" si="33"/>
        <v>YYWLWz</v>
      </c>
      <c r="H268" s="935" t="s">
        <v>366</v>
      </c>
      <c r="I268" s="935" t="s">
        <v>366</v>
      </c>
      <c r="J268" s="935" t="s">
        <v>8</v>
      </c>
      <c r="K268" s="935" t="s">
        <v>16</v>
      </c>
      <c r="L268" s="935" t="s">
        <v>8</v>
      </c>
      <c r="M268" s="935" t="s">
        <v>76</v>
      </c>
      <c r="N268" s="687" t="b">
        <f>AND(COUNTIF(G269:$G$278,G268))</f>
        <v>0</v>
      </c>
      <c r="O268" s="260" t="s">
        <v>904</v>
      </c>
      <c r="Q268" s="380" t="b">
        <v>1</v>
      </c>
      <c r="AX268" s="243"/>
      <c r="AY268" s="235"/>
      <c r="AZ268" s="235"/>
      <c r="BA268" s="235"/>
    </row>
    <row r="269" spans="1:53" s="76" customFormat="1" ht="15" outlineLevel="1" x14ac:dyDescent="0.25">
      <c r="A269" s="233"/>
      <c r="B269" s="234"/>
      <c r="C269" s="244"/>
      <c r="D269" s="244"/>
      <c r="E269" s="244"/>
      <c r="F269" s="252"/>
      <c r="G269" s="76" t="str">
        <f t="shared" si="33"/>
        <v>YYNWLw</v>
      </c>
      <c r="H269" s="935" t="s">
        <v>366</v>
      </c>
      <c r="I269" s="935" t="s">
        <v>366</v>
      </c>
      <c r="J269" s="935" t="s">
        <v>81</v>
      </c>
      <c r="K269" s="935" t="s">
        <v>8</v>
      </c>
      <c r="L269" s="935" t="s">
        <v>16</v>
      </c>
      <c r="M269" s="935" t="s">
        <v>68</v>
      </c>
      <c r="N269" s="687" t="b">
        <f>AND(COUNTIF(G270:$G$278,G269))</f>
        <v>0</v>
      </c>
      <c r="O269" s="260" t="s">
        <v>904</v>
      </c>
      <c r="Q269" s="380" t="b">
        <v>1</v>
      </c>
      <c r="AX269" s="243"/>
      <c r="AY269" s="235"/>
      <c r="AZ269" s="235"/>
      <c r="BA269" s="235"/>
    </row>
    <row r="270" spans="1:53" s="76" customFormat="1" ht="15" outlineLevel="1" x14ac:dyDescent="0.25">
      <c r="A270" s="233"/>
      <c r="B270" s="234"/>
      <c r="C270" s="244"/>
      <c r="D270" s="244"/>
      <c r="E270" s="244"/>
      <c r="F270" s="252"/>
      <c r="G270" s="76" t="str">
        <f t="shared" si="33"/>
        <v>AYAA2A1w</v>
      </c>
      <c r="H270" s="935" t="s">
        <v>23</v>
      </c>
      <c r="I270" s="935" t="s">
        <v>366</v>
      </c>
      <c r="J270" s="935" t="s">
        <v>23</v>
      </c>
      <c r="K270" s="935" t="s">
        <v>1260</v>
      </c>
      <c r="L270" s="935" t="s">
        <v>231</v>
      </c>
      <c r="M270" s="935" t="s">
        <v>68</v>
      </c>
      <c r="N270" s="687" t="b">
        <f>AND(COUNTIF(G271:$G$278,G270))</f>
        <v>0</v>
      </c>
      <c r="O270" s="260" t="s">
        <v>905</v>
      </c>
      <c r="Q270" s="380" t="b">
        <v>1</v>
      </c>
      <c r="AX270" s="243"/>
      <c r="AY270" s="235"/>
      <c r="AZ270" s="235"/>
      <c r="BA270" s="235"/>
    </row>
    <row r="271" spans="1:53" s="76" customFormat="1" ht="15" outlineLevel="1" x14ac:dyDescent="0.25">
      <c r="A271" s="233"/>
      <c r="B271" s="234"/>
      <c r="C271" s="244"/>
      <c r="D271" s="244"/>
      <c r="E271" s="244"/>
      <c r="F271" s="252"/>
      <c r="G271" s="76" t="str">
        <f t="shared" si="33"/>
        <v>AAWA2A1a</v>
      </c>
      <c r="H271" s="935" t="s">
        <v>23</v>
      </c>
      <c r="I271" s="935" t="s">
        <v>23</v>
      </c>
      <c r="J271" s="935" t="s">
        <v>8</v>
      </c>
      <c r="K271" s="935" t="s">
        <v>1260</v>
      </c>
      <c r="L271" s="935" t="s">
        <v>231</v>
      </c>
      <c r="M271" s="935" t="s">
        <v>74</v>
      </c>
      <c r="N271" s="687" t="b">
        <f>AND(COUNTIF(G272:$G$278,G271))</f>
        <v>0</v>
      </c>
      <c r="O271" s="260" t="s">
        <v>905</v>
      </c>
      <c r="Q271" s="380" t="b">
        <v>1</v>
      </c>
      <c r="AX271" s="243"/>
      <c r="AY271" s="235"/>
      <c r="AZ271" s="235"/>
      <c r="BA271" s="235"/>
    </row>
    <row r="272" spans="1:53" s="76" customFormat="1" ht="15" outlineLevel="1" x14ac:dyDescent="0.25">
      <c r="A272" s="233"/>
      <c r="B272" s="234"/>
      <c r="C272" s="244"/>
      <c r="D272" s="244"/>
      <c r="E272" s="244"/>
      <c r="F272" s="252"/>
      <c r="G272" s="76" t="str">
        <f t="shared" si="33"/>
        <v>AAAWA1a</v>
      </c>
      <c r="H272" s="935" t="s">
        <v>23</v>
      </c>
      <c r="I272" s="935" t="s">
        <v>23</v>
      </c>
      <c r="J272" s="935" t="s">
        <v>23</v>
      </c>
      <c r="K272" s="935" t="s">
        <v>8</v>
      </c>
      <c r="L272" s="935" t="s">
        <v>231</v>
      </c>
      <c r="M272" s="935" t="s">
        <v>74</v>
      </c>
      <c r="N272" s="687" t="b">
        <f>AND(COUNTIF(G273:$G$278,G272))</f>
        <v>0</v>
      </c>
      <c r="O272" s="260" t="s">
        <v>905</v>
      </c>
      <c r="Q272" s="380" t="b">
        <v>1</v>
      </c>
      <c r="AX272" s="243"/>
      <c r="AY272" s="235"/>
      <c r="AZ272" s="235"/>
      <c r="BA272" s="235"/>
    </row>
    <row r="273" spans="1:68" s="76" customFormat="1" ht="15" outlineLevel="1" x14ac:dyDescent="0.25">
      <c r="A273" s="233"/>
      <c r="B273" s="234"/>
      <c r="C273" s="244"/>
      <c r="D273" s="244"/>
      <c r="E273" s="244"/>
      <c r="F273" s="252"/>
      <c r="G273" s="76" t="str">
        <f t="shared" si="33"/>
        <v>YAAA2Wa</v>
      </c>
      <c r="H273" s="935" t="s">
        <v>366</v>
      </c>
      <c r="I273" s="935" t="s">
        <v>23</v>
      </c>
      <c r="J273" s="935" t="s">
        <v>23</v>
      </c>
      <c r="K273" s="935" t="s">
        <v>1260</v>
      </c>
      <c r="L273" s="935" t="s">
        <v>8</v>
      </c>
      <c r="M273" s="935" t="s">
        <v>74</v>
      </c>
      <c r="N273" s="687" t="b">
        <f>AND(COUNTIF(G274:$G$278,G273))</f>
        <v>0</v>
      </c>
      <c r="O273" s="260" t="s">
        <v>905</v>
      </c>
      <c r="Q273" s="380" t="b">
        <v>1</v>
      </c>
      <c r="AX273" s="243"/>
      <c r="AY273" s="235"/>
      <c r="AZ273" s="235"/>
      <c r="BA273" s="235"/>
    </row>
    <row r="274" spans="1:68" s="76" customFormat="1" ht="15" outlineLevel="1" x14ac:dyDescent="0.25">
      <c r="A274" s="233"/>
      <c r="B274" s="234"/>
      <c r="C274" s="244"/>
      <c r="D274" s="244"/>
      <c r="E274" s="244"/>
      <c r="F274" s="252"/>
      <c r="G274" s="76" t="str">
        <f t="shared" si="33"/>
        <v>YAAA2Nw</v>
      </c>
      <c r="H274" s="935" t="s">
        <v>366</v>
      </c>
      <c r="I274" s="935" t="s">
        <v>23</v>
      </c>
      <c r="J274" s="935" t="s">
        <v>23</v>
      </c>
      <c r="K274" s="935" t="s">
        <v>1260</v>
      </c>
      <c r="L274" s="935" t="s">
        <v>81</v>
      </c>
      <c r="M274" s="935" t="s">
        <v>68</v>
      </c>
      <c r="N274" s="687" t="b">
        <f>AND(COUNTIF(G275:$G$278,G274))</f>
        <v>0</v>
      </c>
      <c r="O274" s="260" t="s">
        <v>906</v>
      </c>
      <c r="Q274" s="380" t="b">
        <v>1</v>
      </c>
      <c r="AX274" s="243"/>
      <c r="AY274" s="235"/>
      <c r="AZ274" s="235"/>
      <c r="BA274" s="235"/>
    </row>
    <row r="275" spans="1:68" s="76" customFormat="1" ht="15" outlineLevel="1" x14ac:dyDescent="0.25">
      <c r="A275" s="233"/>
      <c r="B275" s="234"/>
      <c r="C275" s="244"/>
      <c r="D275" s="244"/>
      <c r="E275" s="244"/>
      <c r="F275" s="252"/>
      <c r="G275" s="76" t="str">
        <f t="shared" si="33"/>
        <v>YYAA2A1z</v>
      </c>
      <c r="H275" s="935" t="s">
        <v>366</v>
      </c>
      <c r="I275" s="935" t="s">
        <v>366</v>
      </c>
      <c r="J275" s="935" t="s">
        <v>23</v>
      </c>
      <c r="K275" s="935" t="s">
        <v>1260</v>
      </c>
      <c r="L275" s="935" t="s">
        <v>231</v>
      </c>
      <c r="M275" s="935" t="s">
        <v>76</v>
      </c>
      <c r="N275" s="687" t="b">
        <f>AND(COUNTIF(G276:$G$278,G275))</f>
        <v>0</v>
      </c>
      <c r="O275" s="260" t="s">
        <v>906</v>
      </c>
      <c r="Q275" s="380" t="b">
        <v>1</v>
      </c>
      <c r="AX275" s="243"/>
      <c r="AY275" s="235"/>
      <c r="AZ275" s="235"/>
      <c r="BA275" s="235"/>
    </row>
    <row r="276" spans="1:68" s="76" customFormat="1" ht="15" outlineLevel="1" x14ac:dyDescent="0.25">
      <c r="A276" s="233"/>
      <c r="B276" s="234"/>
      <c r="C276" s="244"/>
      <c r="D276" s="244"/>
      <c r="E276" s="244"/>
      <c r="F276" s="252"/>
      <c r="G276" s="76" t="str">
        <f t="shared" si="33"/>
        <v>AYWA2A1a</v>
      </c>
      <c r="H276" s="935" t="s">
        <v>23</v>
      </c>
      <c r="I276" s="935" t="s">
        <v>366</v>
      </c>
      <c r="J276" s="935" t="s">
        <v>8</v>
      </c>
      <c r="K276" s="935" t="s">
        <v>1260</v>
      </c>
      <c r="L276" s="935" t="s">
        <v>231</v>
      </c>
      <c r="M276" s="935" t="s">
        <v>74</v>
      </c>
      <c r="N276" s="687" t="b">
        <f>AND(COUNTIF(G277:$G$278,G276))</f>
        <v>0</v>
      </c>
      <c r="O276" s="260" t="s">
        <v>906</v>
      </c>
      <c r="Q276" s="380" t="b">
        <v>1</v>
      </c>
      <c r="AX276" s="243"/>
      <c r="AY276" s="235"/>
      <c r="AZ276" s="235"/>
      <c r="BA276" s="235"/>
    </row>
    <row r="277" spans="1:68" s="76" customFormat="1" ht="15" outlineLevel="1" x14ac:dyDescent="0.25">
      <c r="A277" s="233"/>
      <c r="B277" s="234"/>
      <c r="C277" s="244"/>
      <c r="D277" s="244"/>
      <c r="E277" s="244"/>
      <c r="F277" s="252"/>
      <c r="G277" s="76" t="str">
        <f t="shared" si="33"/>
        <v>AANWA1a</v>
      </c>
      <c r="H277" s="935" t="s">
        <v>23</v>
      </c>
      <c r="I277" s="935" t="s">
        <v>23</v>
      </c>
      <c r="J277" s="935" t="s">
        <v>81</v>
      </c>
      <c r="K277" s="935" t="s">
        <v>8</v>
      </c>
      <c r="L277" s="935" t="s">
        <v>231</v>
      </c>
      <c r="M277" s="935" t="s">
        <v>74</v>
      </c>
      <c r="N277" s="687" t="b">
        <f>AND(COUNTIF(G278:$G$278,G277))</f>
        <v>0</v>
      </c>
      <c r="O277" s="260" t="s">
        <v>906</v>
      </c>
      <c r="Q277" s="380" t="b">
        <v>1</v>
      </c>
      <c r="AX277" s="243"/>
      <c r="AY277" s="235"/>
      <c r="AZ277" s="235"/>
      <c r="BA277" s="235"/>
    </row>
    <row r="278" spans="1:68" s="76" customFormat="1" ht="15" outlineLevel="1" x14ac:dyDescent="0.25">
      <c r="A278" s="233"/>
      <c r="B278" s="234"/>
      <c r="C278" s="244"/>
      <c r="D278" s="244"/>
      <c r="E278" s="244"/>
      <c r="F278" s="252"/>
      <c r="G278" s="76" t="str">
        <f t="shared" si="33"/>
        <v>AAANWa</v>
      </c>
      <c r="H278" s="935" t="s">
        <v>23</v>
      </c>
      <c r="I278" s="935" t="s">
        <v>23</v>
      </c>
      <c r="J278" s="935" t="s">
        <v>23</v>
      </c>
      <c r="K278" s="935" t="s">
        <v>81</v>
      </c>
      <c r="L278" s="935" t="s">
        <v>8</v>
      </c>
      <c r="M278" s="935" t="s">
        <v>74</v>
      </c>
      <c r="N278" s="76" t="b">
        <v>0</v>
      </c>
      <c r="O278" s="260" t="s">
        <v>906</v>
      </c>
      <c r="Q278" s="380" t="b">
        <v>1</v>
      </c>
      <c r="AX278" s="243"/>
      <c r="AY278" s="235"/>
      <c r="AZ278" s="235"/>
      <c r="BA278" s="235"/>
    </row>
    <row r="279" spans="1:68" s="76" customFormat="1" ht="15" customHeight="1" outlineLevel="1" x14ac:dyDescent="0.3">
      <c r="A279" s="233"/>
      <c r="B279" s="234"/>
      <c r="C279" s="244"/>
      <c r="D279" s="244"/>
      <c r="E279" s="244"/>
      <c r="F279" s="252"/>
      <c r="N279" s="665" t="str">
        <f>IF(OR(N232:N278),"Error","")</f>
        <v/>
      </c>
      <c r="AX279" s="243"/>
      <c r="AY279" s="235"/>
      <c r="AZ279" s="235"/>
      <c r="BA279" s="235"/>
    </row>
    <row r="280" spans="1:68" s="76" customFormat="1" ht="15" outlineLevel="1" x14ac:dyDescent="0.25">
      <c r="A280" s="233"/>
      <c r="B280" s="234"/>
      <c r="C280" s="244"/>
      <c r="D280" s="244"/>
      <c r="E280" s="244"/>
      <c r="F280" s="252"/>
      <c r="AX280" s="243"/>
      <c r="AY280" s="235"/>
      <c r="AZ280" s="235"/>
      <c r="BA280" s="235"/>
    </row>
    <row r="281" spans="1:68" ht="15" outlineLevel="1" x14ac:dyDescent="0.25">
      <c r="A281" s="6"/>
      <c r="B281" s="7"/>
      <c r="C281" s="18"/>
      <c r="D281" s="18"/>
      <c r="E281" s="18"/>
      <c r="F281" s="27"/>
      <c r="G281" s="651" t="s">
        <v>1059</v>
      </c>
      <c r="I281" s="27" t="s">
        <v>1142</v>
      </c>
      <c r="J281" s="27"/>
      <c r="K281" s="252"/>
      <c r="L281" s="252"/>
      <c r="M281" s="252"/>
      <c r="N281" s="252"/>
      <c r="O281" s="306"/>
      <c r="P281" s="306"/>
      <c r="Q281" s="306"/>
      <c r="R281" s="306"/>
      <c r="S281" s="306"/>
      <c r="T281" s="306"/>
      <c r="U281" s="945" t="s">
        <v>1061</v>
      </c>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17"/>
      <c r="AY281" s="8"/>
      <c r="AZ281" s="8"/>
      <c r="BA281" s="8"/>
      <c r="BB281" s="9"/>
      <c r="BC281" s="9"/>
      <c r="BD281" s="9"/>
      <c r="BE281" s="9"/>
      <c r="BF281" s="9"/>
      <c r="BG281" s="9"/>
      <c r="BH281" s="9"/>
      <c r="BI281" s="9"/>
      <c r="BJ281" s="9"/>
      <c r="BK281" s="9"/>
      <c r="BL281" s="9"/>
      <c r="BM281" s="9"/>
      <c r="BN281" s="9"/>
      <c r="BO281" s="9"/>
      <c r="BP281" s="9"/>
    </row>
    <row r="282" spans="1:68" s="687" customFormat="1" ht="15" outlineLevel="1" x14ac:dyDescent="0.25">
      <c r="A282" s="691"/>
      <c r="B282" s="688"/>
      <c r="C282" s="700"/>
      <c r="D282" s="700"/>
      <c r="E282" s="700"/>
      <c r="F282" s="704"/>
      <c r="G282" s="651"/>
      <c r="I282" s="999">
        <v>1.2</v>
      </c>
      <c r="J282" s="999">
        <v>1</v>
      </c>
      <c r="K282" s="999">
        <v>1.22</v>
      </c>
      <c r="L282" s="999">
        <v>0.87</v>
      </c>
      <c r="M282" s="999">
        <v>1.05</v>
      </c>
      <c r="N282" s="999">
        <v>0.83</v>
      </c>
      <c r="O282" s="1000">
        <v>0.95</v>
      </c>
      <c r="P282" s="1000">
        <v>0.65</v>
      </c>
      <c r="Q282" s="1000">
        <v>0</v>
      </c>
      <c r="R282" s="306"/>
      <c r="S282" s="306"/>
      <c r="T282" s="306"/>
      <c r="U282" s="945"/>
      <c r="V282" s="306"/>
      <c r="W282" s="306"/>
      <c r="X282" s="306"/>
      <c r="Y282" s="312"/>
      <c r="Z282" s="312"/>
      <c r="AA282" s="312"/>
      <c r="AB282" s="312"/>
      <c r="AC282" s="312"/>
      <c r="AD282" s="312"/>
      <c r="AE282" s="312"/>
      <c r="AF282" s="312"/>
      <c r="AG282" s="312"/>
      <c r="AH282" s="312"/>
      <c r="AI282" s="312"/>
      <c r="AJ282" s="312"/>
      <c r="AK282" s="312"/>
      <c r="AL282" s="312"/>
      <c r="AM282" s="312"/>
      <c r="AN282" s="312"/>
      <c r="AO282" s="312"/>
      <c r="AP282" s="312"/>
      <c r="AQ282" s="312"/>
      <c r="AR282" s="312"/>
      <c r="AS282" s="312"/>
      <c r="AT282" s="312"/>
      <c r="AU282" s="312"/>
      <c r="AV282" s="312"/>
      <c r="AW282" s="312"/>
      <c r="AX282" s="695"/>
      <c r="AY282" s="690"/>
      <c r="AZ282" s="690"/>
      <c r="BA282" s="690"/>
    </row>
    <row r="283" spans="1:68" s="76" customFormat="1" ht="15" outlineLevel="1" x14ac:dyDescent="0.25">
      <c r="A283" s="233"/>
      <c r="B283" s="234"/>
      <c r="C283" s="244"/>
      <c r="D283" s="244"/>
      <c r="E283" s="244"/>
      <c r="F283" s="252"/>
      <c r="G283" s="252" t="s">
        <v>820</v>
      </c>
      <c r="H283" s="76" t="s">
        <v>837</v>
      </c>
      <c r="I283" s="76" t="s">
        <v>410</v>
      </c>
      <c r="J283" s="76" t="s">
        <v>806</v>
      </c>
      <c r="K283" s="76" t="s">
        <v>807</v>
      </c>
      <c r="L283" s="76" t="s">
        <v>808</v>
      </c>
      <c r="M283" s="76" t="s">
        <v>809</v>
      </c>
      <c r="N283" s="76" t="s">
        <v>810</v>
      </c>
      <c r="O283" s="76" t="s">
        <v>811</v>
      </c>
      <c r="P283" s="76" t="s">
        <v>812</v>
      </c>
      <c r="Q283" s="76" t="s">
        <v>813</v>
      </c>
      <c r="S283" s="76" t="s">
        <v>1060</v>
      </c>
      <c r="T283" s="943" t="str">
        <f>G283</f>
        <v>season</v>
      </c>
      <c r="U283" s="687" t="s">
        <v>837</v>
      </c>
      <c r="V283" s="687" t="s">
        <v>410</v>
      </c>
      <c r="W283" s="687" t="s">
        <v>806</v>
      </c>
      <c r="X283" s="687" t="s">
        <v>807</v>
      </c>
      <c r="Y283" s="687" t="s">
        <v>808</v>
      </c>
      <c r="Z283" s="687" t="s">
        <v>809</v>
      </c>
      <c r="AA283" s="687" t="s">
        <v>810</v>
      </c>
      <c r="AB283" s="687" t="s">
        <v>811</v>
      </c>
      <c r="AC283" s="687" t="s">
        <v>812</v>
      </c>
      <c r="AD283" s="687" t="s">
        <v>813</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76" customFormat="1" ht="15" outlineLevel="1" x14ac:dyDescent="0.25">
      <c r="A284" s="233"/>
      <c r="B284" s="234"/>
      <c r="C284" s="244"/>
      <c r="D284" s="244"/>
      <c r="E284" s="244"/>
      <c r="F284" s="252"/>
      <c r="G284" s="252" t="str">
        <f t="shared" ref="G284:G330" si="38">_xlfn.CONCAT(H232:M232)</f>
        <v>AAAA2A1a</v>
      </c>
      <c r="H284" s="944">
        <v>0</v>
      </c>
      <c r="I284" s="942">
        <f>$H284*I$282</f>
        <v>0</v>
      </c>
      <c r="J284" s="942">
        <f t="shared" ref="J284:Q309" si="39">$H284*J$282</f>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330" si="40">G284</f>
        <v>AAAA2A1a</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243"/>
      <c r="AY284" s="235"/>
      <c r="AZ284" s="235"/>
      <c r="BA284" s="235"/>
    </row>
    <row r="285" spans="1:68" s="687" customFormat="1" ht="15" outlineLevel="1" x14ac:dyDescent="0.25">
      <c r="A285" s="691"/>
      <c r="B285" s="688"/>
      <c r="C285" s="700"/>
      <c r="D285" s="700"/>
      <c r="E285" s="700"/>
      <c r="F285" s="704"/>
      <c r="G285" s="704" t="str">
        <f t="shared" si="38"/>
        <v>GGGGAg1a2</v>
      </c>
      <c r="H285" s="944">
        <v>0</v>
      </c>
      <c r="I285" s="942">
        <f t="shared" ref="I285:I293" si="41">$H285*I$282</f>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T293" si="42">G285</f>
        <v>GGGGAg1a2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GGGGSg1a2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ref="T286" si="43">G286</f>
        <v>GGGGSg1a2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GGGAg2Na2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GGGAg2Na2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GGGAg2Ea2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GGGAg2Ea2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GGGAg2OFa2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GGGAg2OFa2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GGGC1Na2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GGGC1Na2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GGGC1Ea2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GGGC1Ea2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GGGC1Pa2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GGGC1Pa2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GGGC1OFa2</v>
      </c>
      <c r="H293" s="944">
        <v>0</v>
      </c>
      <c r="I293" s="942">
        <f t="shared" si="41"/>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si="42"/>
        <v>GGGC1OFa2</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687" customFormat="1" ht="15" outlineLevel="1" x14ac:dyDescent="0.25">
      <c r="A294" s="691"/>
      <c r="B294" s="688"/>
      <c r="C294" s="700"/>
      <c r="D294" s="700"/>
      <c r="E294" s="700"/>
      <c r="F294" s="704"/>
      <c r="G294" s="704" t="str">
        <f t="shared" si="38"/>
        <v>SPSPSPSPSPsp</v>
      </c>
      <c r="H294" s="944">
        <v>0</v>
      </c>
      <c r="I294" s="942">
        <f>$H294*I$282</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R294" s="306"/>
      <c r="S294" s="941" t="b">
        <v>0</v>
      </c>
      <c r="T294" s="943" t="str">
        <f t="shared" ref="T294" si="44">G294</f>
        <v>SPSPSPSPSPsp</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695"/>
      <c r="AY294" s="690"/>
      <c r="AZ294" s="690"/>
      <c r="BA294" s="690"/>
    </row>
    <row r="295" spans="1:53" s="76" customFormat="1" ht="15" outlineLevel="1" x14ac:dyDescent="0.25">
      <c r="A295" s="233"/>
      <c r="B295" s="234"/>
      <c r="C295" s="244"/>
      <c r="D295" s="244"/>
      <c r="E295" s="244"/>
      <c r="F295" s="252"/>
      <c r="G295" s="704" t="str">
        <f t="shared" si="38"/>
        <v>YABA2Ba</v>
      </c>
      <c r="H295" s="944">
        <v>0</v>
      </c>
      <c r="I295" s="942">
        <f t="shared" ref="I295:Q330" si="45">$H295*I$282</f>
        <v>0</v>
      </c>
      <c r="J295" s="942">
        <f t="shared" si="39"/>
        <v>0</v>
      </c>
      <c r="K295" s="942">
        <f t="shared" si="39"/>
        <v>0</v>
      </c>
      <c r="L295" s="942">
        <f t="shared" si="39"/>
        <v>0</v>
      </c>
      <c r="M295" s="942">
        <f t="shared" si="39"/>
        <v>0</v>
      </c>
      <c r="N295" s="942">
        <f t="shared" si="39"/>
        <v>0</v>
      </c>
      <c r="O295" s="942">
        <f t="shared" si="39"/>
        <v>0</v>
      </c>
      <c r="P295" s="942">
        <f t="shared" si="39"/>
        <v>0</v>
      </c>
      <c r="Q295" s="942">
        <f t="shared" si="39"/>
        <v>0</v>
      </c>
      <c r="S295" s="941" t="b">
        <v>0</v>
      </c>
      <c r="T295" s="943" t="str">
        <f t="shared" si="40"/>
        <v>YABA2Ba</v>
      </c>
      <c r="U295" s="1004">
        <f>IF($S295,H295/VLOOKUP($M243,CropResidue!$H$94:$L$110,5,FALSE)/VLOOKUP($M243,CropResidue!$H$94:$L$110,4,FALSE)/VLOOKUP($M243,CropResidue!$H$94:$L$110,2,FALSE)*VLOOKUP($M243,CropResidue!$G$153:$H$169,2,FALSE),Crop!H295)</f>
        <v>0</v>
      </c>
      <c r="V295" s="1004">
        <f>IF($S295,I295/VLOOKUP($M243,CropResidue!$H$94:$L$110,5,FALSE)/VLOOKUP($M243,CropResidue!$H$94:$L$110,4,FALSE)/VLOOKUP($M243,CropResidue!$H$94:$L$110,2,FALSE)*VLOOKUP($M243,CropResidue!$G$153:$H$169,2,FALSE),Crop!I295)</f>
        <v>0</v>
      </c>
      <c r="W295" s="1004">
        <f>IF($S295,J295/VLOOKUP($M243,CropResidue!$H$94:$L$110,5,FALSE)/VLOOKUP($M243,CropResidue!$H$94:$L$110,4,FALSE)/VLOOKUP($M243,CropResidue!$H$94:$L$110,2,FALSE)*VLOOKUP($M243,CropResidue!$G$153:$H$169,2,FALSE),Crop!J295)</f>
        <v>0</v>
      </c>
      <c r="X295" s="1004">
        <f>IF($S295,K295/VLOOKUP($M243,CropResidue!$H$94:$L$110,5,FALSE)/VLOOKUP($M243,CropResidue!$H$94:$L$110,4,FALSE)/VLOOKUP($M243,CropResidue!$H$94:$L$110,2,FALSE)*VLOOKUP($M243,CropResidue!$G$153:$H$169,2,FALSE),Crop!K295)</f>
        <v>0</v>
      </c>
      <c r="Y295" s="1004">
        <f>IF($S295,L295/VLOOKUP($M243,CropResidue!$H$94:$L$110,5,FALSE)/VLOOKUP($M243,CropResidue!$H$94:$L$110,4,FALSE)/VLOOKUP($M243,CropResidue!$H$94:$L$110,2,FALSE)*VLOOKUP($M243,CropResidue!$G$153:$H$169,2,FALSE),Crop!L295)</f>
        <v>0</v>
      </c>
      <c r="Z295" s="1004">
        <f>IF($S295,M295/VLOOKUP($M243,CropResidue!$H$94:$L$110,5,FALSE)/VLOOKUP($M243,CropResidue!$H$94:$L$110,4,FALSE)/VLOOKUP($M243,CropResidue!$H$94:$L$110,2,FALSE)*VLOOKUP($M243,CropResidue!$G$153:$H$169,2,FALSE),Crop!M295)</f>
        <v>0</v>
      </c>
      <c r="AA295" s="1004">
        <f>IF($S295,N295/VLOOKUP($M243,CropResidue!$H$94:$L$110,5,FALSE)/VLOOKUP($M243,CropResidue!$H$94:$L$110,4,FALSE)/VLOOKUP($M243,CropResidue!$H$94:$L$110,2,FALSE)*VLOOKUP($M243,CropResidue!$G$153:$H$169,2,FALSE),Crop!N295)</f>
        <v>0</v>
      </c>
      <c r="AB295" s="1004">
        <f>IF($S295,O295/VLOOKUP($M243,CropResidue!$H$94:$L$110,5,FALSE)/VLOOKUP($M243,CropResidue!$H$94:$L$110,4,FALSE)/VLOOKUP($M243,CropResidue!$H$94:$L$110,2,FALSE)*VLOOKUP($M243,CropResidue!$G$153:$H$169,2,FALSE),Crop!O295)</f>
        <v>0</v>
      </c>
      <c r="AC295" s="1004">
        <f>IF($S295,P295/VLOOKUP($M243,CropResidue!$H$94:$L$110,5,FALSE)/VLOOKUP($M243,CropResidue!$H$94:$L$110,4,FALSE)/VLOOKUP($M243,CropResidue!$H$94:$L$110,2,FALSE)*VLOOKUP($M243,CropResidue!$G$153:$H$169,2,FALSE),Crop!P295)</f>
        <v>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76" customFormat="1" ht="15" outlineLevel="1" x14ac:dyDescent="0.25">
      <c r="A296" s="233"/>
      <c r="B296" s="234"/>
      <c r="C296" s="244"/>
      <c r="D296" s="244"/>
      <c r="E296" s="244"/>
      <c r="F296" s="252"/>
      <c r="G296" s="704" t="str">
        <f t="shared" si="38"/>
        <v>AYABA1b</v>
      </c>
      <c r="H296" s="944">
        <v>4000</v>
      </c>
      <c r="I296" s="942">
        <f t="shared" si="45"/>
        <v>4800</v>
      </c>
      <c r="J296" s="942">
        <f t="shared" si="39"/>
        <v>4000</v>
      </c>
      <c r="K296" s="942">
        <f t="shared" si="39"/>
        <v>4880</v>
      </c>
      <c r="L296" s="942">
        <f t="shared" si="39"/>
        <v>3480</v>
      </c>
      <c r="M296" s="942">
        <f t="shared" si="39"/>
        <v>4200</v>
      </c>
      <c r="N296" s="942">
        <f t="shared" si="39"/>
        <v>3320</v>
      </c>
      <c r="O296" s="942">
        <f t="shared" si="39"/>
        <v>3800</v>
      </c>
      <c r="P296" s="942">
        <f t="shared" si="39"/>
        <v>2600</v>
      </c>
      <c r="Q296" s="942">
        <f t="shared" si="39"/>
        <v>0</v>
      </c>
      <c r="R296" s="306"/>
      <c r="S296" s="941" t="b">
        <v>0</v>
      </c>
      <c r="T296" s="943" t="str">
        <f t="shared" si="40"/>
        <v>AYABA1b</v>
      </c>
      <c r="U296" s="1004">
        <f>IF($S296,H296/VLOOKUP($M244,CropResidue!$H$94:$L$110,5,FALSE)/VLOOKUP($M244,CropResidue!$H$94:$L$110,4,FALSE)/VLOOKUP($M244,CropResidue!$H$94:$L$110,2,FALSE)*VLOOKUP($M244,CropResidue!$G$153:$H$169,2,FALSE),Crop!H296)</f>
        <v>4000</v>
      </c>
      <c r="V296" s="1004">
        <f>IF($S296,I296/VLOOKUP($M244,CropResidue!$H$94:$L$110,5,FALSE)/VLOOKUP($M244,CropResidue!$H$94:$L$110,4,FALSE)/VLOOKUP($M244,CropResidue!$H$94:$L$110,2,FALSE)*VLOOKUP($M244,CropResidue!$G$153:$H$169,2,FALSE),Crop!I296)</f>
        <v>4800</v>
      </c>
      <c r="W296" s="1004">
        <f>IF($S296,J296/VLOOKUP($M244,CropResidue!$H$94:$L$110,5,FALSE)/VLOOKUP($M244,CropResidue!$H$94:$L$110,4,FALSE)/VLOOKUP($M244,CropResidue!$H$94:$L$110,2,FALSE)*VLOOKUP($M244,CropResidue!$G$153:$H$169,2,FALSE),Crop!J296)</f>
        <v>4000</v>
      </c>
      <c r="X296" s="1004">
        <f>IF($S296,K296/VLOOKUP($M244,CropResidue!$H$94:$L$110,5,FALSE)/VLOOKUP($M244,CropResidue!$H$94:$L$110,4,FALSE)/VLOOKUP($M244,CropResidue!$H$94:$L$110,2,FALSE)*VLOOKUP($M244,CropResidue!$G$153:$H$169,2,FALSE),Crop!K296)</f>
        <v>4880</v>
      </c>
      <c r="Y296" s="1004">
        <f>IF($S296,L296/VLOOKUP($M244,CropResidue!$H$94:$L$110,5,FALSE)/VLOOKUP($M244,CropResidue!$H$94:$L$110,4,FALSE)/VLOOKUP($M244,CropResidue!$H$94:$L$110,2,FALSE)*VLOOKUP($M244,CropResidue!$G$153:$H$169,2,FALSE),Crop!L296)</f>
        <v>3480</v>
      </c>
      <c r="Z296" s="1004">
        <f>IF($S296,M296/VLOOKUP($M244,CropResidue!$H$94:$L$110,5,FALSE)/VLOOKUP($M244,CropResidue!$H$94:$L$110,4,FALSE)/VLOOKUP($M244,CropResidue!$H$94:$L$110,2,FALSE)*VLOOKUP($M244,CropResidue!$G$153:$H$169,2,FALSE),Crop!M296)</f>
        <v>4200</v>
      </c>
      <c r="AA296" s="1004">
        <f>IF($S296,N296/VLOOKUP($M244,CropResidue!$H$94:$L$110,5,FALSE)/VLOOKUP($M244,CropResidue!$H$94:$L$110,4,FALSE)/VLOOKUP($M244,CropResidue!$H$94:$L$110,2,FALSE)*VLOOKUP($M244,CropResidue!$G$153:$H$169,2,FALSE),Crop!N296)</f>
        <v>3320</v>
      </c>
      <c r="AB296" s="1004">
        <f>IF($S296,O296/VLOOKUP($M244,CropResidue!$H$94:$L$110,5,FALSE)/VLOOKUP($M244,CropResidue!$H$94:$L$110,4,FALSE)/VLOOKUP($M244,CropResidue!$H$94:$L$110,2,FALSE)*VLOOKUP($M244,CropResidue!$G$153:$H$169,2,FALSE),Crop!O296)</f>
        <v>3800</v>
      </c>
      <c r="AC296" s="1004">
        <f>IF($S296,P296/VLOOKUP($M244,CropResidue!$H$94:$L$110,5,FALSE)/VLOOKUP($M244,CropResidue!$H$94:$L$110,4,FALSE)/VLOOKUP($M244,CropResidue!$H$94:$L$110,2,FALSE)*VLOOKUP($M244,CropResidue!$G$153:$H$169,2,FALSE),Crop!P296)</f>
        <v>2600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243"/>
      <c r="AY296" s="235"/>
      <c r="AZ296" s="235"/>
      <c r="BA296" s="235"/>
    </row>
    <row r="297" spans="1:53" s="687" customFormat="1" ht="15" outlineLevel="1" x14ac:dyDescent="0.25">
      <c r="A297" s="691"/>
      <c r="B297" s="688"/>
      <c r="C297" s="700"/>
      <c r="D297" s="700"/>
      <c r="E297" s="700"/>
      <c r="F297" s="704"/>
      <c r="G297" s="704" t="str">
        <f t="shared" si="38"/>
        <v>AYABA1bd</v>
      </c>
      <c r="H297" s="942">
        <f>H296-200</f>
        <v>3800</v>
      </c>
      <c r="I297" s="942">
        <f t="shared" si="45"/>
        <v>4560</v>
      </c>
      <c r="J297" s="942">
        <f t="shared" si="39"/>
        <v>3800</v>
      </c>
      <c r="K297" s="942">
        <f t="shared" si="39"/>
        <v>4636</v>
      </c>
      <c r="L297" s="942">
        <f t="shared" si="39"/>
        <v>3306</v>
      </c>
      <c r="M297" s="942">
        <f t="shared" si="39"/>
        <v>3990</v>
      </c>
      <c r="N297" s="942">
        <f t="shared" si="39"/>
        <v>3154</v>
      </c>
      <c r="O297" s="942">
        <f t="shared" si="39"/>
        <v>3610</v>
      </c>
      <c r="P297" s="942">
        <f t="shared" si="39"/>
        <v>2470</v>
      </c>
      <c r="Q297" s="942">
        <f t="shared" si="39"/>
        <v>0</v>
      </c>
      <c r="R297" s="306"/>
      <c r="S297" s="941" t="b">
        <v>0</v>
      </c>
      <c r="T297" s="943" t="str">
        <f t="shared" si="40"/>
        <v>AYABA1bd</v>
      </c>
      <c r="U297" s="1004">
        <f>IF($S297,H297/VLOOKUP($M245,CropResidue!$H$94:$L$110,5,FALSE)/VLOOKUP($M245,CropResidue!$H$94:$L$110,4,FALSE)/VLOOKUP($M245,CropResidue!$H$94:$L$110,2,FALSE)*VLOOKUP($M245,CropResidue!$G$153:$H$169,2,FALSE),Crop!H297)</f>
        <v>3800</v>
      </c>
      <c r="V297" s="1004">
        <f>IF($S297,I297/VLOOKUP($M245,CropResidue!$H$94:$L$110,5,FALSE)/VLOOKUP($M245,CropResidue!$H$94:$L$110,4,FALSE)/VLOOKUP($M245,CropResidue!$H$94:$L$110,2,FALSE)*VLOOKUP($M245,CropResidue!$G$153:$H$169,2,FALSE),Crop!I297)</f>
        <v>4560</v>
      </c>
      <c r="W297" s="1004">
        <f>IF($S297,J297/VLOOKUP($M245,CropResidue!$H$94:$L$110,5,FALSE)/VLOOKUP($M245,CropResidue!$H$94:$L$110,4,FALSE)/VLOOKUP($M245,CropResidue!$H$94:$L$110,2,FALSE)*VLOOKUP($M245,CropResidue!$G$153:$H$169,2,FALSE),Crop!J297)</f>
        <v>3800</v>
      </c>
      <c r="X297" s="1004">
        <f>IF($S297,K297/VLOOKUP($M245,CropResidue!$H$94:$L$110,5,FALSE)/VLOOKUP($M245,CropResidue!$H$94:$L$110,4,FALSE)/VLOOKUP($M245,CropResidue!$H$94:$L$110,2,FALSE)*VLOOKUP($M245,CropResidue!$G$153:$H$169,2,FALSE),Crop!K297)</f>
        <v>4636</v>
      </c>
      <c r="Y297" s="1004">
        <f>IF($S297,L297/VLOOKUP($M245,CropResidue!$H$94:$L$110,5,FALSE)/VLOOKUP($M245,CropResidue!$H$94:$L$110,4,FALSE)/VLOOKUP($M245,CropResidue!$H$94:$L$110,2,FALSE)*VLOOKUP($M245,CropResidue!$G$153:$H$169,2,FALSE),Crop!L297)</f>
        <v>3306</v>
      </c>
      <c r="Z297" s="1004">
        <f>IF($S297,M297/VLOOKUP($M245,CropResidue!$H$94:$L$110,5,FALSE)/VLOOKUP($M245,CropResidue!$H$94:$L$110,4,FALSE)/VLOOKUP($M245,CropResidue!$H$94:$L$110,2,FALSE)*VLOOKUP($M245,CropResidue!$G$153:$H$169,2,FALSE),Crop!M297)</f>
        <v>3990</v>
      </c>
      <c r="AA297" s="1004">
        <f>IF($S297,N297/VLOOKUP($M245,CropResidue!$H$94:$L$110,5,FALSE)/VLOOKUP($M245,CropResidue!$H$94:$L$110,4,FALSE)/VLOOKUP($M245,CropResidue!$H$94:$L$110,2,FALSE)*VLOOKUP($M245,CropResidue!$G$153:$H$169,2,FALSE),Crop!N297)</f>
        <v>3154</v>
      </c>
      <c r="AB297" s="1004">
        <f>IF($S297,O297/VLOOKUP($M245,CropResidue!$H$94:$L$110,5,FALSE)/VLOOKUP($M245,CropResidue!$H$94:$L$110,4,FALSE)/VLOOKUP($M245,CropResidue!$H$94:$L$110,2,FALSE)*VLOOKUP($M245,CropResidue!$G$153:$H$169,2,FALSE),Crop!O297)</f>
        <v>3610</v>
      </c>
      <c r="AC297" s="1004">
        <f>IF($S297,P297/VLOOKUP($M245,CropResidue!$H$94:$L$110,5,FALSE)/VLOOKUP($M245,CropResidue!$H$94:$L$110,4,FALSE)/VLOOKUP($M245,CropResidue!$H$94:$L$110,2,FALSE)*VLOOKUP($M245,CropResidue!$G$153:$H$169,2,FALSE),Crop!P297)</f>
        <v>2470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YAOA2OFa</v>
      </c>
      <c r="H298" s="944">
        <v>0</v>
      </c>
      <c r="I298" s="942">
        <f t="shared" si="45"/>
        <v>0</v>
      </c>
      <c r="J298" s="942">
        <f t="shared" si="39"/>
        <v>0</v>
      </c>
      <c r="K298" s="942">
        <f t="shared" si="39"/>
        <v>0</v>
      </c>
      <c r="L298" s="942">
        <f t="shared" si="39"/>
        <v>0</v>
      </c>
      <c r="M298" s="942">
        <f t="shared" si="39"/>
        <v>0</v>
      </c>
      <c r="N298" s="942">
        <f t="shared" si="39"/>
        <v>0</v>
      </c>
      <c r="O298" s="942">
        <f t="shared" si="39"/>
        <v>0</v>
      </c>
      <c r="P298" s="942">
        <f t="shared" si="39"/>
        <v>0</v>
      </c>
      <c r="Q298" s="942">
        <f t="shared" si="39"/>
        <v>0</v>
      </c>
      <c r="S298" s="941" t="b">
        <v>0</v>
      </c>
      <c r="T298" s="943" t="str">
        <f t="shared" si="40"/>
        <v>YAOA2OFa</v>
      </c>
      <c r="U298" s="1004">
        <f>IF($S298,H298/VLOOKUP($M246,CropResidue!$H$94:$L$110,5,FALSE)/VLOOKUP($M246,CropResidue!$H$94:$L$110,4,FALSE)/VLOOKUP($M246,CropResidue!$H$94:$L$110,2,FALSE)*VLOOKUP($M246,CropResidue!$G$153:$H$169,2,FALSE),Crop!H298)</f>
        <v>0</v>
      </c>
      <c r="V298" s="1004">
        <f>IF($S298,I298/VLOOKUP($M246,CropResidue!$H$94:$L$110,5,FALSE)/VLOOKUP($M246,CropResidue!$H$94:$L$110,4,FALSE)/VLOOKUP($M246,CropResidue!$H$94:$L$110,2,FALSE)*VLOOKUP($M246,CropResidue!$G$153:$H$169,2,FALSE),Crop!I298)</f>
        <v>0</v>
      </c>
      <c r="W298" s="1004">
        <f>IF($S298,J298/VLOOKUP($M246,CropResidue!$H$94:$L$110,5,FALSE)/VLOOKUP($M246,CropResidue!$H$94:$L$110,4,FALSE)/VLOOKUP($M246,CropResidue!$H$94:$L$110,2,FALSE)*VLOOKUP($M246,CropResidue!$G$153:$H$169,2,FALSE),Crop!J298)</f>
        <v>0</v>
      </c>
      <c r="X298" s="1004">
        <f>IF($S298,K298/VLOOKUP($M246,CropResidue!$H$94:$L$110,5,FALSE)/VLOOKUP($M246,CropResidue!$H$94:$L$110,4,FALSE)/VLOOKUP($M246,CropResidue!$H$94:$L$110,2,FALSE)*VLOOKUP($M246,CropResidue!$G$153:$H$169,2,FALSE),Crop!K298)</f>
        <v>0</v>
      </c>
      <c r="Y298" s="1004">
        <f>IF($S298,L298/VLOOKUP($M246,CropResidue!$H$94:$L$110,5,FALSE)/VLOOKUP($M246,CropResidue!$H$94:$L$110,4,FALSE)/VLOOKUP($M246,CropResidue!$H$94:$L$110,2,FALSE)*VLOOKUP($M246,CropResidue!$G$153:$H$169,2,FALSE),Crop!L298)</f>
        <v>0</v>
      </c>
      <c r="Z298" s="1004">
        <f>IF($S298,M298/VLOOKUP($M246,CropResidue!$H$94:$L$110,5,FALSE)/VLOOKUP($M246,CropResidue!$H$94:$L$110,4,FALSE)/VLOOKUP($M246,CropResidue!$H$94:$L$110,2,FALSE)*VLOOKUP($M246,CropResidue!$G$153:$H$169,2,FALSE),Crop!M298)</f>
        <v>0</v>
      </c>
      <c r="AA298" s="1004">
        <f>IF($S298,N298/VLOOKUP($M246,CropResidue!$H$94:$L$110,5,FALSE)/VLOOKUP($M246,CropResidue!$H$94:$L$110,4,FALSE)/VLOOKUP($M246,CropResidue!$H$94:$L$110,2,FALSE)*VLOOKUP($M246,CropResidue!$G$153:$H$169,2,FALSE),Crop!N298)</f>
        <v>0</v>
      </c>
      <c r="AB298" s="1004">
        <f>IF($S298,O298/VLOOKUP($M246,CropResidue!$H$94:$L$110,5,FALSE)/VLOOKUP($M246,CropResidue!$H$94:$L$110,4,FALSE)/VLOOKUP($M246,CropResidue!$H$94:$L$110,2,FALSE)*VLOOKUP($M246,CropResidue!$G$153:$H$169,2,FALSE),Crop!O298)</f>
        <v>0</v>
      </c>
      <c r="AC298" s="1004">
        <f>IF($S298,P298/VLOOKUP($M246,CropResidue!$H$94:$L$110,5,FALSE)/VLOOKUP($M246,CropResidue!$H$94:$L$110,4,FALSE)/VLOOKUP($M246,CropResidue!$H$94:$L$110,2,FALSE)*VLOOKUP($M246,CropResidue!$G$153:$H$169,2,FALSE),Crop!P298)</f>
        <v>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687" customFormat="1" ht="15" outlineLevel="1" x14ac:dyDescent="0.25">
      <c r="A299" s="691"/>
      <c r="B299" s="688"/>
      <c r="C299" s="700"/>
      <c r="D299" s="700"/>
      <c r="E299" s="700"/>
      <c r="F299" s="704"/>
      <c r="G299" s="704" t="str">
        <f t="shared" si="38"/>
        <v>AYAOA1of</v>
      </c>
      <c r="H299" s="944">
        <f>4000*0.7</f>
        <v>2800</v>
      </c>
      <c r="I299" s="942">
        <f t="shared" si="45"/>
        <v>3360</v>
      </c>
      <c r="J299" s="942">
        <f t="shared" si="39"/>
        <v>2800</v>
      </c>
      <c r="K299" s="942">
        <f t="shared" si="39"/>
        <v>3416</v>
      </c>
      <c r="L299" s="942">
        <f t="shared" si="39"/>
        <v>2436</v>
      </c>
      <c r="M299" s="942">
        <f t="shared" si="39"/>
        <v>2940</v>
      </c>
      <c r="N299" s="942">
        <f t="shared" si="39"/>
        <v>2324</v>
      </c>
      <c r="O299" s="942">
        <f t="shared" si="39"/>
        <v>2660</v>
      </c>
      <c r="P299" s="942">
        <f t="shared" si="39"/>
        <v>1820</v>
      </c>
      <c r="Q299" s="942">
        <f t="shared" si="39"/>
        <v>0</v>
      </c>
      <c r="R299" s="306"/>
      <c r="S299" s="941" t="b">
        <v>0</v>
      </c>
      <c r="T299" s="943" t="str">
        <f t="shared" si="40"/>
        <v>AYAOA1of</v>
      </c>
      <c r="U299" s="1004">
        <f>IF($S299,H299/VLOOKUP($M247,CropResidue!$H$94:$L$110,5,FALSE)/VLOOKUP($M247,CropResidue!$H$94:$L$110,4,FALSE)/VLOOKUP($M247,CropResidue!$H$94:$L$110,2,FALSE)*VLOOKUP($M247,CropResidue!$G$153:$H$169,2,FALSE),Crop!H299)</f>
        <v>2800</v>
      </c>
      <c r="V299" s="1004">
        <f>IF($S299,I299/VLOOKUP($M247,CropResidue!$H$94:$L$110,5,FALSE)/VLOOKUP($M247,CropResidue!$H$94:$L$110,4,FALSE)/VLOOKUP($M247,CropResidue!$H$94:$L$110,2,FALSE)*VLOOKUP($M247,CropResidue!$G$153:$H$169,2,FALSE),Crop!I299)</f>
        <v>3360</v>
      </c>
      <c r="W299" s="1004">
        <f>IF($S299,J299/VLOOKUP($M247,CropResidue!$H$94:$L$110,5,FALSE)/VLOOKUP($M247,CropResidue!$H$94:$L$110,4,FALSE)/VLOOKUP($M247,CropResidue!$H$94:$L$110,2,FALSE)*VLOOKUP($M247,CropResidue!$G$153:$H$169,2,FALSE),Crop!J299)</f>
        <v>2800</v>
      </c>
      <c r="X299" s="1004">
        <f>IF($S299,K299/VLOOKUP($M247,CropResidue!$H$94:$L$110,5,FALSE)/VLOOKUP($M247,CropResidue!$H$94:$L$110,4,FALSE)/VLOOKUP($M247,CropResidue!$H$94:$L$110,2,FALSE)*VLOOKUP($M247,CropResidue!$G$153:$H$169,2,FALSE),Crop!K299)</f>
        <v>3416</v>
      </c>
      <c r="Y299" s="1004">
        <f>IF($S299,L299/VLOOKUP($M247,CropResidue!$H$94:$L$110,5,FALSE)/VLOOKUP($M247,CropResidue!$H$94:$L$110,4,FALSE)/VLOOKUP($M247,CropResidue!$H$94:$L$110,2,FALSE)*VLOOKUP($M247,CropResidue!$G$153:$H$169,2,FALSE),Crop!L299)</f>
        <v>2436</v>
      </c>
      <c r="Z299" s="1004">
        <f>IF($S299,M299/VLOOKUP($M247,CropResidue!$H$94:$L$110,5,FALSE)/VLOOKUP($M247,CropResidue!$H$94:$L$110,4,FALSE)/VLOOKUP($M247,CropResidue!$H$94:$L$110,2,FALSE)*VLOOKUP($M247,CropResidue!$G$153:$H$169,2,FALSE),Crop!M299)</f>
        <v>2940</v>
      </c>
      <c r="AA299" s="1004">
        <f>IF($S299,N299/VLOOKUP($M247,CropResidue!$H$94:$L$110,5,FALSE)/VLOOKUP($M247,CropResidue!$H$94:$L$110,4,FALSE)/VLOOKUP($M247,CropResidue!$H$94:$L$110,2,FALSE)*VLOOKUP($M247,CropResidue!$G$153:$H$169,2,FALSE),Crop!N299)</f>
        <v>2324</v>
      </c>
      <c r="AB299" s="1004">
        <f>IF($S299,O299/VLOOKUP($M247,CropResidue!$H$94:$L$110,5,FALSE)/VLOOKUP($M247,CropResidue!$H$94:$L$110,4,FALSE)/VLOOKUP($M247,CropResidue!$H$94:$L$110,2,FALSE)*VLOOKUP($M247,CropResidue!$G$153:$H$169,2,FALSE),Crop!O299)</f>
        <v>2660</v>
      </c>
      <c r="AC299" s="1004">
        <f>IF($S299,P299/VLOOKUP($M247,CropResidue!$H$94:$L$110,5,FALSE)/VLOOKUP($M247,CropResidue!$H$94:$L$110,4,FALSE)/VLOOKUP($M247,CropResidue!$H$94:$L$110,2,FALSE)*VLOOKUP($M247,CropResidue!$G$153:$H$169,2,FALSE),Crop!P299)</f>
        <v>1820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695"/>
      <c r="AY299" s="690"/>
      <c r="AZ299" s="690"/>
      <c r="BA299" s="690"/>
    </row>
    <row r="300" spans="1:53" s="76" customFormat="1" ht="15" outlineLevel="1" x14ac:dyDescent="0.25">
      <c r="A300" s="233"/>
      <c r="B300" s="234"/>
      <c r="C300" s="244"/>
      <c r="D300" s="244"/>
      <c r="E300" s="244"/>
      <c r="F300" s="252"/>
      <c r="G300" s="704" t="str">
        <f t="shared" si="38"/>
        <v>YYNBNb</v>
      </c>
      <c r="H300" s="944">
        <v>4000</v>
      </c>
      <c r="I300" s="942">
        <f t="shared" si="45"/>
        <v>4800</v>
      </c>
      <c r="J300" s="942">
        <f t="shared" si="39"/>
        <v>4000</v>
      </c>
      <c r="K300" s="942">
        <f t="shared" si="39"/>
        <v>4880</v>
      </c>
      <c r="L300" s="942">
        <f t="shared" si="39"/>
        <v>3480</v>
      </c>
      <c r="M300" s="942">
        <f t="shared" si="39"/>
        <v>4200</v>
      </c>
      <c r="N300" s="942">
        <f t="shared" si="39"/>
        <v>3320</v>
      </c>
      <c r="O300" s="942">
        <f t="shared" si="39"/>
        <v>3800</v>
      </c>
      <c r="P300" s="942">
        <f t="shared" si="39"/>
        <v>2600</v>
      </c>
      <c r="Q300" s="942">
        <f t="shared" si="39"/>
        <v>0</v>
      </c>
      <c r="S300" s="941" t="b">
        <v>0</v>
      </c>
      <c r="T300" s="943" t="str">
        <f t="shared" si="40"/>
        <v>YYNBNb</v>
      </c>
      <c r="U300" s="1004">
        <f>IF($S300,H300/VLOOKUP($M248,CropResidue!$H$94:$L$110,5,FALSE)/VLOOKUP($M248,CropResidue!$H$94:$L$110,4,FALSE)/VLOOKUP($M248,CropResidue!$H$94:$L$110,2,FALSE)*VLOOKUP($M248,CropResidue!$G$153:$H$169,2,FALSE),Crop!H300)</f>
        <v>4000</v>
      </c>
      <c r="V300" s="1004">
        <f>IF($S300,I300/VLOOKUP($M248,CropResidue!$H$94:$L$110,5,FALSE)/VLOOKUP($M248,CropResidue!$H$94:$L$110,4,FALSE)/VLOOKUP($M248,CropResidue!$H$94:$L$110,2,FALSE)*VLOOKUP($M248,CropResidue!$G$153:$H$169,2,FALSE),Crop!I300)</f>
        <v>4800</v>
      </c>
      <c r="W300" s="1004">
        <f>IF($S300,J300/VLOOKUP($M248,CropResidue!$H$94:$L$110,5,FALSE)/VLOOKUP($M248,CropResidue!$H$94:$L$110,4,FALSE)/VLOOKUP($M248,CropResidue!$H$94:$L$110,2,FALSE)*VLOOKUP($M248,CropResidue!$G$153:$H$169,2,FALSE),Crop!J300)</f>
        <v>4000</v>
      </c>
      <c r="X300" s="1004">
        <f>IF($S300,K300/VLOOKUP($M248,CropResidue!$H$94:$L$110,5,FALSE)/VLOOKUP($M248,CropResidue!$H$94:$L$110,4,FALSE)/VLOOKUP($M248,CropResidue!$H$94:$L$110,2,FALSE)*VLOOKUP($M248,CropResidue!$G$153:$H$169,2,FALSE),Crop!K300)</f>
        <v>4880</v>
      </c>
      <c r="Y300" s="1004">
        <f>IF($S300,L300/VLOOKUP($M248,CropResidue!$H$94:$L$110,5,FALSE)/VLOOKUP($M248,CropResidue!$H$94:$L$110,4,FALSE)/VLOOKUP($M248,CropResidue!$H$94:$L$110,2,FALSE)*VLOOKUP($M248,CropResidue!$G$153:$H$169,2,FALSE),Crop!L300)</f>
        <v>3480</v>
      </c>
      <c r="Z300" s="1004">
        <f>IF($S300,M300/VLOOKUP($M248,CropResidue!$H$94:$L$110,5,FALSE)/VLOOKUP($M248,CropResidue!$H$94:$L$110,4,FALSE)/VLOOKUP($M248,CropResidue!$H$94:$L$110,2,FALSE)*VLOOKUP($M248,CropResidue!$G$153:$H$169,2,FALSE),Crop!M300)</f>
        <v>4200</v>
      </c>
      <c r="AA300" s="1004">
        <f>IF($S300,N300/VLOOKUP($M248,CropResidue!$H$94:$L$110,5,FALSE)/VLOOKUP($M248,CropResidue!$H$94:$L$110,4,FALSE)/VLOOKUP($M248,CropResidue!$H$94:$L$110,2,FALSE)*VLOOKUP($M248,CropResidue!$G$153:$H$169,2,FALSE),Crop!N300)</f>
        <v>3320</v>
      </c>
      <c r="AB300" s="1004">
        <f>IF($S300,O300/VLOOKUP($M248,CropResidue!$H$94:$L$110,5,FALSE)/VLOOKUP($M248,CropResidue!$H$94:$L$110,4,FALSE)/VLOOKUP($M248,CropResidue!$H$94:$L$110,2,FALSE)*VLOOKUP($M248,CropResidue!$G$153:$H$169,2,FALSE),Crop!O300)</f>
        <v>3800</v>
      </c>
      <c r="AC300" s="1004">
        <f>IF($S300,P300/VLOOKUP($M248,CropResidue!$H$94:$L$110,5,FALSE)/VLOOKUP($M248,CropResidue!$H$94:$L$110,4,FALSE)/VLOOKUP($M248,CropResidue!$H$94:$L$110,2,FALSE)*VLOOKUP($M248,CropResidue!$G$153:$H$169,2,FALSE),Crop!P300)</f>
        <v>2600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YYBNBz</v>
      </c>
      <c r="H301" s="944">
        <v>1800</v>
      </c>
      <c r="I301" s="942">
        <f t="shared" si="45"/>
        <v>2160</v>
      </c>
      <c r="J301" s="942">
        <f t="shared" si="39"/>
        <v>1800</v>
      </c>
      <c r="K301" s="942">
        <f t="shared" si="39"/>
        <v>2196</v>
      </c>
      <c r="L301" s="942">
        <f t="shared" si="39"/>
        <v>1566</v>
      </c>
      <c r="M301" s="942">
        <f t="shared" si="39"/>
        <v>1890</v>
      </c>
      <c r="N301" s="942">
        <f t="shared" si="39"/>
        <v>1494</v>
      </c>
      <c r="O301" s="942">
        <f t="shared" si="39"/>
        <v>1710</v>
      </c>
      <c r="P301" s="942">
        <f t="shared" si="39"/>
        <v>1170</v>
      </c>
      <c r="Q301" s="942">
        <f t="shared" si="39"/>
        <v>0</v>
      </c>
      <c r="R301" s="306"/>
      <c r="S301" s="941" t="b">
        <v>0</v>
      </c>
      <c r="T301" s="943" t="str">
        <f t="shared" si="40"/>
        <v>YYBNBz</v>
      </c>
      <c r="U301" s="1004">
        <f>IF($S301,H301/VLOOKUP($M249,CropResidue!$H$94:$L$110,5,FALSE)/VLOOKUP($M249,CropResidue!$H$94:$L$110,4,FALSE)/VLOOKUP($M249,CropResidue!$H$94:$L$110,2,FALSE)*VLOOKUP($M249,CropResidue!$G$153:$H$169,2,FALSE),Crop!H301)</f>
        <v>1800</v>
      </c>
      <c r="V301" s="1004">
        <f>IF($S301,I301/VLOOKUP($M249,CropResidue!$H$94:$L$110,5,FALSE)/VLOOKUP($M249,CropResidue!$H$94:$L$110,4,FALSE)/VLOOKUP($M249,CropResidue!$H$94:$L$110,2,FALSE)*VLOOKUP($M249,CropResidue!$G$153:$H$169,2,FALSE),Crop!I301)</f>
        <v>2160</v>
      </c>
      <c r="W301" s="1004">
        <f>IF($S301,J301/VLOOKUP($M249,CropResidue!$H$94:$L$110,5,FALSE)/VLOOKUP($M249,CropResidue!$H$94:$L$110,4,FALSE)/VLOOKUP($M249,CropResidue!$H$94:$L$110,2,FALSE)*VLOOKUP($M249,CropResidue!$G$153:$H$169,2,FALSE),Crop!J301)</f>
        <v>1800</v>
      </c>
      <c r="X301" s="1004">
        <f>IF($S301,K301/VLOOKUP($M249,CropResidue!$H$94:$L$110,5,FALSE)/VLOOKUP($M249,CropResidue!$H$94:$L$110,4,FALSE)/VLOOKUP($M249,CropResidue!$H$94:$L$110,2,FALSE)*VLOOKUP($M249,CropResidue!$G$153:$H$169,2,FALSE),Crop!K301)</f>
        <v>2196</v>
      </c>
      <c r="Y301" s="1004">
        <f>IF($S301,L301/VLOOKUP($M249,CropResidue!$H$94:$L$110,5,FALSE)/VLOOKUP($M249,CropResidue!$H$94:$L$110,4,FALSE)/VLOOKUP($M249,CropResidue!$H$94:$L$110,2,FALSE)*VLOOKUP($M249,CropResidue!$G$153:$H$169,2,FALSE),Crop!L301)</f>
        <v>1566</v>
      </c>
      <c r="Z301" s="1004">
        <f>IF($S301,M301/VLOOKUP($M249,CropResidue!$H$94:$L$110,5,FALSE)/VLOOKUP($M249,CropResidue!$H$94:$L$110,4,FALSE)/VLOOKUP($M249,CropResidue!$H$94:$L$110,2,FALSE)*VLOOKUP($M249,CropResidue!$G$153:$H$169,2,FALSE),Crop!M301)</f>
        <v>1890</v>
      </c>
      <c r="AA301" s="1004">
        <f>IF($S301,N301/VLOOKUP($M249,CropResidue!$H$94:$L$110,5,FALSE)/VLOOKUP($M249,CropResidue!$H$94:$L$110,4,FALSE)/VLOOKUP($M249,CropResidue!$H$94:$L$110,2,FALSE)*VLOOKUP($M249,CropResidue!$G$153:$H$169,2,FALSE),Crop!N301)</f>
        <v>1494</v>
      </c>
      <c r="AB301" s="1004">
        <f>IF($S301,O301/VLOOKUP($M249,CropResidue!$H$94:$L$110,5,FALSE)/VLOOKUP($M249,CropResidue!$H$94:$L$110,4,FALSE)/VLOOKUP($M249,CropResidue!$H$94:$L$110,2,FALSE)*VLOOKUP($M249,CropResidue!$G$153:$H$169,2,FALSE),Crop!O301)</f>
        <v>1710</v>
      </c>
      <c r="AC301" s="1004">
        <f>IF($S301,P301/VLOOKUP($M249,CropResidue!$H$94:$L$110,5,FALSE)/VLOOKUP($M249,CropResidue!$H$94:$L$110,4,FALSE)/VLOOKUP($M249,CropResidue!$H$94:$L$110,2,FALSE)*VLOOKUP($M249,CropResidue!$G$153:$H$169,2,FALSE),Crop!P301)</f>
        <v>1170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YYBNBr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YYBNBr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YYNWBr</v>
      </c>
      <c r="H303" s="944">
        <v>2000</v>
      </c>
      <c r="I303" s="942">
        <f t="shared" si="45"/>
        <v>2400</v>
      </c>
      <c r="J303" s="942">
        <f t="shared" si="39"/>
        <v>2000</v>
      </c>
      <c r="K303" s="942">
        <f t="shared" si="39"/>
        <v>2440</v>
      </c>
      <c r="L303" s="942">
        <f t="shared" si="39"/>
        <v>1740</v>
      </c>
      <c r="M303" s="942">
        <f t="shared" si="39"/>
        <v>2100</v>
      </c>
      <c r="N303" s="942">
        <f t="shared" si="39"/>
        <v>1660</v>
      </c>
      <c r="O303" s="942">
        <f t="shared" si="39"/>
        <v>1900</v>
      </c>
      <c r="P303" s="942">
        <f t="shared" si="39"/>
        <v>1300</v>
      </c>
      <c r="Q303" s="942">
        <f t="shared" si="39"/>
        <v>0</v>
      </c>
      <c r="R303" s="306"/>
      <c r="S303" s="941" t="b">
        <v>0</v>
      </c>
      <c r="T303" s="943" t="str">
        <f t="shared" si="40"/>
        <v>YYNWBr</v>
      </c>
      <c r="U303" s="1004">
        <f>IF($S303,H303/VLOOKUP($M251,CropResidue!$H$94:$L$110,5,FALSE)/VLOOKUP($M251,CropResidue!$H$94:$L$110,4,FALSE)/VLOOKUP($M251,CropResidue!$H$94:$L$110,2,FALSE)*VLOOKUP($M251,CropResidue!$G$153:$H$169,2,FALSE),Crop!H303)</f>
        <v>2000</v>
      </c>
      <c r="V303" s="1004">
        <f>IF($S303,I303/VLOOKUP($M251,CropResidue!$H$94:$L$110,5,FALSE)/VLOOKUP($M251,CropResidue!$H$94:$L$110,4,FALSE)/VLOOKUP($M251,CropResidue!$H$94:$L$110,2,FALSE)*VLOOKUP($M251,CropResidue!$G$153:$H$169,2,FALSE),Crop!I303)</f>
        <v>2400</v>
      </c>
      <c r="W303" s="1004">
        <f>IF($S303,J303/VLOOKUP($M251,CropResidue!$H$94:$L$110,5,FALSE)/VLOOKUP($M251,CropResidue!$H$94:$L$110,4,FALSE)/VLOOKUP($M251,CropResidue!$H$94:$L$110,2,FALSE)*VLOOKUP($M251,CropResidue!$G$153:$H$169,2,FALSE),Crop!J303)</f>
        <v>2000</v>
      </c>
      <c r="X303" s="1004">
        <f>IF($S303,K303/VLOOKUP($M251,CropResidue!$H$94:$L$110,5,FALSE)/VLOOKUP($M251,CropResidue!$H$94:$L$110,4,FALSE)/VLOOKUP($M251,CropResidue!$H$94:$L$110,2,FALSE)*VLOOKUP($M251,CropResidue!$G$153:$H$169,2,FALSE),Crop!K303)</f>
        <v>2440</v>
      </c>
      <c r="Y303" s="1004">
        <f>IF($S303,L303/VLOOKUP($M251,CropResidue!$H$94:$L$110,5,FALSE)/VLOOKUP($M251,CropResidue!$H$94:$L$110,4,FALSE)/VLOOKUP($M251,CropResidue!$H$94:$L$110,2,FALSE)*VLOOKUP($M251,CropResidue!$G$153:$H$169,2,FALSE),Crop!L303)</f>
        <v>1740</v>
      </c>
      <c r="Z303" s="1004">
        <f>IF($S303,M303/VLOOKUP($M251,CropResidue!$H$94:$L$110,5,FALSE)/VLOOKUP($M251,CropResidue!$H$94:$L$110,4,FALSE)/VLOOKUP($M251,CropResidue!$H$94:$L$110,2,FALSE)*VLOOKUP($M251,CropResidue!$G$153:$H$169,2,FALSE),Crop!M303)</f>
        <v>2100</v>
      </c>
      <c r="AA303" s="1004">
        <f>IF($S303,N303/VLOOKUP($M251,CropResidue!$H$94:$L$110,5,FALSE)/VLOOKUP($M251,CropResidue!$H$94:$L$110,4,FALSE)/VLOOKUP($M251,CropResidue!$H$94:$L$110,2,FALSE)*VLOOKUP($M251,CropResidue!$G$153:$H$169,2,FALSE),Crop!N303)</f>
        <v>1660</v>
      </c>
      <c r="AB303" s="1004">
        <f>IF($S303,O303/VLOOKUP($M251,CropResidue!$H$94:$L$110,5,FALSE)/VLOOKUP($M251,CropResidue!$H$94:$L$110,4,FALSE)/VLOOKUP($M251,CropResidue!$H$94:$L$110,2,FALSE)*VLOOKUP($M251,CropResidue!$G$153:$H$169,2,FALSE),Crop!O303)</f>
        <v>1900</v>
      </c>
      <c r="AC303" s="1004">
        <f>IF($S303,P303/VLOOKUP($M251,CropResidue!$H$94:$L$110,5,FALSE)/VLOOKUP($M251,CropResidue!$H$94:$L$110,4,FALSE)/VLOOKUP($M251,CropResidue!$H$94:$L$110,2,FALSE)*VLOOKUP($M251,CropResidue!$G$153:$H$169,2,FALSE),Crop!P303)</f>
        <v>1300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YYWBNw</v>
      </c>
      <c r="H304" s="944">
        <v>3800</v>
      </c>
      <c r="I304" s="942">
        <f t="shared" si="45"/>
        <v>4560</v>
      </c>
      <c r="J304" s="942">
        <f t="shared" si="39"/>
        <v>3800</v>
      </c>
      <c r="K304" s="942">
        <f t="shared" si="39"/>
        <v>4636</v>
      </c>
      <c r="L304" s="942">
        <f t="shared" si="39"/>
        <v>3306</v>
      </c>
      <c r="M304" s="942">
        <f t="shared" si="39"/>
        <v>3990</v>
      </c>
      <c r="N304" s="942">
        <f t="shared" si="39"/>
        <v>3154</v>
      </c>
      <c r="O304" s="942">
        <f t="shared" si="39"/>
        <v>3610</v>
      </c>
      <c r="P304" s="942">
        <f t="shared" si="39"/>
        <v>2470</v>
      </c>
      <c r="Q304" s="942">
        <f t="shared" si="39"/>
        <v>0</v>
      </c>
      <c r="R304" s="306"/>
      <c r="S304" s="941" t="b">
        <v>0</v>
      </c>
      <c r="T304" s="943" t="str">
        <f t="shared" si="40"/>
        <v>YYWBNw</v>
      </c>
      <c r="U304" s="1004">
        <f>IF($S304,H304/VLOOKUP($M252,CropResidue!$H$94:$L$110,5,FALSE)/VLOOKUP($M252,CropResidue!$H$94:$L$110,4,FALSE)/VLOOKUP($M252,CropResidue!$H$94:$L$110,2,FALSE)*VLOOKUP($M252,CropResidue!$G$153:$H$169,2,FALSE),Crop!H304)</f>
        <v>3800</v>
      </c>
      <c r="V304" s="1004">
        <f>IF($S304,I304/VLOOKUP($M252,CropResidue!$H$94:$L$110,5,FALSE)/VLOOKUP($M252,CropResidue!$H$94:$L$110,4,FALSE)/VLOOKUP($M252,CropResidue!$H$94:$L$110,2,FALSE)*VLOOKUP($M252,CropResidue!$G$153:$H$169,2,FALSE),Crop!I304)</f>
        <v>4560</v>
      </c>
      <c r="W304" s="1004">
        <f>IF($S304,J304/VLOOKUP($M252,CropResidue!$H$94:$L$110,5,FALSE)/VLOOKUP($M252,CropResidue!$H$94:$L$110,4,FALSE)/VLOOKUP($M252,CropResidue!$H$94:$L$110,2,FALSE)*VLOOKUP($M252,CropResidue!$G$153:$H$169,2,FALSE),Crop!J304)</f>
        <v>3800</v>
      </c>
      <c r="X304" s="1004">
        <f>IF($S304,K304/VLOOKUP($M252,CropResidue!$H$94:$L$110,5,FALSE)/VLOOKUP($M252,CropResidue!$H$94:$L$110,4,FALSE)/VLOOKUP($M252,CropResidue!$H$94:$L$110,2,FALSE)*VLOOKUP($M252,CropResidue!$G$153:$H$169,2,FALSE),Crop!K304)</f>
        <v>4636</v>
      </c>
      <c r="Y304" s="1004">
        <f>IF($S304,L304/VLOOKUP($M252,CropResidue!$H$94:$L$110,5,FALSE)/VLOOKUP($M252,CropResidue!$H$94:$L$110,4,FALSE)/VLOOKUP($M252,CropResidue!$H$94:$L$110,2,FALSE)*VLOOKUP($M252,CropResidue!$G$153:$H$169,2,FALSE),Crop!L304)</f>
        <v>3306</v>
      </c>
      <c r="Z304" s="1004">
        <f>IF($S304,M304/VLOOKUP($M252,CropResidue!$H$94:$L$110,5,FALSE)/VLOOKUP($M252,CropResidue!$H$94:$L$110,4,FALSE)/VLOOKUP($M252,CropResidue!$H$94:$L$110,2,FALSE)*VLOOKUP($M252,CropResidue!$G$153:$H$169,2,FALSE),Crop!M304)</f>
        <v>3990</v>
      </c>
      <c r="AA304" s="1004">
        <f>IF($S304,N304/VLOOKUP($M252,CropResidue!$H$94:$L$110,5,FALSE)/VLOOKUP($M252,CropResidue!$H$94:$L$110,4,FALSE)/VLOOKUP($M252,CropResidue!$H$94:$L$110,2,FALSE)*VLOOKUP($M252,CropResidue!$G$153:$H$169,2,FALSE),Crop!N304)</f>
        <v>3154</v>
      </c>
      <c r="AB304" s="1004">
        <f>IF($S304,O304/VLOOKUP($M252,CropResidue!$H$94:$L$110,5,FALSE)/VLOOKUP($M252,CropResidue!$H$94:$L$110,4,FALSE)/VLOOKUP($M252,CropResidue!$H$94:$L$110,2,FALSE)*VLOOKUP($M252,CropResidue!$G$153:$H$169,2,FALSE),Crop!O304)</f>
        <v>3610</v>
      </c>
      <c r="AC304" s="1004">
        <f>IF($S304,P304/VLOOKUP($M252,CropResidue!$H$94:$L$110,5,FALSE)/VLOOKUP($M252,CropResidue!$H$94:$L$110,4,FALSE)/VLOOKUP($M252,CropResidue!$H$94:$L$110,2,FALSE)*VLOOKUP($M252,CropResidue!$G$153:$H$169,2,FALSE),Crop!P304)</f>
        <v>2470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YYBNWb</v>
      </c>
      <c r="H305" s="944">
        <v>4000</v>
      </c>
      <c r="I305" s="942">
        <f t="shared" si="45"/>
        <v>4800</v>
      </c>
      <c r="J305" s="942">
        <f t="shared" si="39"/>
        <v>4000</v>
      </c>
      <c r="K305" s="942">
        <f t="shared" si="39"/>
        <v>4880</v>
      </c>
      <c r="L305" s="942">
        <f t="shared" si="39"/>
        <v>3480</v>
      </c>
      <c r="M305" s="942">
        <f t="shared" si="39"/>
        <v>4200</v>
      </c>
      <c r="N305" s="942">
        <f t="shared" si="39"/>
        <v>3320</v>
      </c>
      <c r="O305" s="942">
        <f t="shared" si="39"/>
        <v>3800</v>
      </c>
      <c r="P305" s="942">
        <f t="shared" si="39"/>
        <v>2600</v>
      </c>
      <c r="Q305" s="942">
        <f t="shared" si="39"/>
        <v>0</v>
      </c>
      <c r="S305" s="941" t="b">
        <v>0</v>
      </c>
      <c r="T305" s="943" t="str">
        <f t="shared" si="40"/>
        <v>YYBNWb</v>
      </c>
      <c r="U305" s="1004">
        <f>IF($S305,H305/VLOOKUP($M253,CropResidue!$H$94:$L$110,5,FALSE)/VLOOKUP($M253,CropResidue!$H$94:$L$110,4,FALSE)/VLOOKUP($M253,CropResidue!$H$94:$L$110,2,FALSE)*VLOOKUP($M253,CropResidue!$G$153:$H$169,2,FALSE),Crop!H305)</f>
        <v>4000</v>
      </c>
      <c r="V305" s="1004">
        <f>IF($S305,I305/VLOOKUP($M253,CropResidue!$H$94:$L$110,5,FALSE)/VLOOKUP($M253,CropResidue!$H$94:$L$110,4,FALSE)/VLOOKUP($M253,CropResidue!$H$94:$L$110,2,FALSE)*VLOOKUP($M253,CropResidue!$G$153:$H$169,2,FALSE),Crop!I305)</f>
        <v>4800</v>
      </c>
      <c r="W305" s="1004">
        <f>IF($S305,J305/VLOOKUP($M253,CropResidue!$H$94:$L$110,5,FALSE)/VLOOKUP($M253,CropResidue!$H$94:$L$110,4,FALSE)/VLOOKUP($M253,CropResidue!$H$94:$L$110,2,FALSE)*VLOOKUP($M253,CropResidue!$G$153:$H$169,2,FALSE),Crop!J305)</f>
        <v>4000</v>
      </c>
      <c r="X305" s="1004">
        <f>IF($S305,K305/VLOOKUP($M253,CropResidue!$H$94:$L$110,5,FALSE)/VLOOKUP($M253,CropResidue!$H$94:$L$110,4,FALSE)/VLOOKUP($M253,CropResidue!$H$94:$L$110,2,FALSE)*VLOOKUP($M253,CropResidue!$G$153:$H$169,2,FALSE),Crop!K305)</f>
        <v>4880</v>
      </c>
      <c r="Y305" s="1004">
        <f>IF($S305,L305/VLOOKUP($M253,CropResidue!$H$94:$L$110,5,FALSE)/VLOOKUP($M253,CropResidue!$H$94:$L$110,4,FALSE)/VLOOKUP($M253,CropResidue!$H$94:$L$110,2,FALSE)*VLOOKUP($M253,CropResidue!$G$153:$H$169,2,FALSE),Crop!L305)</f>
        <v>3480</v>
      </c>
      <c r="Z305" s="1004">
        <f>IF($S305,M305/VLOOKUP($M253,CropResidue!$H$94:$L$110,5,FALSE)/VLOOKUP($M253,CropResidue!$H$94:$L$110,4,FALSE)/VLOOKUP($M253,CropResidue!$H$94:$L$110,2,FALSE)*VLOOKUP($M253,CropResidue!$G$153:$H$169,2,FALSE),Crop!M305)</f>
        <v>4200</v>
      </c>
      <c r="AA305" s="1004">
        <f>IF($S305,N305/VLOOKUP($M253,CropResidue!$H$94:$L$110,5,FALSE)/VLOOKUP($M253,CropResidue!$H$94:$L$110,4,FALSE)/VLOOKUP($M253,CropResidue!$H$94:$L$110,2,FALSE)*VLOOKUP($M253,CropResidue!$G$153:$H$169,2,FALSE),Crop!N305)</f>
        <v>3320</v>
      </c>
      <c r="AB305" s="1004">
        <f>IF($S305,O305/VLOOKUP($M253,CropResidue!$H$94:$L$110,5,FALSE)/VLOOKUP($M253,CropResidue!$H$94:$L$110,4,FALSE)/VLOOKUP($M253,CropResidue!$H$94:$L$110,2,FALSE)*VLOOKUP($M253,CropResidue!$G$153:$H$169,2,FALSE),Crop!O305)</f>
        <v>3800</v>
      </c>
      <c r="AC305" s="1004">
        <f>IF($S305,P305/VLOOKUP($M253,CropResidue!$H$94:$L$110,5,FALSE)/VLOOKUP($M253,CropResidue!$H$94:$L$110,4,FALSE)/VLOOKUP($M253,CropResidue!$H$94:$L$110,2,FALSE)*VLOOKUP($M253,CropResidue!$G$153:$H$169,2,FALSE),Crop!P305)</f>
        <v>2600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AAAA2A1z</v>
      </c>
      <c r="H306" s="944">
        <v>1800</v>
      </c>
      <c r="I306" s="942">
        <f t="shared" si="45"/>
        <v>2160</v>
      </c>
      <c r="J306" s="942">
        <f t="shared" si="39"/>
        <v>1800</v>
      </c>
      <c r="K306" s="942">
        <f t="shared" si="39"/>
        <v>2196</v>
      </c>
      <c r="L306" s="942">
        <f t="shared" si="39"/>
        <v>1566</v>
      </c>
      <c r="M306" s="942">
        <f t="shared" si="39"/>
        <v>1890</v>
      </c>
      <c r="N306" s="942">
        <f t="shared" si="39"/>
        <v>1494</v>
      </c>
      <c r="O306" s="942">
        <f t="shared" si="39"/>
        <v>1710</v>
      </c>
      <c r="P306" s="942">
        <f t="shared" si="39"/>
        <v>1170</v>
      </c>
      <c r="Q306" s="942">
        <f t="shared" si="39"/>
        <v>0</v>
      </c>
      <c r="R306" s="306"/>
      <c r="S306" s="941" t="b">
        <v>0</v>
      </c>
      <c r="T306" s="943" t="str">
        <f t="shared" si="40"/>
        <v>AAAA2A1z</v>
      </c>
      <c r="U306" s="1004">
        <f>IF($S306,H306/VLOOKUP($M254,CropResidue!$H$94:$L$110,5,FALSE)/VLOOKUP($M254,CropResidue!$H$94:$L$110,4,FALSE)/VLOOKUP($M254,CropResidue!$H$94:$L$110,2,FALSE)*VLOOKUP($M254,CropResidue!$G$153:$H$169,2,FALSE),Crop!H306)</f>
        <v>1800</v>
      </c>
      <c r="V306" s="1004">
        <f>IF($S306,I306/VLOOKUP($M254,CropResidue!$H$94:$L$110,5,FALSE)/VLOOKUP($M254,CropResidue!$H$94:$L$110,4,FALSE)/VLOOKUP($M254,CropResidue!$H$94:$L$110,2,FALSE)*VLOOKUP($M254,CropResidue!$G$153:$H$169,2,FALSE),Crop!I306)</f>
        <v>2160</v>
      </c>
      <c r="W306" s="1004">
        <f>IF($S306,J306/VLOOKUP($M254,CropResidue!$H$94:$L$110,5,FALSE)/VLOOKUP($M254,CropResidue!$H$94:$L$110,4,FALSE)/VLOOKUP($M254,CropResidue!$H$94:$L$110,2,FALSE)*VLOOKUP($M254,CropResidue!$G$153:$H$169,2,FALSE),Crop!J306)</f>
        <v>1800</v>
      </c>
      <c r="X306" s="1004">
        <f>IF($S306,K306/VLOOKUP($M254,CropResidue!$H$94:$L$110,5,FALSE)/VLOOKUP($M254,CropResidue!$H$94:$L$110,4,FALSE)/VLOOKUP($M254,CropResidue!$H$94:$L$110,2,FALSE)*VLOOKUP($M254,CropResidue!$G$153:$H$169,2,FALSE),Crop!K306)</f>
        <v>2196</v>
      </c>
      <c r="Y306" s="1004">
        <f>IF($S306,L306/VLOOKUP($M254,CropResidue!$H$94:$L$110,5,FALSE)/VLOOKUP($M254,CropResidue!$H$94:$L$110,4,FALSE)/VLOOKUP($M254,CropResidue!$H$94:$L$110,2,FALSE)*VLOOKUP($M254,CropResidue!$G$153:$H$169,2,FALSE),Crop!L306)</f>
        <v>1566</v>
      </c>
      <c r="Z306" s="1004">
        <f>IF($S306,M306/VLOOKUP($M254,CropResidue!$H$94:$L$110,5,FALSE)/VLOOKUP($M254,CropResidue!$H$94:$L$110,4,FALSE)/VLOOKUP($M254,CropResidue!$H$94:$L$110,2,FALSE)*VLOOKUP($M254,CropResidue!$G$153:$H$169,2,FALSE),Crop!M306)</f>
        <v>1890</v>
      </c>
      <c r="AA306" s="1004">
        <f>IF($S306,N306/VLOOKUP($M254,CropResidue!$H$94:$L$110,5,FALSE)/VLOOKUP($M254,CropResidue!$H$94:$L$110,4,FALSE)/VLOOKUP($M254,CropResidue!$H$94:$L$110,2,FALSE)*VLOOKUP($M254,CropResidue!$G$153:$H$169,2,FALSE),Crop!N306)</f>
        <v>1494</v>
      </c>
      <c r="AB306" s="1004">
        <f>IF($S306,O306/VLOOKUP($M254,CropResidue!$H$94:$L$110,5,FALSE)/VLOOKUP($M254,CropResidue!$H$94:$L$110,4,FALSE)/VLOOKUP($M254,CropResidue!$H$94:$L$110,2,FALSE)*VLOOKUP($M254,CropResidue!$G$153:$H$169,2,FALSE),Crop!O306)</f>
        <v>1710</v>
      </c>
      <c r="AC306" s="1004">
        <f>IF($S306,P306/VLOOKUP($M254,CropResidue!$H$94:$L$110,5,FALSE)/VLOOKUP($M254,CropResidue!$H$94:$L$110,4,FALSE)/VLOOKUP($M254,CropResidue!$H$94:$L$110,2,FALSE)*VLOOKUP($M254,CropResidue!$G$153:$H$169,2,FALSE),Crop!P306)</f>
        <v>1170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AAAA2Nw</v>
      </c>
      <c r="H307" s="944">
        <v>3800</v>
      </c>
      <c r="I307" s="942">
        <f t="shared" si="45"/>
        <v>4560</v>
      </c>
      <c r="J307" s="942">
        <f t="shared" si="39"/>
        <v>3800</v>
      </c>
      <c r="K307" s="942">
        <f t="shared" si="39"/>
        <v>4636</v>
      </c>
      <c r="L307" s="942">
        <f t="shared" si="39"/>
        <v>3306</v>
      </c>
      <c r="M307" s="942">
        <f t="shared" si="39"/>
        <v>3990</v>
      </c>
      <c r="N307" s="942">
        <f t="shared" si="39"/>
        <v>3154</v>
      </c>
      <c r="O307" s="942">
        <f t="shared" si="39"/>
        <v>3610</v>
      </c>
      <c r="P307" s="942">
        <f t="shared" si="39"/>
        <v>2470</v>
      </c>
      <c r="Q307" s="942">
        <f t="shared" si="39"/>
        <v>0</v>
      </c>
      <c r="R307" s="306"/>
      <c r="S307" s="941" t="b">
        <v>0</v>
      </c>
      <c r="T307" s="943" t="str">
        <f t="shared" si="40"/>
        <v>AAAA2Nw</v>
      </c>
      <c r="U307" s="1004">
        <f>IF($S307,H307/VLOOKUP($M255,CropResidue!$H$94:$L$110,5,FALSE)/VLOOKUP($M255,CropResidue!$H$94:$L$110,4,FALSE)/VLOOKUP($M255,CropResidue!$H$94:$L$110,2,FALSE)*VLOOKUP($M255,CropResidue!$G$153:$H$169,2,FALSE),Crop!H307)</f>
        <v>3800</v>
      </c>
      <c r="V307" s="1004">
        <f>IF($S307,I307/VLOOKUP($M255,CropResidue!$H$94:$L$110,5,FALSE)/VLOOKUP($M255,CropResidue!$H$94:$L$110,4,FALSE)/VLOOKUP($M255,CropResidue!$H$94:$L$110,2,FALSE)*VLOOKUP($M255,CropResidue!$G$153:$H$169,2,FALSE),Crop!I307)</f>
        <v>4560</v>
      </c>
      <c r="W307" s="1004">
        <f>IF($S307,J307/VLOOKUP($M255,CropResidue!$H$94:$L$110,5,FALSE)/VLOOKUP($M255,CropResidue!$H$94:$L$110,4,FALSE)/VLOOKUP($M255,CropResidue!$H$94:$L$110,2,FALSE)*VLOOKUP($M255,CropResidue!$G$153:$H$169,2,FALSE),Crop!J307)</f>
        <v>3800</v>
      </c>
      <c r="X307" s="1004">
        <f>IF($S307,K307/VLOOKUP($M255,CropResidue!$H$94:$L$110,5,FALSE)/VLOOKUP($M255,CropResidue!$H$94:$L$110,4,FALSE)/VLOOKUP($M255,CropResidue!$H$94:$L$110,2,FALSE)*VLOOKUP($M255,CropResidue!$G$153:$H$169,2,FALSE),Crop!K307)</f>
        <v>4636</v>
      </c>
      <c r="Y307" s="1004">
        <f>IF($S307,L307/VLOOKUP($M255,CropResidue!$H$94:$L$110,5,FALSE)/VLOOKUP($M255,CropResidue!$H$94:$L$110,4,FALSE)/VLOOKUP($M255,CropResidue!$H$94:$L$110,2,FALSE)*VLOOKUP($M255,CropResidue!$G$153:$H$169,2,FALSE),Crop!L307)</f>
        <v>3306</v>
      </c>
      <c r="Z307" s="1004">
        <f>IF($S307,M307/VLOOKUP($M255,CropResidue!$H$94:$L$110,5,FALSE)/VLOOKUP($M255,CropResidue!$H$94:$L$110,4,FALSE)/VLOOKUP($M255,CropResidue!$H$94:$L$110,2,FALSE)*VLOOKUP($M255,CropResidue!$G$153:$H$169,2,FALSE),Crop!M307)</f>
        <v>3990</v>
      </c>
      <c r="AA307" s="1004">
        <f>IF($S307,N307/VLOOKUP($M255,CropResidue!$H$94:$L$110,5,FALSE)/VLOOKUP($M255,CropResidue!$H$94:$L$110,4,FALSE)/VLOOKUP($M255,CropResidue!$H$94:$L$110,2,FALSE)*VLOOKUP($M255,CropResidue!$G$153:$H$169,2,FALSE),Crop!N307)</f>
        <v>3154</v>
      </c>
      <c r="AB307" s="1004">
        <f>IF($S307,O307/VLOOKUP($M255,CropResidue!$H$94:$L$110,5,FALSE)/VLOOKUP($M255,CropResidue!$H$94:$L$110,4,FALSE)/VLOOKUP($M255,CropResidue!$H$94:$L$110,2,FALSE)*VLOOKUP($M255,CropResidue!$G$153:$H$169,2,FALSE),Crop!O307)</f>
        <v>3610</v>
      </c>
      <c r="AC307" s="1004">
        <f>IF($S307,P307/VLOOKUP($M255,CropResidue!$H$94:$L$110,5,FALSE)/VLOOKUP($M255,CropResidue!$H$94:$L$110,4,FALSE)/VLOOKUP($M255,CropResidue!$H$94:$L$110,2,FALSE)*VLOOKUP($M255,CropResidue!$G$153:$H$169,2,FALSE),Crop!P307)</f>
        <v>2470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AAANWb</v>
      </c>
      <c r="H308" s="944">
        <v>4000</v>
      </c>
      <c r="I308" s="942">
        <f t="shared" si="45"/>
        <v>4800</v>
      </c>
      <c r="J308" s="942">
        <f t="shared" si="39"/>
        <v>4000</v>
      </c>
      <c r="K308" s="942">
        <f t="shared" si="39"/>
        <v>4880</v>
      </c>
      <c r="L308" s="942">
        <f t="shared" si="39"/>
        <v>3480</v>
      </c>
      <c r="M308" s="942">
        <f t="shared" si="39"/>
        <v>4200</v>
      </c>
      <c r="N308" s="942">
        <f t="shared" si="39"/>
        <v>3320</v>
      </c>
      <c r="O308" s="942">
        <f t="shared" si="39"/>
        <v>3800</v>
      </c>
      <c r="P308" s="942">
        <f t="shared" si="39"/>
        <v>2600</v>
      </c>
      <c r="Q308" s="942">
        <f t="shared" si="39"/>
        <v>0</v>
      </c>
      <c r="R308" s="306"/>
      <c r="S308" s="941" t="b">
        <v>0</v>
      </c>
      <c r="T308" s="943" t="str">
        <f t="shared" si="40"/>
        <v>AAANWb</v>
      </c>
      <c r="U308" s="1004">
        <f>IF($S308,H308/VLOOKUP($M256,CropResidue!$H$94:$L$110,5,FALSE)/VLOOKUP($M256,CropResidue!$H$94:$L$110,4,FALSE)/VLOOKUP($M256,CropResidue!$H$94:$L$110,2,FALSE)*VLOOKUP($M256,CropResidue!$G$153:$H$169,2,FALSE),Crop!H308)</f>
        <v>4000</v>
      </c>
      <c r="V308" s="1004">
        <f>IF($S308,I308/VLOOKUP($M256,CropResidue!$H$94:$L$110,5,FALSE)/VLOOKUP($M256,CropResidue!$H$94:$L$110,4,FALSE)/VLOOKUP($M256,CropResidue!$H$94:$L$110,2,FALSE)*VLOOKUP($M256,CropResidue!$G$153:$H$169,2,FALSE),Crop!I308)</f>
        <v>4800</v>
      </c>
      <c r="W308" s="1004">
        <f>IF($S308,J308/VLOOKUP($M256,CropResidue!$H$94:$L$110,5,FALSE)/VLOOKUP($M256,CropResidue!$H$94:$L$110,4,FALSE)/VLOOKUP($M256,CropResidue!$H$94:$L$110,2,FALSE)*VLOOKUP($M256,CropResidue!$G$153:$H$169,2,FALSE),Crop!J308)</f>
        <v>4000</v>
      </c>
      <c r="X308" s="1004">
        <f>IF($S308,K308/VLOOKUP($M256,CropResidue!$H$94:$L$110,5,FALSE)/VLOOKUP($M256,CropResidue!$H$94:$L$110,4,FALSE)/VLOOKUP($M256,CropResidue!$H$94:$L$110,2,FALSE)*VLOOKUP($M256,CropResidue!$G$153:$H$169,2,FALSE),Crop!K308)</f>
        <v>4880</v>
      </c>
      <c r="Y308" s="1004">
        <f>IF($S308,L308/VLOOKUP($M256,CropResidue!$H$94:$L$110,5,FALSE)/VLOOKUP($M256,CropResidue!$H$94:$L$110,4,FALSE)/VLOOKUP($M256,CropResidue!$H$94:$L$110,2,FALSE)*VLOOKUP($M256,CropResidue!$G$153:$H$169,2,FALSE),Crop!L308)</f>
        <v>3480</v>
      </c>
      <c r="Z308" s="1004">
        <f>IF($S308,M308/VLOOKUP($M256,CropResidue!$H$94:$L$110,5,FALSE)/VLOOKUP($M256,CropResidue!$H$94:$L$110,4,FALSE)/VLOOKUP($M256,CropResidue!$H$94:$L$110,2,FALSE)*VLOOKUP($M256,CropResidue!$G$153:$H$169,2,FALSE),Crop!M308)</f>
        <v>4200</v>
      </c>
      <c r="AA308" s="1004">
        <f>IF($S308,N308/VLOOKUP($M256,CropResidue!$H$94:$L$110,5,FALSE)/VLOOKUP($M256,CropResidue!$H$94:$L$110,4,FALSE)/VLOOKUP($M256,CropResidue!$H$94:$L$110,2,FALSE)*VLOOKUP($M256,CropResidue!$G$153:$H$169,2,FALSE),Crop!N308)</f>
        <v>3320</v>
      </c>
      <c r="AB308" s="1004">
        <f>IF($S308,O308/VLOOKUP($M256,CropResidue!$H$94:$L$110,5,FALSE)/VLOOKUP($M256,CropResidue!$H$94:$L$110,4,FALSE)/VLOOKUP($M256,CropResidue!$H$94:$L$110,2,FALSE)*VLOOKUP($M256,CropResidue!$G$153:$H$169,2,FALSE),Crop!O308)</f>
        <v>3800</v>
      </c>
      <c r="AC308" s="1004">
        <f>IF($S308,P308/VLOOKUP($M256,CropResidue!$H$94:$L$110,5,FALSE)/VLOOKUP($M256,CropResidue!$H$94:$L$110,4,FALSE)/VLOOKUP($M256,CropResidue!$H$94:$L$110,2,FALSE)*VLOOKUP($M256,CropResidue!$G$153:$H$169,2,FALSE),Crop!P308)</f>
        <v>2600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AANWBa</v>
      </c>
      <c r="H309" s="944">
        <v>0</v>
      </c>
      <c r="I309" s="942">
        <f t="shared" si="45"/>
        <v>0</v>
      </c>
      <c r="J309" s="942">
        <f t="shared" si="39"/>
        <v>0</v>
      </c>
      <c r="K309" s="942">
        <f t="shared" si="39"/>
        <v>0</v>
      </c>
      <c r="L309" s="942">
        <f t="shared" si="39"/>
        <v>0</v>
      </c>
      <c r="M309" s="942">
        <f t="shared" si="39"/>
        <v>0</v>
      </c>
      <c r="N309" s="942">
        <f t="shared" si="39"/>
        <v>0</v>
      </c>
      <c r="O309" s="942">
        <f t="shared" si="39"/>
        <v>0</v>
      </c>
      <c r="P309" s="942">
        <f t="shared" si="39"/>
        <v>0</v>
      </c>
      <c r="Q309" s="942">
        <f t="shared" si="39"/>
        <v>0</v>
      </c>
      <c r="R309" s="306"/>
      <c r="S309" s="941" t="b">
        <v>0</v>
      </c>
      <c r="T309" s="943" t="str">
        <f t="shared" si="40"/>
        <v>AANWBa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AYWBA1a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AYWBA1a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YYBA2A1a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YYBA2A1a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YYAA2A1a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R312" s="306"/>
      <c r="S312" s="941" t="b">
        <v>0</v>
      </c>
      <c r="T312" s="943" t="str">
        <f t="shared" si="40"/>
        <v>YYAA2A1a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76" customFormat="1" ht="15" outlineLevel="1" x14ac:dyDescent="0.25">
      <c r="A313" s="233"/>
      <c r="B313" s="234"/>
      <c r="C313" s="244"/>
      <c r="D313" s="244"/>
      <c r="E313" s="244"/>
      <c r="F313" s="252"/>
      <c r="G313" s="704" t="str">
        <f t="shared" si="38"/>
        <v>YAAA2A1a</v>
      </c>
      <c r="H313" s="944">
        <v>0</v>
      </c>
      <c r="I313" s="942">
        <f t="shared" si="45"/>
        <v>0</v>
      </c>
      <c r="J313" s="942">
        <f t="shared" si="45"/>
        <v>0</v>
      </c>
      <c r="K313" s="942">
        <f t="shared" si="45"/>
        <v>0</v>
      </c>
      <c r="L313" s="942">
        <f t="shared" si="45"/>
        <v>0</v>
      </c>
      <c r="M313" s="942">
        <f t="shared" si="45"/>
        <v>0</v>
      </c>
      <c r="N313" s="942">
        <f t="shared" si="45"/>
        <v>0</v>
      </c>
      <c r="O313" s="942">
        <f t="shared" si="45"/>
        <v>0</v>
      </c>
      <c r="P313" s="942">
        <f t="shared" si="45"/>
        <v>0</v>
      </c>
      <c r="Q313" s="942">
        <f t="shared" si="45"/>
        <v>0</v>
      </c>
      <c r="S313" s="941" t="b">
        <v>0</v>
      </c>
      <c r="T313" s="943" t="str">
        <f t="shared" si="40"/>
        <v>YAAA2A1a</v>
      </c>
      <c r="U313" s="1004">
        <f>IF($S313,H313/VLOOKUP($M261,CropResidue!$H$94:$L$110,5,FALSE)/VLOOKUP($M261,CropResidue!$H$94:$L$110,4,FALSE)/VLOOKUP($M261,CropResidue!$H$94:$L$110,2,FALSE)*VLOOKUP($M261,CropResidue!$G$153:$H$169,2,FALSE),Crop!H313)</f>
        <v>0</v>
      </c>
      <c r="V313" s="1004">
        <f>IF($S313,I313/VLOOKUP($M261,CropResidue!$H$94:$L$110,5,FALSE)/VLOOKUP($M261,CropResidue!$H$94:$L$110,4,FALSE)/VLOOKUP($M261,CropResidue!$H$94:$L$110,2,FALSE)*VLOOKUP($M261,CropResidue!$G$153:$H$169,2,FALSE),Crop!I313)</f>
        <v>0</v>
      </c>
      <c r="W313" s="1004">
        <f>IF($S313,J313/VLOOKUP($M261,CropResidue!$H$94:$L$110,5,FALSE)/VLOOKUP($M261,CropResidue!$H$94:$L$110,4,FALSE)/VLOOKUP($M261,CropResidue!$H$94:$L$110,2,FALSE)*VLOOKUP($M261,CropResidue!$G$153:$H$169,2,FALSE),Crop!J313)</f>
        <v>0</v>
      </c>
      <c r="X313" s="1004">
        <f>IF($S313,K313/VLOOKUP($M261,CropResidue!$H$94:$L$110,5,FALSE)/VLOOKUP($M261,CropResidue!$H$94:$L$110,4,FALSE)/VLOOKUP($M261,CropResidue!$H$94:$L$110,2,FALSE)*VLOOKUP($M261,CropResidue!$G$153:$H$169,2,FALSE),Crop!K313)</f>
        <v>0</v>
      </c>
      <c r="Y313" s="1004">
        <f>IF($S313,L313/VLOOKUP($M261,CropResidue!$H$94:$L$110,5,FALSE)/VLOOKUP($M261,CropResidue!$H$94:$L$110,4,FALSE)/VLOOKUP($M261,CropResidue!$H$94:$L$110,2,FALSE)*VLOOKUP($M261,CropResidue!$G$153:$H$169,2,FALSE),Crop!L313)</f>
        <v>0</v>
      </c>
      <c r="Z313" s="1004">
        <f>IF($S313,M313/VLOOKUP($M261,CropResidue!$H$94:$L$110,5,FALSE)/VLOOKUP($M261,CropResidue!$H$94:$L$110,4,FALSE)/VLOOKUP($M261,CropResidue!$H$94:$L$110,2,FALSE)*VLOOKUP($M261,CropResidue!$G$153:$H$169,2,FALSE),Crop!M313)</f>
        <v>0</v>
      </c>
      <c r="AA313" s="1004">
        <f>IF($S313,N313/VLOOKUP($M261,CropResidue!$H$94:$L$110,5,FALSE)/VLOOKUP($M261,CropResidue!$H$94:$L$110,4,FALSE)/VLOOKUP($M261,CropResidue!$H$94:$L$110,2,FALSE)*VLOOKUP($M261,CropResidue!$G$153:$H$169,2,FALSE),Crop!N313)</f>
        <v>0</v>
      </c>
      <c r="AB313" s="1004">
        <f>IF($S313,O313/VLOOKUP($M261,CropResidue!$H$94:$L$110,5,FALSE)/VLOOKUP($M261,CropResidue!$H$94:$L$110,4,FALSE)/VLOOKUP($M261,CropResidue!$H$94:$L$110,2,FALSE)*VLOOKUP($M261,CropResidue!$G$153:$H$169,2,FALSE),Crop!O313)</f>
        <v>0</v>
      </c>
      <c r="AC313" s="1004">
        <f>IF($S313,P313/VLOOKUP($M261,CropResidue!$H$94:$L$110,5,FALSE)/VLOOKUP($M261,CropResidue!$H$94:$L$110,4,FALSE)/VLOOKUP($M261,CropResidue!$H$94:$L$110,2,FALSE)*VLOOKUP($M261,CropResidue!$G$153:$H$169,2,FALSE),Crop!P313)</f>
        <v>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243"/>
      <c r="AY313" s="235"/>
      <c r="AZ313" s="235"/>
      <c r="BA313" s="235"/>
    </row>
    <row r="314" spans="1:53" s="687" customFormat="1" ht="15" outlineLevel="1" x14ac:dyDescent="0.25">
      <c r="A314" s="691"/>
      <c r="B314" s="688"/>
      <c r="C314" s="700"/>
      <c r="D314" s="700"/>
      <c r="E314" s="700"/>
      <c r="F314" s="704"/>
      <c r="G314" s="704" t="str">
        <f t="shared" si="38"/>
        <v>YYFWBz</v>
      </c>
      <c r="H314" s="944">
        <v>1800</v>
      </c>
      <c r="I314" s="942">
        <f t="shared" si="45"/>
        <v>2160</v>
      </c>
      <c r="J314" s="942">
        <f t="shared" si="45"/>
        <v>1800</v>
      </c>
      <c r="K314" s="942">
        <f t="shared" si="45"/>
        <v>2196</v>
      </c>
      <c r="L314" s="942">
        <f t="shared" si="45"/>
        <v>1566</v>
      </c>
      <c r="M314" s="942">
        <f t="shared" si="45"/>
        <v>1890</v>
      </c>
      <c r="N314" s="942">
        <f t="shared" si="45"/>
        <v>1494</v>
      </c>
      <c r="O314" s="942">
        <f t="shared" si="45"/>
        <v>1710</v>
      </c>
      <c r="P314" s="942">
        <f t="shared" si="45"/>
        <v>1170</v>
      </c>
      <c r="Q314" s="942">
        <f t="shared" si="45"/>
        <v>0</v>
      </c>
      <c r="S314" s="941" t="b">
        <v>0</v>
      </c>
      <c r="T314" s="943" t="str">
        <f t="shared" ref="T314:T317" si="46">G314</f>
        <v>YYFWBz</v>
      </c>
      <c r="U314" s="1004">
        <f>IF($S314,H314/VLOOKUP($M262,CropResidue!$H$94:$L$110,5,FALSE)/VLOOKUP($M262,CropResidue!$H$94:$L$110,4,FALSE)/VLOOKUP($M262,CropResidue!$H$94:$L$110,2,FALSE)*VLOOKUP($M262,CropResidue!$G$153:$H$169,2,FALSE),Crop!H314)</f>
        <v>1800</v>
      </c>
      <c r="V314" s="1004">
        <f>IF($S314,I314/VLOOKUP($M262,CropResidue!$H$94:$L$110,5,FALSE)/VLOOKUP($M262,CropResidue!$H$94:$L$110,4,FALSE)/VLOOKUP($M262,CropResidue!$H$94:$L$110,2,FALSE)*VLOOKUP($M262,CropResidue!$G$153:$H$169,2,FALSE),Crop!I314)</f>
        <v>2160</v>
      </c>
      <c r="W314" s="1004">
        <f>IF($S314,J314/VLOOKUP($M262,CropResidue!$H$94:$L$110,5,FALSE)/VLOOKUP($M262,CropResidue!$H$94:$L$110,4,FALSE)/VLOOKUP($M262,CropResidue!$H$94:$L$110,2,FALSE)*VLOOKUP($M262,CropResidue!$G$153:$H$169,2,FALSE),Crop!J314)</f>
        <v>1800</v>
      </c>
      <c r="X314" s="1004">
        <f>IF($S314,K314/VLOOKUP($M262,CropResidue!$H$94:$L$110,5,FALSE)/VLOOKUP($M262,CropResidue!$H$94:$L$110,4,FALSE)/VLOOKUP($M262,CropResidue!$H$94:$L$110,2,FALSE)*VLOOKUP($M262,CropResidue!$G$153:$H$169,2,FALSE),Crop!K314)</f>
        <v>2196</v>
      </c>
      <c r="Y314" s="1004">
        <f>IF($S314,L314/VLOOKUP($M262,CropResidue!$H$94:$L$110,5,FALSE)/VLOOKUP($M262,CropResidue!$H$94:$L$110,4,FALSE)/VLOOKUP($M262,CropResidue!$H$94:$L$110,2,FALSE)*VLOOKUP($M262,CropResidue!$G$153:$H$169,2,FALSE),Crop!L314)</f>
        <v>1566</v>
      </c>
      <c r="Z314" s="1004">
        <f>IF($S314,M314/VLOOKUP($M262,CropResidue!$H$94:$L$110,5,FALSE)/VLOOKUP($M262,CropResidue!$H$94:$L$110,4,FALSE)/VLOOKUP($M262,CropResidue!$H$94:$L$110,2,FALSE)*VLOOKUP($M262,CropResidue!$G$153:$H$169,2,FALSE),Crop!M314)</f>
        <v>1890</v>
      </c>
      <c r="AA314" s="1004">
        <f>IF($S314,N314/VLOOKUP($M262,CropResidue!$H$94:$L$110,5,FALSE)/VLOOKUP($M262,CropResidue!$H$94:$L$110,4,FALSE)/VLOOKUP($M262,CropResidue!$H$94:$L$110,2,FALSE)*VLOOKUP($M262,CropResidue!$G$153:$H$169,2,FALSE),Crop!N314)</f>
        <v>1494</v>
      </c>
      <c r="AB314" s="1004">
        <f>IF($S314,O314/VLOOKUP($M262,CropResidue!$H$94:$L$110,5,FALSE)/VLOOKUP($M262,CropResidue!$H$94:$L$110,4,FALSE)/VLOOKUP($M262,CropResidue!$H$94:$L$110,2,FALSE)*VLOOKUP($M262,CropResidue!$G$153:$H$169,2,FALSE),Crop!O314)</f>
        <v>1710</v>
      </c>
      <c r="AC314" s="1004">
        <f>IF($S314,P314/VLOOKUP($M262,CropResidue!$H$94:$L$110,5,FALSE)/VLOOKUP($M262,CropResidue!$H$94:$L$110,4,FALSE)/VLOOKUP($M262,CropResidue!$H$94:$L$110,2,FALSE)*VLOOKUP($M262,CropResidue!$G$153:$H$169,2,FALSE),Crop!P314)</f>
        <v>1170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YYBNWf</v>
      </c>
      <c r="H315" s="944">
        <v>2200</v>
      </c>
      <c r="I315" s="942">
        <f t="shared" si="45"/>
        <v>2640</v>
      </c>
      <c r="J315" s="942">
        <f t="shared" si="45"/>
        <v>2200</v>
      </c>
      <c r="K315" s="942">
        <f t="shared" si="45"/>
        <v>2684</v>
      </c>
      <c r="L315" s="942">
        <f t="shared" si="45"/>
        <v>1914</v>
      </c>
      <c r="M315" s="942">
        <f t="shared" si="45"/>
        <v>2310</v>
      </c>
      <c r="N315" s="942">
        <f t="shared" si="45"/>
        <v>1826</v>
      </c>
      <c r="O315" s="942">
        <f t="shared" si="45"/>
        <v>2090</v>
      </c>
      <c r="P315" s="942">
        <f t="shared" si="45"/>
        <v>1430</v>
      </c>
      <c r="Q315" s="942">
        <f t="shared" si="45"/>
        <v>0</v>
      </c>
      <c r="S315" s="941" t="b">
        <v>0</v>
      </c>
      <c r="T315" s="943" t="str">
        <f t="shared" si="46"/>
        <v>YYBNWf</v>
      </c>
      <c r="U315" s="1004">
        <f>IF($S315,H315/VLOOKUP($M263,CropResidue!$H$94:$L$110,5,FALSE)/VLOOKUP($M263,CropResidue!$H$94:$L$110,4,FALSE)/VLOOKUP($M263,CropResidue!$H$94:$L$110,2,FALSE)*VLOOKUP($M263,CropResidue!$G$153:$H$169,2,FALSE),Crop!H315)</f>
        <v>2200</v>
      </c>
      <c r="V315" s="1004">
        <f>IF($S315,I315/VLOOKUP($M263,CropResidue!$H$94:$L$110,5,FALSE)/VLOOKUP($M263,CropResidue!$H$94:$L$110,4,FALSE)/VLOOKUP($M263,CropResidue!$H$94:$L$110,2,FALSE)*VLOOKUP($M263,CropResidue!$G$153:$H$169,2,FALSE),Crop!I315)</f>
        <v>2640</v>
      </c>
      <c r="W315" s="1004">
        <f>IF($S315,J315/VLOOKUP($M263,CropResidue!$H$94:$L$110,5,FALSE)/VLOOKUP($M263,CropResidue!$H$94:$L$110,4,FALSE)/VLOOKUP($M263,CropResidue!$H$94:$L$110,2,FALSE)*VLOOKUP($M263,CropResidue!$G$153:$H$169,2,FALSE),Crop!J315)</f>
        <v>2200</v>
      </c>
      <c r="X315" s="1004">
        <f>IF($S315,K315/VLOOKUP($M263,CropResidue!$H$94:$L$110,5,FALSE)/VLOOKUP($M263,CropResidue!$H$94:$L$110,4,FALSE)/VLOOKUP($M263,CropResidue!$H$94:$L$110,2,FALSE)*VLOOKUP($M263,CropResidue!$G$153:$H$169,2,FALSE),Crop!K315)</f>
        <v>2684</v>
      </c>
      <c r="Y315" s="1004">
        <f>IF($S315,L315/VLOOKUP($M263,CropResidue!$H$94:$L$110,5,FALSE)/VLOOKUP($M263,CropResidue!$H$94:$L$110,4,FALSE)/VLOOKUP($M263,CropResidue!$H$94:$L$110,2,FALSE)*VLOOKUP($M263,CropResidue!$G$153:$H$169,2,FALSE),Crop!L315)</f>
        <v>1914</v>
      </c>
      <c r="Z315" s="1004">
        <f>IF($S315,M315/VLOOKUP($M263,CropResidue!$H$94:$L$110,5,FALSE)/VLOOKUP($M263,CropResidue!$H$94:$L$110,4,FALSE)/VLOOKUP($M263,CropResidue!$H$94:$L$110,2,FALSE)*VLOOKUP($M263,CropResidue!$G$153:$H$169,2,FALSE),Crop!M315)</f>
        <v>2310</v>
      </c>
      <c r="AA315" s="1004">
        <f>IF($S315,N315/VLOOKUP($M263,CropResidue!$H$94:$L$110,5,FALSE)/VLOOKUP($M263,CropResidue!$H$94:$L$110,4,FALSE)/VLOOKUP($M263,CropResidue!$H$94:$L$110,2,FALSE)*VLOOKUP($M263,CropResidue!$G$153:$H$169,2,FALSE),Crop!N315)</f>
        <v>1826</v>
      </c>
      <c r="AB315" s="1004">
        <f>IF($S315,O315/VLOOKUP($M263,CropResidue!$H$94:$L$110,5,FALSE)/VLOOKUP($M263,CropResidue!$H$94:$L$110,4,FALSE)/VLOOKUP($M263,CropResidue!$H$94:$L$110,2,FALSE)*VLOOKUP($M263,CropResidue!$G$153:$H$169,2,FALSE),Crop!O315)</f>
        <v>2090</v>
      </c>
      <c r="AC315" s="1004">
        <f>IF($S315,P315/VLOOKUP($M263,CropResidue!$H$94:$L$110,5,FALSE)/VLOOKUP($M263,CropResidue!$H$94:$L$110,4,FALSE)/VLOOKUP($M263,CropResidue!$H$94:$L$110,2,FALSE)*VLOOKUP($M263,CropResidue!$G$153:$H$169,2,FALSE),Crop!P315)</f>
        <v>1430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YYNWFw</v>
      </c>
      <c r="H316" s="944">
        <v>4200</v>
      </c>
      <c r="I316" s="942">
        <f t="shared" si="45"/>
        <v>5040</v>
      </c>
      <c r="J316" s="942">
        <f t="shared" si="45"/>
        <v>4200</v>
      </c>
      <c r="K316" s="942">
        <f t="shared" si="45"/>
        <v>5124</v>
      </c>
      <c r="L316" s="942">
        <f t="shared" si="45"/>
        <v>3654</v>
      </c>
      <c r="M316" s="942">
        <f t="shared" si="45"/>
        <v>4410</v>
      </c>
      <c r="N316" s="942">
        <f t="shared" si="45"/>
        <v>3486</v>
      </c>
      <c r="O316" s="942">
        <f t="shared" si="45"/>
        <v>3990</v>
      </c>
      <c r="P316" s="942">
        <f t="shared" si="45"/>
        <v>2730</v>
      </c>
      <c r="Q316" s="942">
        <f t="shared" si="45"/>
        <v>0</v>
      </c>
      <c r="S316" s="941" t="b">
        <v>0</v>
      </c>
      <c r="T316" s="943" t="str">
        <f t="shared" si="46"/>
        <v>YYNWFw</v>
      </c>
      <c r="U316" s="1004">
        <f>IF($S316,H316/VLOOKUP($M264,CropResidue!$H$94:$L$110,5,FALSE)/VLOOKUP($M264,CropResidue!$H$94:$L$110,4,FALSE)/VLOOKUP($M264,CropResidue!$H$94:$L$110,2,FALSE)*VLOOKUP($M264,CropResidue!$G$153:$H$169,2,FALSE),Crop!H316)</f>
        <v>4200</v>
      </c>
      <c r="V316" s="1004">
        <f>IF($S316,I316/VLOOKUP($M264,CropResidue!$H$94:$L$110,5,FALSE)/VLOOKUP($M264,CropResidue!$H$94:$L$110,4,FALSE)/VLOOKUP($M264,CropResidue!$H$94:$L$110,2,FALSE)*VLOOKUP($M264,CropResidue!$G$153:$H$169,2,FALSE),Crop!I316)</f>
        <v>5040</v>
      </c>
      <c r="W316" s="1004">
        <f>IF($S316,J316/VLOOKUP($M264,CropResidue!$H$94:$L$110,5,FALSE)/VLOOKUP($M264,CropResidue!$H$94:$L$110,4,FALSE)/VLOOKUP($M264,CropResidue!$H$94:$L$110,2,FALSE)*VLOOKUP($M264,CropResidue!$G$153:$H$169,2,FALSE),Crop!J316)</f>
        <v>4200</v>
      </c>
      <c r="X316" s="1004">
        <f>IF($S316,K316/VLOOKUP($M264,CropResidue!$H$94:$L$110,5,FALSE)/VLOOKUP($M264,CropResidue!$H$94:$L$110,4,FALSE)/VLOOKUP($M264,CropResidue!$H$94:$L$110,2,FALSE)*VLOOKUP($M264,CropResidue!$G$153:$H$169,2,FALSE),Crop!K316)</f>
        <v>5124</v>
      </c>
      <c r="Y316" s="1004">
        <f>IF($S316,L316/VLOOKUP($M264,CropResidue!$H$94:$L$110,5,FALSE)/VLOOKUP($M264,CropResidue!$H$94:$L$110,4,FALSE)/VLOOKUP($M264,CropResidue!$H$94:$L$110,2,FALSE)*VLOOKUP($M264,CropResidue!$G$153:$H$169,2,FALSE),Crop!L316)</f>
        <v>3654</v>
      </c>
      <c r="Z316" s="1004">
        <f>IF($S316,M316/VLOOKUP($M264,CropResidue!$H$94:$L$110,5,FALSE)/VLOOKUP($M264,CropResidue!$H$94:$L$110,4,FALSE)/VLOOKUP($M264,CropResidue!$H$94:$L$110,2,FALSE)*VLOOKUP($M264,CropResidue!$G$153:$H$169,2,FALSE),Crop!M316)</f>
        <v>4410</v>
      </c>
      <c r="AA316" s="1004">
        <f>IF($S316,N316/VLOOKUP($M264,CropResidue!$H$94:$L$110,5,FALSE)/VLOOKUP($M264,CropResidue!$H$94:$L$110,4,FALSE)/VLOOKUP($M264,CropResidue!$H$94:$L$110,2,FALSE)*VLOOKUP($M264,CropResidue!$G$153:$H$169,2,FALSE),Crop!N316)</f>
        <v>3486</v>
      </c>
      <c r="AB316" s="1004">
        <f>IF($S316,O316/VLOOKUP($M264,CropResidue!$H$94:$L$110,5,FALSE)/VLOOKUP($M264,CropResidue!$H$94:$L$110,4,FALSE)/VLOOKUP($M264,CropResidue!$H$94:$L$110,2,FALSE)*VLOOKUP($M264,CropResidue!$G$153:$H$169,2,FALSE),Crop!O316)</f>
        <v>3990</v>
      </c>
      <c r="AC316" s="1004">
        <f>IF($S316,P316/VLOOKUP($M264,CropResidue!$H$94:$L$110,5,FALSE)/VLOOKUP($M264,CropResidue!$H$94:$L$110,4,FALSE)/VLOOKUP($M264,CropResidue!$H$94:$L$110,2,FALSE)*VLOOKUP($M264,CropResidue!$G$153:$H$169,2,FALSE),Crop!P316)</f>
        <v>2730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687" customFormat="1" ht="15" outlineLevel="1" x14ac:dyDescent="0.25">
      <c r="A317" s="691"/>
      <c r="B317" s="688"/>
      <c r="C317" s="700"/>
      <c r="D317" s="700"/>
      <c r="E317" s="700"/>
      <c r="F317" s="704"/>
      <c r="G317" s="704" t="str">
        <f t="shared" si="38"/>
        <v>YYWFWb</v>
      </c>
      <c r="H317" s="944">
        <v>4000</v>
      </c>
      <c r="I317" s="942">
        <f t="shared" si="45"/>
        <v>4800</v>
      </c>
      <c r="J317" s="942">
        <f t="shared" si="45"/>
        <v>4000</v>
      </c>
      <c r="K317" s="942">
        <f t="shared" si="45"/>
        <v>4880</v>
      </c>
      <c r="L317" s="942">
        <f t="shared" si="45"/>
        <v>3480</v>
      </c>
      <c r="M317" s="942">
        <f t="shared" si="45"/>
        <v>4200</v>
      </c>
      <c r="N317" s="942">
        <f t="shared" si="45"/>
        <v>3320</v>
      </c>
      <c r="O317" s="942">
        <f t="shared" si="45"/>
        <v>3800</v>
      </c>
      <c r="P317" s="942">
        <f t="shared" si="45"/>
        <v>2600</v>
      </c>
      <c r="Q317" s="942">
        <f t="shared" si="45"/>
        <v>0</v>
      </c>
      <c r="S317" s="941" t="b">
        <v>0</v>
      </c>
      <c r="T317" s="943" t="str">
        <f t="shared" si="46"/>
        <v>YYWFWb</v>
      </c>
      <c r="U317" s="1004">
        <f>IF($S317,H317/VLOOKUP($M265,CropResidue!$H$94:$L$110,5,FALSE)/VLOOKUP($M265,CropResidue!$H$94:$L$110,4,FALSE)/VLOOKUP($M265,CropResidue!$H$94:$L$110,2,FALSE)*VLOOKUP($M265,CropResidue!$G$153:$H$169,2,FALSE),Crop!H317)</f>
        <v>4000</v>
      </c>
      <c r="V317" s="1004">
        <f>IF($S317,I317/VLOOKUP($M265,CropResidue!$H$94:$L$110,5,FALSE)/VLOOKUP($M265,CropResidue!$H$94:$L$110,4,FALSE)/VLOOKUP($M265,CropResidue!$H$94:$L$110,2,FALSE)*VLOOKUP($M265,CropResidue!$G$153:$H$169,2,FALSE),Crop!I317)</f>
        <v>4800</v>
      </c>
      <c r="W317" s="1004">
        <f>IF($S317,J317/VLOOKUP($M265,CropResidue!$H$94:$L$110,5,FALSE)/VLOOKUP($M265,CropResidue!$H$94:$L$110,4,FALSE)/VLOOKUP($M265,CropResidue!$H$94:$L$110,2,FALSE)*VLOOKUP($M265,CropResidue!$G$153:$H$169,2,FALSE),Crop!J317)</f>
        <v>4000</v>
      </c>
      <c r="X317" s="1004">
        <f>IF($S317,K317/VLOOKUP($M265,CropResidue!$H$94:$L$110,5,FALSE)/VLOOKUP($M265,CropResidue!$H$94:$L$110,4,FALSE)/VLOOKUP($M265,CropResidue!$H$94:$L$110,2,FALSE)*VLOOKUP($M265,CropResidue!$G$153:$H$169,2,FALSE),Crop!K317)</f>
        <v>4880</v>
      </c>
      <c r="Y317" s="1004">
        <f>IF($S317,L317/VLOOKUP($M265,CropResidue!$H$94:$L$110,5,FALSE)/VLOOKUP($M265,CropResidue!$H$94:$L$110,4,FALSE)/VLOOKUP($M265,CropResidue!$H$94:$L$110,2,FALSE)*VLOOKUP($M265,CropResidue!$G$153:$H$169,2,FALSE),Crop!L317)</f>
        <v>3480</v>
      </c>
      <c r="Z317" s="1004">
        <f>IF($S317,M317/VLOOKUP($M265,CropResidue!$H$94:$L$110,5,FALSE)/VLOOKUP($M265,CropResidue!$H$94:$L$110,4,FALSE)/VLOOKUP($M265,CropResidue!$H$94:$L$110,2,FALSE)*VLOOKUP($M265,CropResidue!$G$153:$H$169,2,FALSE),Crop!M317)</f>
        <v>4200</v>
      </c>
      <c r="AA317" s="1004">
        <f>IF($S317,N317/VLOOKUP($M265,CropResidue!$H$94:$L$110,5,FALSE)/VLOOKUP($M265,CropResidue!$H$94:$L$110,4,FALSE)/VLOOKUP($M265,CropResidue!$H$94:$L$110,2,FALSE)*VLOOKUP($M265,CropResidue!$G$153:$H$169,2,FALSE),Crop!N317)</f>
        <v>3320</v>
      </c>
      <c r="AB317" s="1004">
        <f>IF($S317,O317/VLOOKUP($M265,CropResidue!$H$94:$L$110,5,FALSE)/VLOOKUP($M265,CropResidue!$H$94:$L$110,4,FALSE)/VLOOKUP($M265,CropResidue!$H$94:$L$110,2,FALSE)*VLOOKUP($M265,CropResidue!$G$153:$H$169,2,FALSE),Crop!O317)</f>
        <v>3800</v>
      </c>
      <c r="AC317" s="1004">
        <f>IF($S317,P317/VLOOKUP($M265,CropResidue!$H$94:$L$110,5,FALSE)/VLOOKUP($M265,CropResidue!$H$94:$L$110,4,FALSE)/VLOOKUP($M265,CropResidue!$H$94:$L$110,2,FALSE)*VLOOKUP($M265,CropResidue!$G$153:$H$169,2,FALSE),Crop!P317)</f>
        <v>2600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695"/>
      <c r="AY317" s="690"/>
      <c r="AZ317" s="690"/>
      <c r="BA317" s="690"/>
    </row>
    <row r="318" spans="1:53" s="76" customFormat="1" ht="15" outlineLevel="1" x14ac:dyDescent="0.25">
      <c r="A318" s="233"/>
      <c r="B318" s="234"/>
      <c r="C318" s="244"/>
      <c r="D318" s="244"/>
      <c r="E318" s="244"/>
      <c r="F318" s="252"/>
      <c r="G318" s="704" t="str">
        <f t="shared" si="38"/>
        <v>YYWNWl</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YYWNWl</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YYLWNw</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YYLWNw</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YYWLWz</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YYWLWz</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YYNWLw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YYNWLw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AYAA2A1w</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AYAA2A1w</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AAWA2A1a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AAWA2A1a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AAAWA1a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AAAWA1a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YAAA2Wa</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YAAA2Wa</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YAAA2Nw</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YAAA2Nw</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YYAA2A1z</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YYAA2A1z</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AYWA2A1a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AYWA2A1a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AANWA1a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AANWA1a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704" t="str">
        <f t="shared" si="38"/>
        <v>AAANWa</v>
      </c>
      <c r="H330" s="944">
        <v>0</v>
      </c>
      <c r="I330" s="942">
        <f t="shared" si="45"/>
        <v>0</v>
      </c>
      <c r="J330" s="942">
        <f t="shared" si="45"/>
        <v>0</v>
      </c>
      <c r="K330" s="942">
        <f t="shared" si="45"/>
        <v>0</v>
      </c>
      <c r="L330" s="942">
        <f t="shared" si="45"/>
        <v>0</v>
      </c>
      <c r="M330" s="942">
        <f t="shared" si="45"/>
        <v>0</v>
      </c>
      <c r="N330" s="942">
        <f t="shared" si="45"/>
        <v>0</v>
      </c>
      <c r="O330" s="942">
        <f t="shared" si="45"/>
        <v>0</v>
      </c>
      <c r="P330" s="942">
        <f t="shared" si="45"/>
        <v>0</v>
      </c>
      <c r="Q330" s="942">
        <f t="shared" si="45"/>
        <v>0</v>
      </c>
      <c r="S330" s="941" t="b">
        <v>0</v>
      </c>
      <c r="T330" s="943" t="str">
        <f t="shared" si="40"/>
        <v>AAANWa</v>
      </c>
      <c r="U330" s="1004">
        <f>IF($S330,H330/VLOOKUP($M278,CropResidue!$H$94:$L$110,5,FALSE)/VLOOKUP($M278,CropResidue!$H$94:$L$110,4,FALSE)/VLOOKUP($M278,CropResidue!$H$94:$L$110,2,FALSE)*VLOOKUP($M278,CropResidue!$G$153:$H$169,2,FALSE),Crop!H330)</f>
        <v>0</v>
      </c>
      <c r="V330" s="1004">
        <f>IF($S330,I330/VLOOKUP($M278,CropResidue!$H$94:$L$110,5,FALSE)/VLOOKUP($M278,CropResidue!$H$94:$L$110,4,FALSE)/VLOOKUP($M278,CropResidue!$H$94:$L$110,2,FALSE)*VLOOKUP($M278,CropResidue!$G$153:$H$169,2,FALSE),Crop!I330)</f>
        <v>0</v>
      </c>
      <c r="W330" s="1004">
        <f>IF($S330,J330/VLOOKUP($M278,CropResidue!$H$94:$L$110,5,FALSE)/VLOOKUP($M278,CropResidue!$H$94:$L$110,4,FALSE)/VLOOKUP($M278,CropResidue!$H$94:$L$110,2,FALSE)*VLOOKUP($M278,CropResidue!$G$153:$H$169,2,FALSE),Crop!J330)</f>
        <v>0</v>
      </c>
      <c r="X330" s="1004">
        <f>IF($S330,K330/VLOOKUP($M278,CropResidue!$H$94:$L$110,5,FALSE)/VLOOKUP($M278,CropResidue!$H$94:$L$110,4,FALSE)/VLOOKUP($M278,CropResidue!$H$94:$L$110,2,FALSE)*VLOOKUP($M278,CropResidue!$G$153:$H$169,2,FALSE),Crop!K330)</f>
        <v>0</v>
      </c>
      <c r="Y330" s="1004">
        <f>IF($S330,L330/VLOOKUP($M278,CropResidue!$H$94:$L$110,5,FALSE)/VLOOKUP($M278,CropResidue!$H$94:$L$110,4,FALSE)/VLOOKUP($M278,CropResidue!$H$94:$L$110,2,FALSE)*VLOOKUP($M278,CropResidue!$G$153:$H$169,2,FALSE),Crop!L330)</f>
        <v>0</v>
      </c>
      <c r="Z330" s="1004">
        <f>IF($S330,M330/VLOOKUP($M278,CropResidue!$H$94:$L$110,5,FALSE)/VLOOKUP($M278,CropResidue!$H$94:$L$110,4,FALSE)/VLOOKUP($M278,CropResidue!$H$94:$L$110,2,FALSE)*VLOOKUP($M278,CropResidue!$G$153:$H$169,2,FALSE),Crop!M330)</f>
        <v>0</v>
      </c>
      <c r="AA330" s="1004">
        <f>IF($S330,N330/VLOOKUP($M278,CropResidue!$H$94:$L$110,5,FALSE)/VLOOKUP($M278,CropResidue!$H$94:$L$110,4,FALSE)/VLOOKUP($M278,CropResidue!$H$94:$L$110,2,FALSE)*VLOOKUP($M278,CropResidue!$G$153:$H$169,2,FALSE),Crop!N330)</f>
        <v>0</v>
      </c>
      <c r="AB330" s="1004">
        <f>IF($S330,O330/VLOOKUP($M278,CropResidue!$H$94:$L$110,5,FALSE)/VLOOKUP($M278,CropResidue!$H$94:$L$110,4,FALSE)/VLOOKUP($M278,CropResidue!$H$94:$L$110,2,FALSE)*VLOOKUP($M278,CropResidue!$G$153:$H$169,2,FALSE),Crop!O330)</f>
        <v>0</v>
      </c>
      <c r="AC330" s="1004">
        <f>IF($S330,P330/VLOOKUP($M278,CropResidue!$H$94:$L$110,5,FALSE)/VLOOKUP($M278,CropResidue!$H$94:$L$110,4,FALSE)/VLOOKUP($M278,CropResidue!$H$94:$L$110,2,FALSE)*VLOOKUP($M278,CropResidue!$G$153:$H$169,2,FALSE),Crop!P330)</f>
        <v>0</v>
      </c>
      <c r="AD330" s="1004">
        <f>IF($S330,Q330/VLOOKUP($M278,CropResidue!$H$94:$L$110,5,FALSE)/VLOOKUP($M278,CropResidue!$H$94:$L$110,4,FALSE)/VLOOKUP($M278,CropResidue!$H$94:$L$110,2,FALSE)*VLOOKUP($M278,CropResidue!$G$153:$H$169,2,FALSE),Crop!Q330)</f>
        <v>0</v>
      </c>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76" customFormat="1" ht="15" outlineLevel="1" x14ac:dyDescent="0.25">
      <c r="A331" s="233"/>
      <c r="B331" s="234"/>
      <c r="C331" s="244"/>
      <c r="D331" s="244"/>
      <c r="E331" s="244"/>
      <c r="F331" s="252"/>
      <c r="G331" s="252"/>
      <c r="I331" s="252"/>
      <c r="J331" s="252"/>
      <c r="K331" s="252"/>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243"/>
      <c r="AY331" s="235"/>
      <c r="AZ331" s="235"/>
      <c r="BA331" s="235"/>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687" customFormat="1" ht="15" outlineLevel="1" x14ac:dyDescent="0.25">
      <c r="A335" s="691"/>
      <c r="B335" s="688"/>
      <c r="C335" s="700"/>
      <c r="D335" s="700"/>
      <c r="E335" s="700"/>
      <c r="F335" s="704"/>
      <c r="G335" s="704"/>
      <c r="I335" s="704"/>
      <c r="J335" s="704"/>
      <c r="K335" s="704"/>
      <c r="N335" s="650"/>
      <c r="O335" s="306"/>
      <c r="P335" s="306"/>
      <c r="Q335" s="306"/>
      <c r="R335" s="306"/>
      <c r="S335" s="306"/>
      <c r="T335" s="306"/>
      <c r="U335" s="306"/>
      <c r="V335" s="306"/>
      <c r="W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695"/>
      <c r="AY335" s="690"/>
      <c r="AZ335" s="690"/>
      <c r="BA335" s="690"/>
    </row>
    <row r="336" spans="1:53" s="76" customFormat="1" ht="15" outlineLevel="1" x14ac:dyDescent="0.25">
      <c r="A336" s="233"/>
      <c r="B336" s="234"/>
      <c r="C336" s="244"/>
      <c r="D336" s="244"/>
      <c r="E336" s="244"/>
      <c r="F336" s="252"/>
      <c r="G336" s="252"/>
      <c r="I336" s="252"/>
      <c r="J336" s="252"/>
      <c r="K336" s="252"/>
      <c r="N336" s="650"/>
      <c r="O336" s="306"/>
      <c r="P336" s="306"/>
      <c r="Q336" s="306"/>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c r="AS336" s="312"/>
      <c r="AT336" s="312"/>
      <c r="AU336" s="312"/>
      <c r="AV336" s="312"/>
      <c r="AW336" s="312"/>
      <c r="AX336" s="243"/>
      <c r="AY336" s="235"/>
      <c r="AZ336" s="235"/>
      <c r="BA336" s="235"/>
    </row>
    <row r="337" spans="1:53" s="687" customFormat="1" ht="15" outlineLevel="1" x14ac:dyDescent="0.25">
      <c r="A337" s="691"/>
      <c r="B337" s="688"/>
      <c r="C337" s="700"/>
      <c r="D337" s="700"/>
      <c r="E337" s="700"/>
      <c r="F337" s="704"/>
      <c r="G337" s="651" t="s">
        <v>1095</v>
      </c>
      <c r="I337" s="1001" t="s">
        <v>410</v>
      </c>
      <c r="J337" s="1001" t="s">
        <v>806</v>
      </c>
      <c r="K337" s="1001" t="s">
        <v>807</v>
      </c>
      <c r="L337" s="1001" t="s">
        <v>808</v>
      </c>
      <c r="M337" s="1001" t="s">
        <v>809</v>
      </c>
      <c r="N337" s="1001" t="s">
        <v>810</v>
      </c>
      <c r="O337" s="1001" t="s">
        <v>811</v>
      </c>
      <c r="P337" s="1001" t="s">
        <v>812</v>
      </c>
      <c r="Q337" s="1001" t="s">
        <v>813</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H338" s="687" t="s">
        <v>1143</v>
      </c>
      <c r="I338" s="1002">
        <v>0.85</v>
      </c>
      <c r="J338" s="1002">
        <v>0.85</v>
      </c>
      <c r="K338" s="1002">
        <v>0.85</v>
      </c>
      <c r="L338" s="1002">
        <v>0.85</v>
      </c>
      <c r="M338" s="1002">
        <v>1</v>
      </c>
      <c r="N338" s="1002">
        <v>1</v>
      </c>
      <c r="O338" s="1002">
        <v>1</v>
      </c>
      <c r="P338" s="1002">
        <v>1</v>
      </c>
      <c r="Q338" s="1002">
        <v>1</v>
      </c>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651"/>
      <c r="I339" s="704"/>
      <c r="J339" s="704"/>
      <c r="K339" s="704"/>
      <c r="N339" s="650"/>
      <c r="O339" s="306"/>
      <c r="P339" s="306"/>
      <c r="Q339" s="306"/>
      <c r="R339" s="306"/>
      <c r="S339" s="306"/>
      <c r="T339" s="306"/>
      <c r="U339" s="306"/>
      <c r="V339" s="306"/>
      <c r="W339" s="306"/>
      <c r="X339" s="306"/>
      <c r="Y339" s="306"/>
      <c r="Z339" s="306"/>
      <c r="AA339" s="306"/>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820</v>
      </c>
      <c r="H340" s="687" t="s">
        <v>837</v>
      </c>
      <c r="I340" s="687" t="s">
        <v>837</v>
      </c>
      <c r="J340" s="687" t="s">
        <v>410</v>
      </c>
      <c r="K340" s="687" t="s">
        <v>410</v>
      </c>
      <c r="L340" s="687" t="s">
        <v>806</v>
      </c>
      <c r="M340" s="687" t="s">
        <v>806</v>
      </c>
      <c r="N340" s="687" t="s">
        <v>807</v>
      </c>
      <c r="O340" s="687" t="s">
        <v>807</v>
      </c>
      <c r="P340" s="687" t="s">
        <v>808</v>
      </c>
      <c r="Q340" s="687" t="s">
        <v>808</v>
      </c>
      <c r="R340" s="687" t="s">
        <v>809</v>
      </c>
      <c r="S340" s="687" t="s">
        <v>809</v>
      </c>
      <c r="T340" s="687" t="s">
        <v>810</v>
      </c>
      <c r="U340" s="687" t="s">
        <v>810</v>
      </c>
      <c r="V340" s="687" t="s">
        <v>811</v>
      </c>
      <c r="W340" s="687" t="s">
        <v>811</v>
      </c>
      <c r="X340" s="687" t="s">
        <v>812</v>
      </c>
      <c r="Y340" s="687" t="s">
        <v>812</v>
      </c>
      <c r="Z340" s="687" t="s">
        <v>813</v>
      </c>
      <c r="AA340" s="687" t="s">
        <v>813</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
        <v>819</v>
      </c>
      <c r="H341" s="687" t="s">
        <v>1094</v>
      </c>
      <c r="I341" s="687" t="s">
        <v>1076</v>
      </c>
      <c r="J341" s="687" t="s">
        <v>1094</v>
      </c>
      <c r="K341" s="687" t="s">
        <v>1076</v>
      </c>
      <c r="L341" s="687" t="s">
        <v>1094</v>
      </c>
      <c r="M341" s="687" t="s">
        <v>1076</v>
      </c>
      <c r="N341" s="687" t="s">
        <v>1094</v>
      </c>
      <c r="O341" s="687" t="s">
        <v>1076</v>
      </c>
      <c r="P341" s="687" t="s">
        <v>1094</v>
      </c>
      <c r="Q341" s="687" t="s">
        <v>1076</v>
      </c>
      <c r="R341" s="687" t="s">
        <v>1094</v>
      </c>
      <c r="S341" s="687" t="s">
        <v>1076</v>
      </c>
      <c r="T341" s="687" t="s">
        <v>1094</v>
      </c>
      <c r="U341" s="687" t="s">
        <v>1076</v>
      </c>
      <c r="V341" s="687" t="s">
        <v>1094</v>
      </c>
      <c r="W341" s="687" t="s">
        <v>1076</v>
      </c>
      <c r="X341" s="687" t="s">
        <v>1094</v>
      </c>
      <c r="Y341" s="687" t="s">
        <v>1076</v>
      </c>
      <c r="Z341" s="687" t="s">
        <v>1094</v>
      </c>
      <c r="AA341" s="687" t="s">
        <v>1076</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ref="G342:G388" si="47">_xlfn.CONCAT(H232:M232)</f>
        <v>AAAA2A1a</v>
      </c>
      <c r="H342" s="356">
        <v>0</v>
      </c>
      <c r="I342" s="356">
        <v>0</v>
      </c>
      <c r="J342" s="942">
        <f>$H342*HLOOKUP(J$340,$I$337:$Q$338,2)</f>
        <v>0</v>
      </c>
      <c r="K342" s="969">
        <f>$I342</f>
        <v>0</v>
      </c>
      <c r="L342" s="942">
        <f>$H342*HLOOKUP(L$340,$I$337:$Q$338,2)</f>
        <v>0</v>
      </c>
      <c r="M342" s="969">
        <f>$I342</f>
        <v>0</v>
      </c>
      <c r="N342" s="942">
        <f>$H342*HLOOKUP(N$340,$I$337:$Q$338,2)</f>
        <v>0</v>
      </c>
      <c r="O342" s="969">
        <f>$I342</f>
        <v>0</v>
      </c>
      <c r="P342" s="942">
        <f>$H342*HLOOKUP(P$340,$I$337:$Q$338,2)</f>
        <v>0</v>
      </c>
      <c r="Q342" s="969">
        <f>$I342</f>
        <v>0</v>
      </c>
      <c r="R342" s="942">
        <f>$H342*HLOOKUP(R$340,$I$337:$Q$338,2)</f>
        <v>0</v>
      </c>
      <c r="S342" s="969">
        <f>$I342</f>
        <v>0</v>
      </c>
      <c r="T342" s="942">
        <f>$H342*HLOOKUP(T$340,$I$337:$Q$338,2)</f>
        <v>0</v>
      </c>
      <c r="U342" s="969">
        <f>$I342</f>
        <v>0</v>
      </c>
      <c r="V342" s="942">
        <f>$H342*HLOOKUP(V$340,$I$337:$Q$338,2)</f>
        <v>0</v>
      </c>
      <c r="W342" s="969">
        <f>$I342</f>
        <v>0</v>
      </c>
      <c r="X342" s="942">
        <f>$H342*HLOOKUP(X$340,$I$337:$Q$338,2)</f>
        <v>0</v>
      </c>
      <c r="Y342" s="969">
        <f>$I342</f>
        <v>0</v>
      </c>
      <c r="Z342" s="942">
        <f>$H342*HLOOKUP(Z$340,$I$337:$Q$338,2)</f>
        <v>0</v>
      </c>
      <c r="AA342" s="969">
        <f>$I342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GGGGAg1a2</v>
      </c>
      <c r="H343" s="356">
        <v>0</v>
      </c>
      <c r="I343" s="356">
        <v>0</v>
      </c>
      <c r="J343" s="942">
        <f t="shared" ref="J343:J351" si="48">$H343*HLOOKUP(J$340,$I$337:$Q$338,2)</f>
        <v>0</v>
      </c>
      <c r="K343" s="969">
        <f t="shared" ref="K343:K351" si="49">$I343</f>
        <v>0</v>
      </c>
      <c r="L343" s="942">
        <f t="shared" ref="L343:L351" si="50">$H343*HLOOKUP(L$340,$I$337:$Q$338,2)</f>
        <v>0</v>
      </c>
      <c r="M343" s="969">
        <f t="shared" ref="M343:M351" si="51">$I343</f>
        <v>0</v>
      </c>
      <c r="N343" s="942">
        <f t="shared" ref="N343:N351" si="52">$H343*HLOOKUP(N$340,$I$337:$Q$338,2)</f>
        <v>0</v>
      </c>
      <c r="O343" s="969">
        <f t="shared" ref="O343:O351" si="53">$I343</f>
        <v>0</v>
      </c>
      <c r="P343" s="942">
        <f t="shared" ref="P343:P351" si="54">$H343*HLOOKUP(P$340,$I$337:$Q$338,2)</f>
        <v>0</v>
      </c>
      <c r="Q343" s="969">
        <f t="shared" ref="Q343:Q351" si="55">$I343</f>
        <v>0</v>
      </c>
      <c r="R343" s="942">
        <f t="shared" ref="R343:R351" si="56">$H343*HLOOKUP(R$340,$I$337:$Q$338,2)</f>
        <v>0</v>
      </c>
      <c r="S343" s="969">
        <f t="shared" ref="S343:S351" si="57">$I343</f>
        <v>0</v>
      </c>
      <c r="T343" s="942">
        <f t="shared" ref="T343:T351" si="58">$H343*HLOOKUP(T$340,$I$337:$Q$338,2)</f>
        <v>0</v>
      </c>
      <c r="U343" s="969">
        <f t="shared" ref="U343:U351" si="59">$I343</f>
        <v>0</v>
      </c>
      <c r="V343" s="942">
        <f t="shared" ref="V343:V351" si="60">$H343*HLOOKUP(V$340,$I$337:$Q$338,2)</f>
        <v>0</v>
      </c>
      <c r="W343" s="969">
        <f t="shared" ref="W343:W351" si="61">$I343</f>
        <v>0</v>
      </c>
      <c r="X343" s="942">
        <f t="shared" ref="X343:X351" si="62">$H343*HLOOKUP(X$340,$I$337:$Q$338,2)</f>
        <v>0</v>
      </c>
      <c r="Y343" s="969">
        <f t="shared" ref="Y343:Y351" si="63">$I343</f>
        <v>0</v>
      </c>
      <c r="Z343" s="942">
        <f t="shared" ref="Z343:Z351" si="64">$H343*HLOOKUP(Z$340,$I$337:$Q$338,2)</f>
        <v>0</v>
      </c>
      <c r="AA343" s="969">
        <f t="shared" ref="AA343:AA351" si="65">$I343</f>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GGGGSg1a2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GGGAg2Na2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GGGAg2Ea2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GGGAg2OFa2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GGGC1Na2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GGGC1Ea2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GGGC1Pa2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GGGC1OFa2</v>
      </c>
      <c r="H351" s="356">
        <v>0</v>
      </c>
      <c r="I351" s="356">
        <v>0</v>
      </c>
      <c r="J351" s="942">
        <f t="shared" si="48"/>
        <v>0</v>
      </c>
      <c r="K351" s="969">
        <f t="shared" si="49"/>
        <v>0</v>
      </c>
      <c r="L351" s="942">
        <f t="shared" si="50"/>
        <v>0</v>
      </c>
      <c r="M351" s="969">
        <f t="shared" si="51"/>
        <v>0</v>
      </c>
      <c r="N351" s="942">
        <f t="shared" si="52"/>
        <v>0</v>
      </c>
      <c r="O351" s="969">
        <f t="shared" si="53"/>
        <v>0</v>
      </c>
      <c r="P351" s="942">
        <f t="shared" si="54"/>
        <v>0</v>
      </c>
      <c r="Q351" s="969">
        <f t="shared" si="55"/>
        <v>0</v>
      </c>
      <c r="R351" s="942">
        <f t="shared" si="56"/>
        <v>0</v>
      </c>
      <c r="S351" s="969">
        <f t="shared" si="57"/>
        <v>0</v>
      </c>
      <c r="T351" s="942">
        <f t="shared" si="58"/>
        <v>0</v>
      </c>
      <c r="U351" s="969">
        <f t="shared" si="59"/>
        <v>0</v>
      </c>
      <c r="V351" s="942">
        <f t="shared" si="60"/>
        <v>0</v>
      </c>
      <c r="W351" s="969">
        <f t="shared" si="61"/>
        <v>0</v>
      </c>
      <c r="X351" s="942">
        <f t="shared" si="62"/>
        <v>0</v>
      </c>
      <c r="Y351" s="969">
        <f t="shared" si="63"/>
        <v>0</v>
      </c>
      <c r="Z351" s="942">
        <f t="shared" si="64"/>
        <v>0</v>
      </c>
      <c r="AA351" s="969">
        <f t="shared" si="65"/>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SPSPSPSPSPsp</v>
      </c>
      <c r="H352" s="356">
        <v>0</v>
      </c>
      <c r="I352" s="356">
        <v>0</v>
      </c>
      <c r="J352" s="942">
        <f>$H352*HLOOKUP(J$340,$I$337:$Q$338,2)</f>
        <v>0</v>
      </c>
      <c r="K352" s="969">
        <f>$I352</f>
        <v>0</v>
      </c>
      <c r="L352" s="942">
        <f>$H352*HLOOKUP(L$340,$I$337:$Q$338,2)</f>
        <v>0</v>
      </c>
      <c r="M352" s="969">
        <f>$I352</f>
        <v>0</v>
      </c>
      <c r="N352" s="942">
        <f>$H352*HLOOKUP(N$340,$I$337:$Q$338,2)</f>
        <v>0</v>
      </c>
      <c r="O352" s="969">
        <f>$I352</f>
        <v>0</v>
      </c>
      <c r="P352" s="942">
        <f>$H352*HLOOKUP(P$340,$I$337:$Q$338,2)</f>
        <v>0</v>
      </c>
      <c r="Q352" s="969">
        <f>$I352</f>
        <v>0</v>
      </c>
      <c r="R352" s="942">
        <f>$H352*HLOOKUP(R$340,$I$337:$Q$338,2)</f>
        <v>0</v>
      </c>
      <c r="S352" s="969">
        <f>$I352</f>
        <v>0</v>
      </c>
      <c r="T352" s="942">
        <f>$H352*HLOOKUP(T$340,$I$337:$Q$338,2)</f>
        <v>0</v>
      </c>
      <c r="U352" s="969">
        <f>$I352</f>
        <v>0</v>
      </c>
      <c r="V352" s="942">
        <f>$H352*HLOOKUP(V$340,$I$337:$Q$338,2)</f>
        <v>0</v>
      </c>
      <c r="W352" s="969">
        <f>$I352</f>
        <v>0</v>
      </c>
      <c r="X352" s="942">
        <f>$H352*HLOOKUP(X$340,$I$337:$Q$338,2)</f>
        <v>0</v>
      </c>
      <c r="Y352" s="969">
        <f>$I352</f>
        <v>0</v>
      </c>
      <c r="Z352" s="942">
        <f>$H352*HLOOKUP(Z$340,$I$337:$Q$338,2)</f>
        <v>0</v>
      </c>
      <c r="AA352" s="969">
        <f>$I352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YABA2Ba</v>
      </c>
      <c r="H353" s="356">
        <v>0</v>
      </c>
      <c r="I353" s="356">
        <v>0</v>
      </c>
      <c r="J353" s="942">
        <f t="shared" ref="J353:X388" si="66">$H353*HLOOKUP(J$340,$I$337:$Q$338,2)</f>
        <v>0</v>
      </c>
      <c r="K353" s="969">
        <f t="shared" ref="K353:Y388" si="67">$I353</f>
        <v>0</v>
      </c>
      <c r="L353" s="942">
        <f t="shared" si="66"/>
        <v>0</v>
      </c>
      <c r="M353" s="969">
        <f t="shared" si="67"/>
        <v>0</v>
      </c>
      <c r="N353" s="942">
        <f t="shared" si="66"/>
        <v>0</v>
      </c>
      <c r="O353" s="969">
        <f t="shared" si="67"/>
        <v>0</v>
      </c>
      <c r="P353" s="942">
        <f t="shared" si="66"/>
        <v>0</v>
      </c>
      <c r="Q353" s="969">
        <f t="shared" si="67"/>
        <v>0</v>
      </c>
      <c r="R353" s="942">
        <f t="shared" si="66"/>
        <v>0</v>
      </c>
      <c r="S353" s="969">
        <f t="shared" si="67"/>
        <v>0</v>
      </c>
      <c r="T353" s="942">
        <f t="shared" si="66"/>
        <v>0</v>
      </c>
      <c r="U353" s="969">
        <f t="shared" si="67"/>
        <v>0</v>
      </c>
      <c r="V353" s="942">
        <f t="shared" si="66"/>
        <v>0</v>
      </c>
      <c r="W353" s="969">
        <f t="shared" si="67"/>
        <v>0</v>
      </c>
      <c r="X353" s="942">
        <f t="shared" si="66"/>
        <v>0</v>
      </c>
      <c r="Y353" s="969">
        <f t="shared" si="67"/>
        <v>0</v>
      </c>
      <c r="Z353" s="942">
        <f t="shared" ref="Z353:Z388" si="68">$H353*HLOOKUP(Z$340,$I$337:$Q$338,2)</f>
        <v>0</v>
      </c>
      <c r="AA353" s="969">
        <f t="shared" ref="AA353:AA388" si="69">$I353</f>
        <v>0</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AYABA1bd</v>
      </c>
      <c r="H355" s="356">
        <v>56.58</v>
      </c>
      <c r="I355" s="356">
        <v>13.5</v>
      </c>
      <c r="J355" s="942">
        <f t="shared" si="66"/>
        <v>48.092999999999996</v>
      </c>
      <c r="K355" s="969">
        <f t="shared" si="67"/>
        <v>13.5</v>
      </c>
      <c r="L355" s="942">
        <f t="shared" si="66"/>
        <v>48.092999999999996</v>
      </c>
      <c r="M355" s="969">
        <f t="shared" si="67"/>
        <v>13.5</v>
      </c>
      <c r="N355" s="942">
        <f t="shared" si="66"/>
        <v>48.092999999999996</v>
      </c>
      <c r="O355" s="969">
        <f t="shared" si="67"/>
        <v>13.5</v>
      </c>
      <c r="P355" s="942">
        <f t="shared" si="66"/>
        <v>48.092999999999996</v>
      </c>
      <c r="Q355" s="969">
        <f t="shared" si="67"/>
        <v>13.5</v>
      </c>
      <c r="R355" s="942">
        <f t="shared" si="66"/>
        <v>56.58</v>
      </c>
      <c r="S355" s="969">
        <f t="shared" si="67"/>
        <v>13.5</v>
      </c>
      <c r="T355" s="942">
        <f t="shared" si="66"/>
        <v>56.58</v>
      </c>
      <c r="U355" s="969">
        <f t="shared" si="67"/>
        <v>13.5</v>
      </c>
      <c r="V355" s="942">
        <f t="shared" si="66"/>
        <v>56.58</v>
      </c>
      <c r="W355" s="969">
        <f t="shared" si="67"/>
        <v>13.5</v>
      </c>
      <c r="X355" s="942">
        <f t="shared" si="66"/>
        <v>56.58</v>
      </c>
      <c r="Y355" s="969">
        <f t="shared" si="67"/>
        <v>13.5</v>
      </c>
      <c r="Z355" s="942">
        <f t="shared" si="68"/>
        <v>56.58</v>
      </c>
      <c r="AA355" s="969">
        <f t="shared" si="69"/>
        <v>13.5</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YAOA2OFa</v>
      </c>
      <c r="H356" s="356">
        <v>0</v>
      </c>
      <c r="I356" s="356">
        <v>0</v>
      </c>
      <c r="J356" s="942">
        <f t="shared" si="66"/>
        <v>0</v>
      </c>
      <c r="K356" s="969">
        <f t="shared" si="67"/>
        <v>0</v>
      </c>
      <c r="L356" s="942">
        <f t="shared" si="66"/>
        <v>0</v>
      </c>
      <c r="M356" s="969">
        <f t="shared" si="67"/>
        <v>0</v>
      </c>
      <c r="N356" s="942">
        <f t="shared" si="66"/>
        <v>0</v>
      </c>
      <c r="O356" s="969">
        <f t="shared" si="67"/>
        <v>0</v>
      </c>
      <c r="P356" s="942">
        <f t="shared" si="66"/>
        <v>0</v>
      </c>
      <c r="Q356" s="969">
        <f t="shared" si="67"/>
        <v>0</v>
      </c>
      <c r="R356" s="942">
        <f t="shared" si="66"/>
        <v>0</v>
      </c>
      <c r="S356" s="969">
        <f t="shared" si="67"/>
        <v>0</v>
      </c>
      <c r="T356" s="942">
        <f t="shared" si="66"/>
        <v>0</v>
      </c>
      <c r="U356" s="969">
        <f t="shared" si="67"/>
        <v>0</v>
      </c>
      <c r="V356" s="942">
        <f t="shared" si="66"/>
        <v>0</v>
      </c>
      <c r="W356" s="969">
        <f t="shared" si="67"/>
        <v>0</v>
      </c>
      <c r="X356" s="942">
        <f t="shared" ref="X356:X388" si="70">$H356*HLOOKUP(X$340,$I$337:$Q$338,2)</f>
        <v>0</v>
      </c>
      <c r="Y356" s="969">
        <f t="shared" si="67"/>
        <v>0</v>
      </c>
      <c r="Z356" s="942">
        <f t="shared" si="68"/>
        <v>0</v>
      </c>
      <c r="AA356" s="969">
        <f t="shared" si="69"/>
        <v>0</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AYAOA1of</v>
      </c>
      <c r="H357" s="356">
        <f>0.5*47.13</f>
        <v>23.565000000000001</v>
      </c>
      <c r="I357" s="356">
        <f>0.5*13.5</f>
        <v>6.75</v>
      </c>
      <c r="J357" s="942">
        <f t="shared" si="66"/>
        <v>20.030250000000002</v>
      </c>
      <c r="K357" s="969">
        <f t="shared" si="67"/>
        <v>6.75</v>
      </c>
      <c r="L357" s="942">
        <f t="shared" si="66"/>
        <v>20.030250000000002</v>
      </c>
      <c r="M357" s="969">
        <f t="shared" si="67"/>
        <v>6.75</v>
      </c>
      <c r="N357" s="942">
        <f t="shared" si="66"/>
        <v>20.030250000000002</v>
      </c>
      <c r="O357" s="969">
        <f t="shared" si="67"/>
        <v>6.75</v>
      </c>
      <c r="P357" s="942">
        <f t="shared" si="66"/>
        <v>20.030250000000002</v>
      </c>
      <c r="Q357" s="969">
        <f t="shared" si="67"/>
        <v>6.75</v>
      </c>
      <c r="R357" s="942">
        <f t="shared" si="66"/>
        <v>23.565000000000001</v>
      </c>
      <c r="S357" s="969">
        <f t="shared" si="67"/>
        <v>6.75</v>
      </c>
      <c r="T357" s="942">
        <f t="shared" si="66"/>
        <v>23.565000000000001</v>
      </c>
      <c r="U357" s="969">
        <f t="shared" si="67"/>
        <v>6.75</v>
      </c>
      <c r="V357" s="942">
        <f t="shared" si="66"/>
        <v>23.565000000000001</v>
      </c>
      <c r="W357" s="969">
        <f t="shared" si="67"/>
        <v>6.75</v>
      </c>
      <c r="X357" s="942">
        <f t="shared" si="70"/>
        <v>23.565000000000001</v>
      </c>
      <c r="Y357" s="969">
        <f t="shared" si="67"/>
        <v>6.75</v>
      </c>
      <c r="Z357" s="942">
        <f t="shared" si="68"/>
        <v>23.565000000000001</v>
      </c>
      <c r="AA357" s="969">
        <f t="shared" si="69"/>
        <v>6.75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YYNBNb</v>
      </c>
      <c r="H358" s="356">
        <v>86.38</v>
      </c>
      <c r="I358" s="356">
        <v>13.5</v>
      </c>
      <c r="J358" s="942">
        <f t="shared" si="66"/>
        <v>73.422999999999988</v>
      </c>
      <c r="K358" s="969">
        <f t="shared" si="67"/>
        <v>13.5</v>
      </c>
      <c r="L358" s="942">
        <f t="shared" si="66"/>
        <v>73.422999999999988</v>
      </c>
      <c r="M358" s="969">
        <f t="shared" si="67"/>
        <v>13.5</v>
      </c>
      <c r="N358" s="942">
        <f t="shared" si="66"/>
        <v>73.422999999999988</v>
      </c>
      <c r="O358" s="969">
        <f t="shared" si="67"/>
        <v>13.5</v>
      </c>
      <c r="P358" s="942">
        <f t="shared" si="66"/>
        <v>73.422999999999988</v>
      </c>
      <c r="Q358" s="969">
        <f t="shared" si="67"/>
        <v>13.5</v>
      </c>
      <c r="R358" s="942">
        <f t="shared" si="66"/>
        <v>86.38</v>
      </c>
      <c r="S358" s="969">
        <f t="shared" si="67"/>
        <v>13.5</v>
      </c>
      <c r="T358" s="942">
        <f t="shared" si="66"/>
        <v>86.38</v>
      </c>
      <c r="U358" s="969">
        <f t="shared" si="67"/>
        <v>13.5</v>
      </c>
      <c r="V358" s="942">
        <f t="shared" si="66"/>
        <v>86.38</v>
      </c>
      <c r="W358" s="969">
        <f t="shared" si="67"/>
        <v>13.5</v>
      </c>
      <c r="X358" s="942">
        <f t="shared" si="70"/>
        <v>86.38</v>
      </c>
      <c r="Y358" s="969">
        <f t="shared" si="67"/>
        <v>13.5</v>
      </c>
      <c r="Z358" s="942">
        <f t="shared" si="68"/>
        <v>86.38</v>
      </c>
      <c r="AA358" s="969">
        <f t="shared" si="69"/>
        <v>13.5</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YYBNBz</v>
      </c>
      <c r="H359" s="356">
        <v>61.12</v>
      </c>
      <c r="I359" s="356">
        <v>43.7</v>
      </c>
      <c r="J359" s="942">
        <f t="shared" si="66"/>
        <v>51.951999999999998</v>
      </c>
      <c r="K359" s="969">
        <f t="shared" si="67"/>
        <v>43.7</v>
      </c>
      <c r="L359" s="942">
        <f t="shared" si="66"/>
        <v>51.951999999999998</v>
      </c>
      <c r="M359" s="969">
        <f t="shared" si="67"/>
        <v>43.7</v>
      </c>
      <c r="N359" s="942">
        <f t="shared" si="66"/>
        <v>51.951999999999998</v>
      </c>
      <c r="O359" s="969">
        <f t="shared" si="67"/>
        <v>43.7</v>
      </c>
      <c r="P359" s="942">
        <f t="shared" si="66"/>
        <v>51.951999999999998</v>
      </c>
      <c r="Q359" s="969">
        <f t="shared" si="67"/>
        <v>43.7</v>
      </c>
      <c r="R359" s="942">
        <f t="shared" si="66"/>
        <v>61.12</v>
      </c>
      <c r="S359" s="969">
        <f t="shared" si="67"/>
        <v>43.7</v>
      </c>
      <c r="T359" s="942">
        <f t="shared" si="66"/>
        <v>61.12</v>
      </c>
      <c r="U359" s="969">
        <f t="shared" si="67"/>
        <v>43.7</v>
      </c>
      <c r="V359" s="942">
        <f t="shared" si="66"/>
        <v>61.12</v>
      </c>
      <c r="W359" s="969">
        <f t="shared" si="67"/>
        <v>43.7</v>
      </c>
      <c r="X359" s="942">
        <f t="shared" si="70"/>
        <v>61.12</v>
      </c>
      <c r="Y359" s="969">
        <f t="shared" si="67"/>
        <v>43.7</v>
      </c>
      <c r="Z359" s="942">
        <f t="shared" si="68"/>
        <v>61.12</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YYBNBr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YYNWBr</v>
      </c>
      <c r="H361" s="356">
        <v>110.01</v>
      </c>
      <c r="I361" s="356">
        <v>43.7</v>
      </c>
      <c r="J361" s="942">
        <f t="shared" si="66"/>
        <v>93.508499999999998</v>
      </c>
      <c r="K361" s="969">
        <f t="shared" si="67"/>
        <v>43.7</v>
      </c>
      <c r="L361" s="942">
        <f t="shared" si="66"/>
        <v>93.508499999999998</v>
      </c>
      <c r="M361" s="969">
        <f t="shared" si="67"/>
        <v>43.7</v>
      </c>
      <c r="N361" s="942">
        <f t="shared" si="66"/>
        <v>93.508499999999998</v>
      </c>
      <c r="O361" s="969">
        <f t="shared" si="67"/>
        <v>43.7</v>
      </c>
      <c r="P361" s="942">
        <f t="shared" si="66"/>
        <v>93.508499999999998</v>
      </c>
      <c r="Q361" s="969">
        <f t="shared" si="67"/>
        <v>43.7</v>
      </c>
      <c r="R361" s="942">
        <f t="shared" si="66"/>
        <v>110.01</v>
      </c>
      <c r="S361" s="969">
        <f t="shared" si="67"/>
        <v>43.7</v>
      </c>
      <c r="T361" s="942">
        <f t="shared" si="66"/>
        <v>110.01</v>
      </c>
      <c r="U361" s="969">
        <f t="shared" si="67"/>
        <v>43.7</v>
      </c>
      <c r="V361" s="942">
        <f t="shared" si="66"/>
        <v>110.01</v>
      </c>
      <c r="W361" s="969">
        <f t="shared" si="67"/>
        <v>43.7</v>
      </c>
      <c r="X361" s="942">
        <f t="shared" si="70"/>
        <v>110.01</v>
      </c>
      <c r="Y361" s="969">
        <f t="shared" si="67"/>
        <v>43.7</v>
      </c>
      <c r="Z361" s="942">
        <f t="shared" si="68"/>
        <v>110.01</v>
      </c>
      <c r="AA361" s="969">
        <f t="shared" si="69"/>
        <v>43.7</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YYWBNw</v>
      </c>
      <c r="H362" s="356">
        <v>83.15</v>
      </c>
      <c r="I362" s="356">
        <v>11.5</v>
      </c>
      <c r="J362" s="942">
        <f t="shared" si="66"/>
        <v>70.677500000000009</v>
      </c>
      <c r="K362" s="969">
        <f t="shared" si="67"/>
        <v>11.5</v>
      </c>
      <c r="L362" s="942">
        <f t="shared" si="66"/>
        <v>70.677500000000009</v>
      </c>
      <c r="M362" s="969">
        <f t="shared" si="67"/>
        <v>11.5</v>
      </c>
      <c r="N362" s="942">
        <f t="shared" si="66"/>
        <v>70.677500000000009</v>
      </c>
      <c r="O362" s="969">
        <f t="shared" si="67"/>
        <v>11.5</v>
      </c>
      <c r="P362" s="942">
        <f t="shared" si="66"/>
        <v>70.677500000000009</v>
      </c>
      <c r="Q362" s="969">
        <f t="shared" si="67"/>
        <v>11.5</v>
      </c>
      <c r="R362" s="942">
        <f t="shared" si="66"/>
        <v>83.15</v>
      </c>
      <c r="S362" s="969">
        <f t="shared" si="67"/>
        <v>11.5</v>
      </c>
      <c r="T362" s="942">
        <f t="shared" si="66"/>
        <v>83.15</v>
      </c>
      <c r="U362" s="969">
        <f t="shared" si="67"/>
        <v>11.5</v>
      </c>
      <c r="V362" s="942">
        <f t="shared" si="66"/>
        <v>83.15</v>
      </c>
      <c r="W362" s="969">
        <f t="shared" si="67"/>
        <v>11.5</v>
      </c>
      <c r="X362" s="942">
        <f t="shared" si="70"/>
        <v>83.15</v>
      </c>
      <c r="Y362" s="969">
        <f t="shared" si="67"/>
        <v>11.5</v>
      </c>
      <c r="Z362" s="942">
        <f t="shared" si="68"/>
        <v>83.15</v>
      </c>
      <c r="AA362" s="969">
        <f t="shared" si="69"/>
        <v>11.5</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YYBNWb</v>
      </c>
      <c r="H363" s="356">
        <v>86.38</v>
      </c>
      <c r="I363" s="356">
        <v>36.9</v>
      </c>
      <c r="J363" s="942">
        <f t="shared" si="66"/>
        <v>73.422999999999988</v>
      </c>
      <c r="K363" s="969">
        <f t="shared" si="67"/>
        <v>36.9</v>
      </c>
      <c r="L363" s="942">
        <f t="shared" si="66"/>
        <v>73.422999999999988</v>
      </c>
      <c r="M363" s="969">
        <f t="shared" si="67"/>
        <v>36.9</v>
      </c>
      <c r="N363" s="942">
        <f t="shared" si="66"/>
        <v>73.422999999999988</v>
      </c>
      <c r="O363" s="969">
        <f t="shared" si="67"/>
        <v>36.9</v>
      </c>
      <c r="P363" s="942">
        <f t="shared" si="66"/>
        <v>73.422999999999988</v>
      </c>
      <c r="Q363" s="969">
        <f t="shared" si="67"/>
        <v>36.9</v>
      </c>
      <c r="R363" s="942">
        <f t="shared" si="66"/>
        <v>86.38</v>
      </c>
      <c r="S363" s="969">
        <f t="shared" si="67"/>
        <v>36.9</v>
      </c>
      <c r="T363" s="942">
        <f t="shared" si="66"/>
        <v>86.38</v>
      </c>
      <c r="U363" s="969">
        <f t="shared" si="67"/>
        <v>36.9</v>
      </c>
      <c r="V363" s="942">
        <f t="shared" si="66"/>
        <v>86.38</v>
      </c>
      <c r="W363" s="969">
        <f t="shared" si="67"/>
        <v>36.9</v>
      </c>
      <c r="X363" s="942">
        <f t="shared" si="70"/>
        <v>86.38</v>
      </c>
      <c r="Y363" s="969">
        <f t="shared" si="67"/>
        <v>36.9</v>
      </c>
      <c r="Z363" s="942">
        <f t="shared" si="68"/>
        <v>86.38</v>
      </c>
      <c r="AA363" s="969">
        <f t="shared" si="69"/>
        <v>36.9</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AAAA2A1z</v>
      </c>
      <c r="H364" s="356">
        <v>69.459999999999994</v>
      </c>
      <c r="I364" s="356">
        <v>0</v>
      </c>
      <c r="J364" s="942">
        <f t="shared" si="66"/>
        <v>59.04099999999999</v>
      </c>
      <c r="K364" s="969">
        <f t="shared" si="67"/>
        <v>0</v>
      </c>
      <c r="L364" s="942">
        <f t="shared" si="66"/>
        <v>59.04099999999999</v>
      </c>
      <c r="M364" s="969">
        <f t="shared" si="67"/>
        <v>0</v>
      </c>
      <c r="N364" s="942">
        <f t="shared" si="66"/>
        <v>59.04099999999999</v>
      </c>
      <c r="O364" s="969">
        <f t="shared" si="67"/>
        <v>0</v>
      </c>
      <c r="P364" s="942">
        <f t="shared" si="66"/>
        <v>59.04099999999999</v>
      </c>
      <c r="Q364" s="969">
        <f t="shared" si="67"/>
        <v>0</v>
      </c>
      <c r="R364" s="942">
        <f t="shared" si="66"/>
        <v>69.459999999999994</v>
      </c>
      <c r="S364" s="969">
        <f t="shared" si="67"/>
        <v>0</v>
      </c>
      <c r="T364" s="942">
        <f t="shared" si="66"/>
        <v>69.459999999999994</v>
      </c>
      <c r="U364" s="969">
        <f t="shared" si="67"/>
        <v>0</v>
      </c>
      <c r="V364" s="942">
        <f t="shared" si="66"/>
        <v>69.459999999999994</v>
      </c>
      <c r="W364" s="969">
        <f t="shared" si="67"/>
        <v>0</v>
      </c>
      <c r="X364" s="942">
        <f t="shared" si="70"/>
        <v>69.459999999999994</v>
      </c>
      <c r="Y364" s="969">
        <f t="shared" si="67"/>
        <v>0</v>
      </c>
      <c r="Z364" s="942">
        <f t="shared" si="68"/>
        <v>69.459999999999994</v>
      </c>
      <c r="AA364" s="969">
        <f t="shared" si="69"/>
        <v>0</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AAAA2Nw</v>
      </c>
      <c r="H365" s="356">
        <v>77.56</v>
      </c>
      <c r="I365" s="356">
        <v>11.5</v>
      </c>
      <c r="J365" s="942">
        <f t="shared" si="66"/>
        <v>65.926000000000002</v>
      </c>
      <c r="K365" s="969">
        <f t="shared" si="67"/>
        <v>11.5</v>
      </c>
      <c r="L365" s="942">
        <f t="shared" si="66"/>
        <v>65.926000000000002</v>
      </c>
      <c r="M365" s="969">
        <f t="shared" si="67"/>
        <v>11.5</v>
      </c>
      <c r="N365" s="942">
        <f t="shared" si="66"/>
        <v>65.926000000000002</v>
      </c>
      <c r="O365" s="969">
        <f t="shared" si="67"/>
        <v>11.5</v>
      </c>
      <c r="P365" s="942">
        <f t="shared" si="66"/>
        <v>65.926000000000002</v>
      </c>
      <c r="Q365" s="969">
        <f t="shared" si="67"/>
        <v>11.5</v>
      </c>
      <c r="R365" s="942">
        <f t="shared" si="66"/>
        <v>77.56</v>
      </c>
      <c r="S365" s="969">
        <f t="shared" si="67"/>
        <v>11.5</v>
      </c>
      <c r="T365" s="942">
        <f t="shared" si="66"/>
        <v>77.56</v>
      </c>
      <c r="U365" s="969">
        <f t="shared" si="67"/>
        <v>11.5</v>
      </c>
      <c r="V365" s="942">
        <f t="shared" si="66"/>
        <v>77.56</v>
      </c>
      <c r="W365" s="969">
        <f t="shared" si="67"/>
        <v>11.5</v>
      </c>
      <c r="X365" s="942">
        <f t="shared" si="70"/>
        <v>77.56</v>
      </c>
      <c r="Y365" s="969">
        <f t="shared" si="67"/>
        <v>11.5</v>
      </c>
      <c r="Z365" s="942">
        <f t="shared" si="68"/>
        <v>77.56</v>
      </c>
      <c r="AA365" s="969">
        <f t="shared" si="69"/>
        <v>11.5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AAANWb</v>
      </c>
      <c r="H366" s="356">
        <v>56.58</v>
      </c>
      <c r="I366" s="356">
        <v>13.5</v>
      </c>
      <c r="J366" s="942">
        <f t="shared" si="66"/>
        <v>48.092999999999996</v>
      </c>
      <c r="K366" s="969">
        <f t="shared" si="67"/>
        <v>13.5</v>
      </c>
      <c r="L366" s="942">
        <f t="shared" si="66"/>
        <v>48.092999999999996</v>
      </c>
      <c r="M366" s="969">
        <f t="shared" si="67"/>
        <v>13.5</v>
      </c>
      <c r="N366" s="942">
        <f t="shared" si="66"/>
        <v>48.092999999999996</v>
      </c>
      <c r="O366" s="969">
        <f t="shared" si="67"/>
        <v>13.5</v>
      </c>
      <c r="P366" s="942">
        <f t="shared" si="66"/>
        <v>48.092999999999996</v>
      </c>
      <c r="Q366" s="969">
        <f t="shared" si="67"/>
        <v>13.5</v>
      </c>
      <c r="R366" s="942">
        <f t="shared" si="66"/>
        <v>56.58</v>
      </c>
      <c r="S366" s="969">
        <f t="shared" si="67"/>
        <v>13.5</v>
      </c>
      <c r="T366" s="942">
        <f t="shared" si="66"/>
        <v>56.58</v>
      </c>
      <c r="U366" s="969">
        <f t="shared" si="67"/>
        <v>13.5</v>
      </c>
      <c r="V366" s="942">
        <f t="shared" si="66"/>
        <v>56.58</v>
      </c>
      <c r="W366" s="969">
        <f t="shared" si="67"/>
        <v>13.5</v>
      </c>
      <c r="X366" s="942">
        <f t="shared" si="70"/>
        <v>56.58</v>
      </c>
      <c r="Y366" s="969">
        <f t="shared" si="67"/>
        <v>13.5</v>
      </c>
      <c r="Z366" s="942">
        <f t="shared" si="68"/>
        <v>56.58</v>
      </c>
      <c r="AA366" s="969">
        <f t="shared" si="69"/>
        <v>13.5</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AANWBa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AYWBA1a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YYBA2A1a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YYAA2A1a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YAAA2A1a</v>
      </c>
      <c r="H371" s="356">
        <v>0</v>
      </c>
      <c r="I371" s="356">
        <v>0</v>
      </c>
      <c r="J371" s="942">
        <f t="shared" si="66"/>
        <v>0</v>
      </c>
      <c r="K371" s="969">
        <f t="shared" si="67"/>
        <v>0</v>
      </c>
      <c r="L371" s="942">
        <f t="shared" si="66"/>
        <v>0</v>
      </c>
      <c r="M371" s="969">
        <f t="shared" si="67"/>
        <v>0</v>
      </c>
      <c r="N371" s="942">
        <f t="shared" si="66"/>
        <v>0</v>
      </c>
      <c r="O371" s="969">
        <f t="shared" si="67"/>
        <v>0</v>
      </c>
      <c r="P371" s="942">
        <f t="shared" si="66"/>
        <v>0</v>
      </c>
      <c r="Q371" s="969">
        <f t="shared" si="67"/>
        <v>0</v>
      </c>
      <c r="R371" s="942">
        <f t="shared" si="66"/>
        <v>0</v>
      </c>
      <c r="S371" s="969">
        <f t="shared" si="67"/>
        <v>0</v>
      </c>
      <c r="T371" s="942">
        <f t="shared" si="66"/>
        <v>0</v>
      </c>
      <c r="U371" s="969">
        <f t="shared" si="67"/>
        <v>0</v>
      </c>
      <c r="V371" s="942">
        <f t="shared" si="66"/>
        <v>0</v>
      </c>
      <c r="W371" s="969">
        <f t="shared" si="67"/>
        <v>0</v>
      </c>
      <c r="X371" s="942">
        <f t="shared" si="70"/>
        <v>0</v>
      </c>
      <c r="Y371" s="969">
        <f t="shared" si="67"/>
        <v>0</v>
      </c>
      <c r="Z371" s="942">
        <f t="shared" si="68"/>
        <v>0</v>
      </c>
      <c r="AA371" s="969">
        <f t="shared" si="69"/>
        <v>0</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YYFWBz</v>
      </c>
      <c r="H372" s="356">
        <v>105.52</v>
      </c>
      <c r="I372" s="356">
        <v>43.7</v>
      </c>
      <c r="J372" s="942">
        <f t="shared" si="66"/>
        <v>89.691999999999993</v>
      </c>
      <c r="K372" s="969">
        <f t="shared" ref="K372:Y375" si="71">$I372</f>
        <v>43.7</v>
      </c>
      <c r="L372" s="942">
        <f t="shared" si="66"/>
        <v>89.691999999999993</v>
      </c>
      <c r="M372" s="969">
        <f t="shared" si="71"/>
        <v>43.7</v>
      </c>
      <c r="N372" s="942">
        <f t="shared" si="66"/>
        <v>89.691999999999993</v>
      </c>
      <c r="O372" s="969">
        <f t="shared" si="71"/>
        <v>43.7</v>
      </c>
      <c r="P372" s="942">
        <f t="shared" si="66"/>
        <v>89.691999999999993</v>
      </c>
      <c r="Q372" s="969">
        <f t="shared" si="71"/>
        <v>43.7</v>
      </c>
      <c r="R372" s="942">
        <f t="shared" si="66"/>
        <v>105.52</v>
      </c>
      <c r="S372" s="969">
        <f t="shared" si="71"/>
        <v>43.7</v>
      </c>
      <c r="T372" s="942">
        <f t="shared" si="66"/>
        <v>105.52</v>
      </c>
      <c r="U372" s="969">
        <f t="shared" si="71"/>
        <v>43.7</v>
      </c>
      <c r="V372" s="942">
        <f t="shared" si="66"/>
        <v>105.52</v>
      </c>
      <c r="W372" s="969">
        <f t="shared" si="71"/>
        <v>43.7</v>
      </c>
      <c r="X372" s="942">
        <f t="shared" si="70"/>
        <v>105.52</v>
      </c>
      <c r="Y372" s="969">
        <f t="shared" si="71"/>
        <v>43.7</v>
      </c>
      <c r="Z372" s="942">
        <f t="shared" si="68"/>
        <v>105.52</v>
      </c>
      <c r="AA372" s="969">
        <f t="shared" si="69"/>
        <v>43.7</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YYBNWf</v>
      </c>
      <c r="H373" s="356">
        <v>177.21</v>
      </c>
      <c r="I373" s="356">
        <v>92.01</v>
      </c>
      <c r="J373" s="942">
        <f t="shared" si="66"/>
        <v>150.6285</v>
      </c>
      <c r="K373" s="969">
        <f t="shared" si="71"/>
        <v>92.01</v>
      </c>
      <c r="L373" s="942">
        <f t="shared" si="66"/>
        <v>150.6285</v>
      </c>
      <c r="M373" s="969">
        <f t="shared" si="71"/>
        <v>92.01</v>
      </c>
      <c r="N373" s="942">
        <f t="shared" si="66"/>
        <v>150.6285</v>
      </c>
      <c r="O373" s="969">
        <f t="shared" si="71"/>
        <v>92.01</v>
      </c>
      <c r="P373" s="942">
        <f t="shared" si="66"/>
        <v>150.6285</v>
      </c>
      <c r="Q373" s="969">
        <f t="shared" si="71"/>
        <v>92.01</v>
      </c>
      <c r="R373" s="942">
        <f t="shared" si="66"/>
        <v>177.21</v>
      </c>
      <c r="S373" s="969">
        <f t="shared" si="71"/>
        <v>92.01</v>
      </c>
      <c r="T373" s="942">
        <f t="shared" si="66"/>
        <v>177.21</v>
      </c>
      <c r="U373" s="969">
        <f t="shared" si="71"/>
        <v>92.01</v>
      </c>
      <c r="V373" s="942">
        <f t="shared" si="66"/>
        <v>177.21</v>
      </c>
      <c r="W373" s="969">
        <f t="shared" si="71"/>
        <v>92.01</v>
      </c>
      <c r="X373" s="942">
        <f t="shared" si="70"/>
        <v>177.21</v>
      </c>
      <c r="Y373" s="969">
        <f t="shared" si="71"/>
        <v>92.01</v>
      </c>
      <c r="Z373" s="942">
        <f t="shared" si="68"/>
        <v>177.21</v>
      </c>
      <c r="AA373" s="982">
        <f>$I373</f>
        <v>92.01</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YYNWFw</v>
      </c>
      <c r="H374" s="356">
        <v>105.94</v>
      </c>
      <c r="I374" s="356">
        <v>11.5</v>
      </c>
      <c r="J374" s="942">
        <f t="shared" si="66"/>
        <v>90.048999999999992</v>
      </c>
      <c r="K374" s="969">
        <f t="shared" si="71"/>
        <v>11.5</v>
      </c>
      <c r="L374" s="942">
        <f t="shared" si="66"/>
        <v>90.048999999999992</v>
      </c>
      <c r="M374" s="969">
        <f t="shared" si="71"/>
        <v>11.5</v>
      </c>
      <c r="N374" s="942">
        <f t="shared" si="66"/>
        <v>90.048999999999992</v>
      </c>
      <c r="O374" s="969">
        <f t="shared" si="71"/>
        <v>11.5</v>
      </c>
      <c r="P374" s="942">
        <f t="shared" si="66"/>
        <v>90.048999999999992</v>
      </c>
      <c r="Q374" s="969">
        <f t="shared" si="71"/>
        <v>11.5</v>
      </c>
      <c r="R374" s="942">
        <f t="shared" si="66"/>
        <v>105.94</v>
      </c>
      <c r="S374" s="969">
        <f t="shared" si="71"/>
        <v>11.5</v>
      </c>
      <c r="T374" s="942">
        <f t="shared" si="66"/>
        <v>105.94</v>
      </c>
      <c r="U374" s="969">
        <f t="shared" si="71"/>
        <v>11.5</v>
      </c>
      <c r="V374" s="942">
        <f t="shared" si="66"/>
        <v>105.94</v>
      </c>
      <c r="W374" s="969">
        <f t="shared" si="71"/>
        <v>11.5</v>
      </c>
      <c r="X374" s="942">
        <f t="shared" si="70"/>
        <v>105.94</v>
      </c>
      <c r="Y374" s="969">
        <f t="shared" si="71"/>
        <v>11.5</v>
      </c>
      <c r="Z374" s="942">
        <f t="shared" si="68"/>
        <v>105.94</v>
      </c>
      <c r="AA374" s="969">
        <f t="shared" si="69"/>
        <v>11.5</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YYWFWb</v>
      </c>
      <c r="H375" s="356">
        <v>86.38</v>
      </c>
      <c r="I375" s="356">
        <v>36.880000000000003</v>
      </c>
      <c r="J375" s="942">
        <f t="shared" si="66"/>
        <v>73.422999999999988</v>
      </c>
      <c r="K375" s="969">
        <f t="shared" si="71"/>
        <v>36.880000000000003</v>
      </c>
      <c r="L375" s="942">
        <f t="shared" si="66"/>
        <v>73.422999999999988</v>
      </c>
      <c r="M375" s="969">
        <f t="shared" si="71"/>
        <v>36.880000000000003</v>
      </c>
      <c r="N375" s="942">
        <f t="shared" si="66"/>
        <v>73.422999999999988</v>
      </c>
      <c r="O375" s="969">
        <f t="shared" si="71"/>
        <v>36.880000000000003</v>
      </c>
      <c r="P375" s="942">
        <f t="shared" si="66"/>
        <v>73.422999999999988</v>
      </c>
      <c r="Q375" s="969">
        <f t="shared" si="71"/>
        <v>36.880000000000003</v>
      </c>
      <c r="R375" s="942">
        <f t="shared" si="66"/>
        <v>86.38</v>
      </c>
      <c r="S375" s="969">
        <f t="shared" si="71"/>
        <v>36.880000000000003</v>
      </c>
      <c r="T375" s="942">
        <f t="shared" si="66"/>
        <v>86.38</v>
      </c>
      <c r="U375" s="969">
        <f t="shared" si="71"/>
        <v>36.880000000000003</v>
      </c>
      <c r="V375" s="942">
        <f t="shared" si="66"/>
        <v>86.38</v>
      </c>
      <c r="W375" s="969">
        <f t="shared" si="71"/>
        <v>36.880000000000003</v>
      </c>
      <c r="X375" s="942">
        <f t="shared" si="70"/>
        <v>86.38</v>
      </c>
      <c r="Y375" s="969">
        <f t="shared" si="71"/>
        <v>36.880000000000003</v>
      </c>
      <c r="Z375" s="942">
        <f t="shared" si="68"/>
        <v>86.38</v>
      </c>
      <c r="AA375" s="969">
        <f t="shared" si="69"/>
        <v>36.880000000000003</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YYWNWl</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YYLWNw</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YYWLWz</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YYNWLw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AYAA2A1w</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AAWA2A1a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AAAWA1a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YAAA2Wa</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YAAA2Nw</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YYAA2A1z</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AYWA2A1a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AANWA1a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si="67"/>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t="str">
        <f t="shared" si="47"/>
        <v>AAANWa</v>
      </c>
      <c r="H388" s="356">
        <v>0</v>
      </c>
      <c r="I388" s="356">
        <v>0</v>
      </c>
      <c r="J388" s="942">
        <f t="shared" si="66"/>
        <v>0</v>
      </c>
      <c r="K388" s="969">
        <f t="shared" si="67"/>
        <v>0</v>
      </c>
      <c r="L388" s="942">
        <f t="shared" si="66"/>
        <v>0</v>
      </c>
      <c r="M388" s="969">
        <f t="shared" si="67"/>
        <v>0</v>
      </c>
      <c r="N388" s="942">
        <f t="shared" si="66"/>
        <v>0</v>
      </c>
      <c r="O388" s="969">
        <f t="shared" si="67"/>
        <v>0</v>
      </c>
      <c r="P388" s="942">
        <f t="shared" si="66"/>
        <v>0</v>
      </c>
      <c r="Q388" s="969">
        <f t="shared" si="67"/>
        <v>0</v>
      </c>
      <c r="R388" s="942">
        <f t="shared" si="66"/>
        <v>0</v>
      </c>
      <c r="S388" s="969">
        <f t="shared" si="67"/>
        <v>0</v>
      </c>
      <c r="T388" s="942">
        <f t="shared" si="66"/>
        <v>0</v>
      </c>
      <c r="U388" s="969">
        <f t="shared" si="67"/>
        <v>0</v>
      </c>
      <c r="V388" s="942">
        <f t="shared" si="66"/>
        <v>0</v>
      </c>
      <c r="W388" s="969">
        <f t="shared" si="67"/>
        <v>0</v>
      </c>
      <c r="X388" s="942">
        <f t="shared" si="70"/>
        <v>0</v>
      </c>
      <c r="Y388" s="969">
        <f t="shared" ref="Y388" si="72">$I388</f>
        <v>0</v>
      </c>
      <c r="Z388" s="942">
        <f t="shared" si="68"/>
        <v>0</v>
      </c>
      <c r="AA388" s="969">
        <f t="shared" si="69"/>
        <v>0</v>
      </c>
      <c r="AB388" s="306"/>
      <c r="AC388" s="306"/>
      <c r="AD388" s="306"/>
      <c r="AE388" s="306"/>
      <c r="AF388" s="306"/>
      <c r="AG388" s="306"/>
      <c r="AH388" s="306"/>
      <c r="AI388" s="306"/>
      <c r="AJ388" s="306"/>
      <c r="AK388" s="306"/>
      <c r="AL388" s="306"/>
      <c r="AM388" s="306"/>
      <c r="AN388" s="306"/>
      <c r="AO388" s="306"/>
      <c r="AP388" s="306"/>
      <c r="AQ388" s="306"/>
      <c r="AR388" s="306"/>
      <c r="AS388" s="306"/>
      <c r="AT388" s="306"/>
      <c r="AU388" s="306"/>
      <c r="AV388" s="312"/>
      <c r="AW388" s="312"/>
      <c r="AX388" s="695"/>
      <c r="AY388" s="690"/>
      <c r="AZ388" s="690"/>
      <c r="BA388" s="690"/>
    </row>
    <row r="389" spans="1:53" s="687" customFormat="1" ht="15" outlineLevel="1" x14ac:dyDescent="0.25">
      <c r="A389" s="691"/>
      <c r="B389" s="688"/>
      <c r="C389" s="700"/>
      <c r="D389" s="700"/>
      <c r="E389" s="700"/>
      <c r="F389" s="704"/>
      <c r="G389" s="704"/>
      <c r="I389" s="704"/>
      <c r="J389" s="704"/>
      <c r="K389" s="704"/>
      <c r="N389" s="650"/>
      <c r="O389" s="306"/>
      <c r="P389" s="306"/>
      <c r="Q389" s="306"/>
      <c r="R389" s="306"/>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695"/>
      <c r="AY389" s="690"/>
      <c r="AZ389" s="690"/>
      <c r="BA389" s="690"/>
    </row>
    <row r="390" spans="1:53" s="76" customFormat="1" ht="15" outlineLevel="1" x14ac:dyDescent="0.25">
      <c r="A390" s="233"/>
      <c r="B390" s="234"/>
      <c r="C390" s="244"/>
      <c r="D390" s="244"/>
      <c r="E390" s="244"/>
      <c r="F390" s="252"/>
      <c r="G390" s="651" t="s">
        <v>816</v>
      </c>
      <c r="I390" s="687" t="s">
        <v>1144</v>
      </c>
      <c r="J390" s="1001" t="s">
        <v>410</v>
      </c>
      <c r="K390" s="1001" t="s">
        <v>806</v>
      </c>
      <c r="L390" s="1001" t="s">
        <v>807</v>
      </c>
      <c r="M390" s="1001" t="s">
        <v>808</v>
      </c>
      <c r="N390" s="1001" t="s">
        <v>809</v>
      </c>
      <c r="O390" s="1001" t="s">
        <v>810</v>
      </c>
      <c r="P390" s="1001" t="s">
        <v>811</v>
      </c>
      <c r="Q390" s="1001" t="s">
        <v>812</v>
      </c>
      <c r="R390" s="1001" t="s">
        <v>813</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243"/>
      <c r="AY390" s="235"/>
      <c r="AZ390" s="235"/>
      <c r="BA390" s="235"/>
    </row>
    <row r="391" spans="1:53" s="687" customFormat="1" ht="15" outlineLevel="1" x14ac:dyDescent="0.25">
      <c r="A391" s="691"/>
      <c r="B391" s="688"/>
      <c r="C391" s="700"/>
      <c r="D391" s="700"/>
      <c r="E391" s="700"/>
      <c r="F391" s="704"/>
      <c r="G391" s="651"/>
      <c r="I391" s="687" t="s">
        <v>1136</v>
      </c>
      <c r="J391" s="1002">
        <v>2</v>
      </c>
      <c r="K391" s="1002">
        <v>2</v>
      </c>
      <c r="L391" s="1002">
        <v>2</v>
      </c>
      <c r="M391" s="1002">
        <v>2</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1137</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1138</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687" t="s">
        <v>1076</v>
      </c>
      <c r="J394" s="1002">
        <v>1</v>
      </c>
      <c r="K394" s="1002">
        <v>1</v>
      </c>
      <c r="L394" s="1002">
        <v>1</v>
      </c>
      <c r="M394" s="1002">
        <v>1</v>
      </c>
      <c r="N394" s="1002">
        <v>1</v>
      </c>
      <c r="O394" s="1002">
        <v>1</v>
      </c>
      <c r="P394" s="1002">
        <v>1</v>
      </c>
      <c r="Q394" s="1002">
        <v>1</v>
      </c>
      <c r="R394" s="1002">
        <v>1</v>
      </c>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687" customFormat="1" ht="15" outlineLevel="1" x14ac:dyDescent="0.25">
      <c r="A395" s="691"/>
      <c r="B395" s="688"/>
      <c r="C395" s="700"/>
      <c r="D395" s="700"/>
      <c r="E395" s="700"/>
      <c r="F395" s="704"/>
      <c r="G395" s="651"/>
      <c r="I395" s="704"/>
      <c r="J395" s="704"/>
      <c r="K395" s="704"/>
      <c r="N395" s="650"/>
      <c r="O395" s="306"/>
      <c r="P395" s="306"/>
      <c r="Q395" s="306"/>
      <c r="R395" s="306"/>
      <c r="S395" s="306"/>
      <c r="T395" s="306"/>
      <c r="U395" s="306"/>
      <c r="V395" s="306"/>
      <c r="W395" s="306"/>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c r="AS395" s="312"/>
      <c r="AT395" s="312"/>
      <c r="AU395" s="312"/>
      <c r="AV395" s="312"/>
      <c r="AW395" s="312"/>
      <c r="AX395" s="695"/>
      <c r="AY395" s="690"/>
      <c r="AZ395" s="690"/>
      <c r="BA395" s="690"/>
    </row>
    <row r="396" spans="1:53" s="76" customFormat="1" ht="15" outlineLevel="1" x14ac:dyDescent="0.25">
      <c r="A396" s="233"/>
      <c r="B396" s="234"/>
      <c r="C396" s="244"/>
      <c r="D396" s="244"/>
      <c r="E396" s="244"/>
      <c r="F396" s="252"/>
      <c r="G396" s="252" t="s">
        <v>820</v>
      </c>
      <c r="H396" s="76" t="s">
        <v>837</v>
      </c>
      <c r="I396" s="76" t="s">
        <v>837</v>
      </c>
      <c r="J396" s="76" t="s">
        <v>837</v>
      </c>
      <c r="K396" s="76" t="s">
        <v>837</v>
      </c>
      <c r="L396" s="76" t="s">
        <v>410</v>
      </c>
      <c r="M396" s="76" t="s">
        <v>410</v>
      </c>
      <c r="N396" s="76" t="s">
        <v>410</v>
      </c>
      <c r="O396" s="76" t="s">
        <v>410</v>
      </c>
      <c r="P396" s="76" t="s">
        <v>806</v>
      </c>
      <c r="Q396" s="76" t="s">
        <v>806</v>
      </c>
      <c r="R396" s="76" t="s">
        <v>806</v>
      </c>
      <c r="S396" s="76" t="s">
        <v>806</v>
      </c>
      <c r="T396" s="76" t="s">
        <v>807</v>
      </c>
      <c r="U396" s="76" t="s">
        <v>807</v>
      </c>
      <c r="V396" s="76" t="s">
        <v>807</v>
      </c>
      <c r="W396" s="76" t="s">
        <v>807</v>
      </c>
      <c r="X396" s="76" t="s">
        <v>808</v>
      </c>
      <c r="Y396" s="76" t="s">
        <v>808</v>
      </c>
      <c r="Z396" s="76" t="s">
        <v>808</v>
      </c>
      <c r="AA396" s="76" t="s">
        <v>808</v>
      </c>
      <c r="AB396" s="76" t="s">
        <v>809</v>
      </c>
      <c r="AC396" s="76" t="s">
        <v>809</v>
      </c>
      <c r="AD396" s="76" t="s">
        <v>809</v>
      </c>
      <c r="AE396" s="76" t="s">
        <v>809</v>
      </c>
      <c r="AF396" s="76" t="s">
        <v>810</v>
      </c>
      <c r="AG396" s="76" t="s">
        <v>810</v>
      </c>
      <c r="AH396" s="76" t="s">
        <v>810</v>
      </c>
      <c r="AI396" s="76" t="s">
        <v>810</v>
      </c>
      <c r="AJ396" s="76" t="s">
        <v>811</v>
      </c>
      <c r="AK396" s="76" t="s">
        <v>811</v>
      </c>
      <c r="AL396" s="76" t="s">
        <v>811</v>
      </c>
      <c r="AM396" s="76" t="s">
        <v>811</v>
      </c>
      <c r="AN396" s="76" t="s">
        <v>812</v>
      </c>
      <c r="AO396" s="76" t="s">
        <v>812</v>
      </c>
      <c r="AP396" s="76" t="s">
        <v>812</v>
      </c>
      <c r="AQ396" s="76" t="s">
        <v>812</v>
      </c>
      <c r="AR396" s="76" t="s">
        <v>813</v>
      </c>
      <c r="AS396" s="76" t="s">
        <v>813</v>
      </c>
      <c r="AT396" s="76" t="s">
        <v>813</v>
      </c>
      <c r="AU396" s="76" t="s">
        <v>813</v>
      </c>
      <c r="AV396" s="312"/>
      <c r="AW396" s="312"/>
      <c r="AX396" s="243"/>
      <c r="AY396" s="235"/>
      <c r="AZ396" s="235"/>
      <c r="BA396" s="235"/>
    </row>
    <row r="397" spans="1:53" s="76" customFormat="1" ht="15" outlineLevel="1" x14ac:dyDescent="0.25">
      <c r="A397" s="233"/>
      <c r="B397" s="234"/>
      <c r="C397" s="244"/>
      <c r="D397" s="244"/>
      <c r="E397" s="244"/>
      <c r="F397" s="252"/>
      <c r="G397" s="252" t="s">
        <v>819</v>
      </c>
      <c r="H397" s="76" t="s">
        <v>1136</v>
      </c>
      <c r="I397" s="76" t="s">
        <v>1137</v>
      </c>
      <c r="J397" s="687" t="s">
        <v>1138</v>
      </c>
      <c r="K397" s="76" t="s">
        <v>1076</v>
      </c>
      <c r="L397" s="76" t="str">
        <f>H397</f>
        <v>knock</v>
      </c>
      <c r="M397" s="687" t="str">
        <f t="shared" ref="M397:AU397" si="73">I397</f>
        <v>pre-em</v>
      </c>
      <c r="N397" s="687" t="str">
        <f t="shared" si="73"/>
        <v>selective_and_spraytop</v>
      </c>
      <c r="O397" s="687" t="str">
        <f t="shared" si="73"/>
        <v>fungicide</v>
      </c>
      <c r="P397" s="687" t="str">
        <f t="shared" si="73"/>
        <v>knock</v>
      </c>
      <c r="Q397" s="687" t="str">
        <f t="shared" si="73"/>
        <v>pre-em</v>
      </c>
      <c r="R397" s="687" t="str">
        <f t="shared" si="73"/>
        <v>selective_and_spraytop</v>
      </c>
      <c r="S397" s="687" t="str">
        <f t="shared" si="73"/>
        <v>fungicide</v>
      </c>
      <c r="T397" s="687" t="str">
        <f t="shared" si="73"/>
        <v>knock</v>
      </c>
      <c r="U397" s="687" t="str">
        <f t="shared" si="73"/>
        <v>pre-em</v>
      </c>
      <c r="V397" s="687" t="str">
        <f t="shared" si="73"/>
        <v>selective_and_spraytop</v>
      </c>
      <c r="W397" s="687" t="str">
        <f t="shared" si="73"/>
        <v>fungicide</v>
      </c>
      <c r="X397" s="687" t="str">
        <f t="shared" si="73"/>
        <v>knock</v>
      </c>
      <c r="Y397" s="687" t="str">
        <f t="shared" si="73"/>
        <v>pre-em</v>
      </c>
      <c r="Z397" s="687" t="str">
        <f t="shared" si="73"/>
        <v>selective_and_spraytop</v>
      </c>
      <c r="AA397" s="687" t="str">
        <f t="shared" si="73"/>
        <v>fungicide</v>
      </c>
      <c r="AB397" s="687" t="str">
        <f t="shared" si="73"/>
        <v>knock</v>
      </c>
      <c r="AC397" s="687" t="str">
        <f t="shared" si="73"/>
        <v>pre-em</v>
      </c>
      <c r="AD397" s="687" t="str">
        <f t="shared" si="73"/>
        <v>selective_and_spraytop</v>
      </c>
      <c r="AE397" s="687" t="str">
        <f t="shared" si="73"/>
        <v>fungicide</v>
      </c>
      <c r="AF397" s="687" t="str">
        <f t="shared" si="73"/>
        <v>knock</v>
      </c>
      <c r="AG397" s="687" t="str">
        <f t="shared" si="73"/>
        <v>pre-em</v>
      </c>
      <c r="AH397" s="687" t="str">
        <f t="shared" si="73"/>
        <v>selective_and_spraytop</v>
      </c>
      <c r="AI397" s="687" t="str">
        <f t="shared" si="73"/>
        <v>fungicide</v>
      </c>
      <c r="AJ397" s="687" t="str">
        <f t="shared" si="73"/>
        <v>knock</v>
      </c>
      <c r="AK397" s="687" t="str">
        <f t="shared" si="73"/>
        <v>pre-em</v>
      </c>
      <c r="AL397" s="687" t="str">
        <f t="shared" si="73"/>
        <v>selective_and_spraytop</v>
      </c>
      <c r="AM397" s="687" t="str">
        <f t="shared" si="73"/>
        <v>fungicide</v>
      </c>
      <c r="AN397" s="687" t="str">
        <f t="shared" si="73"/>
        <v>knock</v>
      </c>
      <c r="AO397" s="687" t="str">
        <f t="shared" si="73"/>
        <v>pre-em</v>
      </c>
      <c r="AP397" s="687" t="str">
        <f t="shared" si="73"/>
        <v>selective_and_spraytop</v>
      </c>
      <c r="AQ397" s="687" t="str">
        <f t="shared" si="73"/>
        <v>fungicide</v>
      </c>
      <c r="AR397" s="687" t="str">
        <f t="shared" si="73"/>
        <v>knock</v>
      </c>
      <c r="AS397" s="687" t="str">
        <f t="shared" si="73"/>
        <v>pre-em</v>
      </c>
      <c r="AT397" s="687" t="str">
        <f t="shared" si="73"/>
        <v>selective_and_spraytop</v>
      </c>
      <c r="AU397" s="687" t="str">
        <f t="shared" si="73"/>
        <v>fungicide</v>
      </c>
      <c r="AV397" s="312"/>
      <c r="AW397" s="312"/>
      <c r="AX397" s="243"/>
      <c r="AY397" s="235"/>
      <c r="AZ397" s="235"/>
      <c r="BA397" s="235"/>
    </row>
    <row r="398" spans="1:53" s="76" customFormat="1" ht="15" outlineLevel="1" x14ac:dyDescent="0.25">
      <c r="A398" s="233"/>
      <c r="B398" s="234"/>
      <c r="C398" s="244"/>
      <c r="D398" s="244"/>
      <c r="E398" s="244"/>
      <c r="F398" s="252"/>
      <c r="G398" s="252" t="str">
        <f t="shared" ref="G398:G444" si="74">_xlfn.CONCAT(H232:M232)</f>
        <v>AAAA2A1a</v>
      </c>
      <c r="H398" s="356">
        <v>0</v>
      </c>
      <c r="I398" s="356">
        <v>0</v>
      </c>
      <c r="J398" s="356">
        <v>0</v>
      </c>
      <c r="K398" s="356">
        <v>0</v>
      </c>
      <c r="L398" s="1003" cm="1">
        <f t="array" ref="L398">INDEX($H398:$K398,0,MATCH(L$397,$H$397:$K$397,0))*INDEX($J$391:$R$394,MATCH(L$397,$I$391:$I$394,0),MATCH(L$396,$J$390:$R$390,0))</f>
        <v>0</v>
      </c>
      <c r="M398" s="1003" cm="1">
        <f t="array" ref="M398">INDEX($H398:$K398,0,MATCH(M$397,$H$397:$K$397,0))*INDEX($J$391:$R$394,MATCH(M$397,$I$391:$I$394,0),MATCH(M$396,$J$390:$R$390,0))</f>
        <v>0</v>
      </c>
      <c r="N398" s="1003" cm="1">
        <f t="array" ref="N398">INDEX($H398:$K398,0,MATCH(N$397,$H$397:$K$397,0))*INDEX($J$391:$R$394,MATCH(N$397,$I$391:$I$394,0),MATCH(N$396,$J$390:$R$390,0))</f>
        <v>0</v>
      </c>
      <c r="O398" s="1003" cm="1">
        <f t="array" ref="O398">INDEX($H398:$K398,0,MATCH(O$397,$H$397:$K$397,0))*INDEX($J$391:$R$394,MATCH(O$397,$I$391:$I$394,0),MATCH(O$396,$J$390:$R$390,0))</f>
        <v>0</v>
      </c>
      <c r="P398" s="1003" cm="1">
        <f t="array" ref="P398">INDEX($H398:$K398,0,MATCH(P$397,$H$397:$K$397,0))*INDEX($J$391:$R$394,MATCH(P$397,$I$391:$I$394,0),MATCH(P$396,$J$390:$R$390,0))</f>
        <v>0</v>
      </c>
      <c r="Q398" s="1003" cm="1">
        <f t="array" ref="Q398">INDEX($H398:$K398,0,MATCH(Q$397,$H$397:$K$397,0))*INDEX($J$391:$R$394,MATCH(Q$397,$I$391:$I$394,0),MATCH(Q$396,$J$390:$R$390,0))</f>
        <v>0</v>
      </c>
      <c r="R398" s="1003" cm="1">
        <f t="array" ref="R398">INDEX($H398:$K398,0,MATCH(R$397,$H$397:$K$397,0))*INDEX($J$391:$R$394,MATCH(R$397,$I$391:$I$394,0),MATCH(R$396,$J$390:$R$390,0))</f>
        <v>0</v>
      </c>
      <c r="S398" s="1003" cm="1">
        <f t="array" ref="S398">INDEX($H398:$K398,0,MATCH(S$397,$H$397:$K$397,0))*INDEX($J$391:$R$394,MATCH(S$397,$I$391:$I$394,0),MATCH(S$396,$J$390:$R$390,0))</f>
        <v>0</v>
      </c>
      <c r="T398" s="1003" cm="1">
        <f t="array" ref="T398">INDEX($H398:$K398,0,MATCH(T$397,$H$397:$K$397,0))*INDEX($J$391:$R$394,MATCH(T$397,$I$391:$I$394,0),MATCH(T$396,$J$390:$R$390,0))</f>
        <v>0</v>
      </c>
      <c r="U398" s="1003" cm="1">
        <f t="array" ref="U398">INDEX($H398:$K398,0,MATCH(U$397,$H$397:$K$397,0))*INDEX($J$391:$R$394,MATCH(U$397,$I$391:$I$394,0),MATCH(U$396,$J$390:$R$390,0))</f>
        <v>0</v>
      </c>
      <c r="V398" s="1003" cm="1">
        <f t="array" ref="V398">INDEX($H398:$K398,0,MATCH(V$397,$H$397:$K$397,0))*INDEX($J$391:$R$394,MATCH(V$397,$I$391:$I$394,0),MATCH(V$396,$J$390:$R$390,0))</f>
        <v>0</v>
      </c>
      <c r="W398" s="1003" cm="1">
        <f t="array" ref="W398">INDEX($H398:$K398,0,MATCH(W$397,$H$397:$K$397,0))*INDEX($J$391:$R$394,MATCH(W$397,$I$391:$I$394,0),MATCH(W$396,$J$390:$R$390,0))</f>
        <v>0</v>
      </c>
      <c r="X398" s="1003" cm="1">
        <f t="array" ref="X398">INDEX($H398:$K398,0,MATCH(X$397,$H$397:$K$397,0))*INDEX($J$391:$R$394,MATCH(X$397,$I$391:$I$394,0),MATCH(X$396,$J$390:$R$390,0))</f>
        <v>0</v>
      </c>
      <c r="Y398" s="1003" cm="1">
        <f t="array" ref="Y398">INDEX($H398:$K398,0,MATCH(Y$397,$H$397:$K$397,0))*INDEX($J$391:$R$394,MATCH(Y$397,$I$391:$I$394,0),MATCH(Y$396,$J$390:$R$390,0))</f>
        <v>0</v>
      </c>
      <c r="Z398" s="1003" cm="1">
        <f t="array" ref="Z398">INDEX($H398:$K398,0,MATCH(Z$397,$H$397:$K$397,0))*INDEX($J$391:$R$394,MATCH(Z$397,$I$391:$I$394,0),MATCH(Z$396,$J$390:$R$390,0))</f>
        <v>0</v>
      </c>
      <c r="AA398" s="1003" cm="1">
        <f t="array" ref="AA398">INDEX($H398:$K398,0,MATCH(AA$397,$H$397:$K$397,0))*INDEX($J$391:$R$394,MATCH(AA$397,$I$391:$I$394,0),MATCH(AA$396,$J$390:$R$390,0))</f>
        <v>0</v>
      </c>
      <c r="AB398" s="1003" cm="1">
        <f t="array" ref="AB398">INDEX($H398:$K398,0,MATCH(AB$397,$H$397:$K$397,0))*INDEX($J$391:$R$394,MATCH(AB$397,$I$391:$I$394,0),MATCH(AB$396,$J$390:$R$390,0))</f>
        <v>0</v>
      </c>
      <c r="AC398" s="1003" cm="1">
        <f t="array" ref="AC398">INDEX($H398:$K398,0,MATCH(AC$397,$H$397:$K$397,0))*INDEX($J$391:$R$394,MATCH(AC$397,$I$391:$I$394,0),MATCH(AC$396,$J$390:$R$390,0))</f>
        <v>0</v>
      </c>
      <c r="AD398" s="1003" cm="1">
        <f t="array" ref="AD398">INDEX($H398:$K398,0,MATCH(AD$397,$H$397:$K$397,0))*INDEX($J$391:$R$394,MATCH(AD$397,$I$391:$I$394,0),MATCH(AD$396,$J$390:$R$390,0))</f>
        <v>0</v>
      </c>
      <c r="AE398" s="1003" cm="1">
        <f t="array" ref="AE398">INDEX($H398:$K398,0,MATCH(AE$397,$H$397:$K$397,0))*INDEX($J$391:$R$394,MATCH(AE$397,$I$391:$I$394,0),MATCH(AE$396,$J$390:$R$390,0))</f>
        <v>0</v>
      </c>
      <c r="AF398" s="1003" cm="1">
        <f t="array" ref="AF398">INDEX($H398:$K398,0,MATCH(AF$397,$H$397:$K$397,0))*INDEX($J$391:$R$394,MATCH(AF$397,$I$391:$I$394,0),MATCH(AF$396,$J$390:$R$390,0))</f>
        <v>0</v>
      </c>
      <c r="AG398" s="1003" cm="1">
        <f t="array" ref="AG398">INDEX($H398:$K398,0,MATCH(AG$397,$H$397:$K$397,0))*INDEX($J$391:$R$394,MATCH(AG$397,$I$391:$I$394,0),MATCH(AG$396,$J$390:$R$390,0))</f>
        <v>0</v>
      </c>
      <c r="AH398" s="1003" cm="1">
        <f t="array" ref="AH398">INDEX($H398:$K398,0,MATCH(AH$397,$H$397:$K$397,0))*INDEX($J$391:$R$394,MATCH(AH$397,$I$391:$I$394,0),MATCH(AH$396,$J$390:$R$390,0))</f>
        <v>0</v>
      </c>
      <c r="AI398" s="1003" cm="1">
        <f t="array" ref="AI398">INDEX($H398:$K398,0,MATCH(AI$397,$H$397:$K$397,0))*INDEX($J$391:$R$394,MATCH(AI$397,$I$391:$I$394,0),MATCH(AI$396,$J$390:$R$390,0))</f>
        <v>0</v>
      </c>
      <c r="AJ398" s="1003" cm="1">
        <f t="array" ref="AJ398">INDEX($H398:$K398,0,MATCH(AJ$397,$H$397:$K$397,0))*INDEX($J$391:$R$394,MATCH(AJ$397,$I$391:$I$394,0),MATCH(AJ$396,$J$390:$R$390,0))</f>
        <v>0</v>
      </c>
      <c r="AK398" s="1003" cm="1">
        <f t="array" ref="AK398">INDEX($H398:$K398,0,MATCH(AK$397,$H$397:$K$397,0))*INDEX($J$391:$R$394,MATCH(AK$397,$I$391:$I$394,0),MATCH(AK$396,$J$390:$R$390,0))</f>
        <v>0</v>
      </c>
      <c r="AL398" s="1003" cm="1">
        <f t="array" ref="AL398">INDEX($H398:$K398,0,MATCH(AL$397,$H$397:$K$397,0))*INDEX($J$391:$R$394,MATCH(AL$397,$I$391:$I$394,0),MATCH(AL$396,$J$390:$R$390,0))</f>
        <v>0</v>
      </c>
      <c r="AM398" s="1003" cm="1">
        <f t="array" ref="AM398">INDEX($H398:$K398,0,MATCH(AM$397,$H$397:$K$397,0))*INDEX($J$391:$R$394,MATCH(AM$397,$I$391:$I$394,0),MATCH(AM$396,$J$390:$R$390,0))</f>
        <v>0</v>
      </c>
      <c r="AN398" s="1003" cm="1">
        <f t="array" ref="AN398">INDEX($H398:$K398,0,MATCH(AN$397,$H$397:$K$397,0))*INDEX($J$391:$R$394,MATCH(AN$397,$I$391:$I$394,0),MATCH(AN$396,$J$390:$R$390,0))</f>
        <v>0</v>
      </c>
      <c r="AO398" s="1003" cm="1">
        <f t="array" ref="AO398">INDEX($H398:$K398,0,MATCH(AO$397,$H$397:$K$397,0))*INDEX($J$391:$R$394,MATCH(AO$397,$I$391:$I$394,0),MATCH(AO$396,$J$390:$R$390,0))</f>
        <v>0</v>
      </c>
      <c r="AP398" s="1003" cm="1">
        <f t="array" ref="AP398">INDEX($H398:$K398,0,MATCH(AP$397,$H$397:$K$397,0))*INDEX($J$391:$R$394,MATCH(AP$397,$I$391:$I$394,0),MATCH(AP$396,$J$390:$R$390,0))</f>
        <v>0</v>
      </c>
      <c r="AQ398" s="1003" cm="1">
        <f t="array" ref="AQ398">INDEX($H398:$K398,0,MATCH(AQ$397,$H$397:$K$397,0))*INDEX($J$391:$R$394,MATCH(AQ$397,$I$391:$I$394,0),MATCH(AQ$396,$J$390:$R$390,0))</f>
        <v>0</v>
      </c>
      <c r="AR398" s="1003" cm="1">
        <f t="array" ref="AR398">INDEX($H398:$K398,0,MATCH(AR$397,$H$397:$K$397,0))*INDEX($J$391:$R$394,MATCH(AR$397,$I$391:$I$394,0),MATCH(AR$396,$J$390:$R$390,0))</f>
        <v>0</v>
      </c>
      <c r="AS398" s="1003" cm="1">
        <f t="array" ref="AS398">INDEX($H398:$K398,0,MATCH(AS$397,$H$397:$K$397,0))*INDEX($J$391:$R$394,MATCH(AS$397,$I$391:$I$394,0),MATCH(AS$396,$J$390:$R$390,0))</f>
        <v>0</v>
      </c>
      <c r="AT398" s="1003" cm="1">
        <f t="array" ref="AT398">INDEX($H398:$K398,0,MATCH(AT$397,$H$397:$K$397,0))*INDEX($J$391:$R$394,MATCH(AT$397,$I$391:$I$394,0),MATCH(AT$396,$J$390:$R$390,0))</f>
        <v>0</v>
      </c>
      <c r="AU398" s="1003" cm="1">
        <f t="array" ref="AU398">INDEX($H398:$K398,0,MATCH(AU$397,$H$397:$K$397,0))*INDEX($J$391:$R$394,MATCH(AU$397,$I$391:$I$394,0),MATCH(AU$396,$J$390:$R$390,0))</f>
        <v>0</v>
      </c>
      <c r="AV398" s="312"/>
      <c r="AW398" s="312"/>
      <c r="AX398" s="243"/>
      <c r="AY398" s="235"/>
      <c r="AZ398" s="235"/>
      <c r="BA398" s="235"/>
    </row>
    <row r="399" spans="1:53" s="687" customFormat="1" ht="15" outlineLevel="1" x14ac:dyDescent="0.25">
      <c r="A399" s="691"/>
      <c r="B399" s="688"/>
      <c r="C399" s="700"/>
      <c r="D399" s="700"/>
      <c r="E399" s="700"/>
      <c r="F399" s="704"/>
      <c r="G399" s="704" t="str">
        <f t="shared" si="74"/>
        <v>GGGGAg1a2</v>
      </c>
      <c r="H399" s="356">
        <v>0</v>
      </c>
      <c r="I399" s="356">
        <v>0</v>
      </c>
      <c r="J399" s="356">
        <v>0</v>
      </c>
      <c r="K399" s="356">
        <v>0</v>
      </c>
      <c r="L399" s="1003" cm="1">
        <f t="array" ref="L399">INDEX($H399:$K399,0,MATCH(L$397,$H$397:$K$397,0))*INDEX($J$391:$R$394,MATCH(L$397,$I$391:$I$394,0),MATCH(L$396,$J$390:$R$390,0))</f>
        <v>0</v>
      </c>
      <c r="M399" s="1003" cm="1">
        <f t="array" ref="M399">INDEX($H399:$K399,0,MATCH(M$397,$H$397:$K$397,0))*INDEX($J$391:$R$394,MATCH(M$397,$I$391:$I$394,0),MATCH(M$396,$J$390:$R$390,0))</f>
        <v>0</v>
      </c>
      <c r="N399" s="1003" cm="1">
        <f t="array" ref="N399">INDEX($H399:$K399,0,MATCH(N$397,$H$397:$K$397,0))*INDEX($J$391:$R$394,MATCH(N$397,$I$391:$I$394,0),MATCH(N$396,$J$390:$R$390,0))</f>
        <v>0</v>
      </c>
      <c r="O399" s="1003" cm="1">
        <f t="array" ref="O399">INDEX($H399:$K399,0,MATCH(O$397,$H$397:$K$397,0))*INDEX($J$391:$R$394,MATCH(O$397,$I$391:$I$394,0),MATCH(O$396,$J$390:$R$390,0))</f>
        <v>0</v>
      </c>
      <c r="P399" s="1003" cm="1">
        <f t="array" ref="P399">INDEX($H399:$K399,0,MATCH(P$397,$H$397:$K$397,0))*INDEX($J$391:$R$394,MATCH(P$397,$I$391:$I$394,0),MATCH(P$396,$J$390:$R$390,0))</f>
        <v>0</v>
      </c>
      <c r="Q399" s="1003" cm="1">
        <f t="array" ref="Q399">INDEX($H399:$K399,0,MATCH(Q$397,$H$397:$K$397,0))*INDEX($J$391:$R$394,MATCH(Q$397,$I$391:$I$394,0),MATCH(Q$396,$J$390:$R$390,0))</f>
        <v>0</v>
      </c>
      <c r="R399" s="1003" cm="1">
        <f t="array" ref="R399">INDEX($H399:$K399,0,MATCH(R$397,$H$397:$K$397,0))*INDEX($J$391:$R$394,MATCH(R$397,$I$391:$I$394,0),MATCH(R$396,$J$390:$R$390,0))</f>
        <v>0</v>
      </c>
      <c r="S399" s="1003" cm="1">
        <f t="array" ref="S399">INDEX($H399:$K399,0,MATCH(S$397,$H$397:$K$397,0))*INDEX($J$391:$R$394,MATCH(S$397,$I$391:$I$394,0),MATCH(S$396,$J$390:$R$390,0))</f>
        <v>0</v>
      </c>
      <c r="T399" s="1003" cm="1">
        <f t="array" ref="T399">INDEX($H399:$K399,0,MATCH(T$397,$H$397:$K$397,0))*INDEX($J$391:$R$394,MATCH(T$397,$I$391:$I$394,0),MATCH(T$396,$J$390:$R$390,0))</f>
        <v>0</v>
      </c>
      <c r="U399" s="1003" cm="1">
        <f t="array" ref="U399">INDEX($H399:$K399,0,MATCH(U$397,$H$397:$K$397,0))*INDEX($J$391:$R$394,MATCH(U$397,$I$391:$I$394,0),MATCH(U$396,$J$390:$R$390,0))</f>
        <v>0</v>
      </c>
      <c r="V399" s="1003" cm="1">
        <f t="array" ref="V399">INDEX($H399:$K399,0,MATCH(V$397,$H$397:$K$397,0))*INDEX($J$391:$R$394,MATCH(V$397,$I$391:$I$394,0),MATCH(V$396,$J$390:$R$390,0))</f>
        <v>0</v>
      </c>
      <c r="W399" s="1003" cm="1">
        <f t="array" ref="W399">INDEX($H399:$K399,0,MATCH(W$397,$H$397:$K$397,0))*INDEX($J$391:$R$394,MATCH(W$397,$I$391:$I$394,0),MATCH(W$396,$J$390:$R$390,0))</f>
        <v>0</v>
      </c>
      <c r="X399" s="1003" cm="1">
        <f t="array" ref="X399">INDEX($H399:$K399,0,MATCH(X$397,$H$397:$K$397,0))*INDEX($J$391:$R$394,MATCH(X$397,$I$391:$I$394,0),MATCH(X$396,$J$390:$R$390,0))</f>
        <v>0</v>
      </c>
      <c r="Y399" s="1003" cm="1">
        <f t="array" ref="Y399">INDEX($H399:$K399,0,MATCH(Y$397,$H$397:$K$397,0))*INDEX($J$391:$R$394,MATCH(Y$397,$I$391:$I$394,0),MATCH(Y$396,$J$390:$R$390,0))</f>
        <v>0</v>
      </c>
      <c r="Z399" s="1003" cm="1">
        <f t="array" ref="Z399">INDEX($H399:$K399,0,MATCH(Z$397,$H$397:$K$397,0))*INDEX($J$391:$R$394,MATCH(Z$397,$I$391:$I$394,0),MATCH(Z$396,$J$390:$R$390,0))</f>
        <v>0</v>
      </c>
      <c r="AA399" s="1003" cm="1">
        <f t="array" ref="AA399">INDEX($H399:$K399,0,MATCH(AA$397,$H$397:$K$397,0))*INDEX($J$391:$R$394,MATCH(AA$397,$I$391:$I$394,0),MATCH(AA$396,$J$390:$R$390,0))</f>
        <v>0</v>
      </c>
      <c r="AB399" s="1003" cm="1">
        <f t="array" ref="AB399">INDEX($H399:$K399,0,MATCH(AB$397,$H$397:$K$397,0))*INDEX($J$391:$R$394,MATCH(AB$397,$I$391:$I$394,0),MATCH(AB$396,$J$390:$R$390,0))</f>
        <v>0</v>
      </c>
      <c r="AC399" s="1003" cm="1">
        <f t="array" ref="AC399">INDEX($H399:$K399,0,MATCH(AC$397,$H$397:$K$397,0))*INDEX($J$391:$R$394,MATCH(AC$397,$I$391:$I$394,0),MATCH(AC$396,$J$390:$R$390,0))</f>
        <v>0</v>
      </c>
      <c r="AD399" s="1003" cm="1">
        <f t="array" ref="AD399">INDEX($H399:$K399,0,MATCH(AD$397,$H$397:$K$397,0))*INDEX($J$391:$R$394,MATCH(AD$397,$I$391:$I$394,0),MATCH(AD$396,$J$390:$R$390,0))</f>
        <v>0</v>
      </c>
      <c r="AE399" s="1003" cm="1">
        <f t="array" ref="AE399">INDEX($H399:$K399,0,MATCH(AE$397,$H$397:$K$397,0))*INDEX($J$391:$R$394,MATCH(AE$397,$I$391:$I$394,0),MATCH(AE$396,$J$390:$R$390,0))</f>
        <v>0</v>
      </c>
      <c r="AF399" s="1003" cm="1">
        <f t="array" ref="AF399">INDEX($H399:$K399,0,MATCH(AF$397,$H$397:$K$397,0))*INDEX($J$391:$R$394,MATCH(AF$397,$I$391:$I$394,0),MATCH(AF$396,$J$390:$R$390,0))</f>
        <v>0</v>
      </c>
      <c r="AG399" s="1003" cm="1">
        <f t="array" ref="AG399">INDEX($H399:$K399,0,MATCH(AG$397,$H$397:$K$397,0))*INDEX($J$391:$R$394,MATCH(AG$397,$I$391:$I$394,0),MATCH(AG$396,$J$390:$R$390,0))</f>
        <v>0</v>
      </c>
      <c r="AH399" s="1003" cm="1">
        <f t="array" ref="AH399">INDEX($H399:$K399,0,MATCH(AH$397,$H$397:$K$397,0))*INDEX($J$391:$R$394,MATCH(AH$397,$I$391:$I$394,0),MATCH(AH$396,$J$390:$R$390,0))</f>
        <v>0</v>
      </c>
      <c r="AI399" s="1003" cm="1">
        <f t="array" ref="AI399">INDEX($H399:$K399,0,MATCH(AI$397,$H$397:$K$397,0))*INDEX($J$391:$R$394,MATCH(AI$397,$I$391:$I$394,0),MATCH(AI$396,$J$390:$R$390,0))</f>
        <v>0</v>
      </c>
      <c r="AJ399" s="1003" cm="1">
        <f t="array" ref="AJ399">INDEX($H399:$K399,0,MATCH(AJ$397,$H$397:$K$397,0))*INDEX($J$391:$R$394,MATCH(AJ$397,$I$391:$I$394,0),MATCH(AJ$396,$J$390:$R$390,0))</f>
        <v>0</v>
      </c>
      <c r="AK399" s="1003" cm="1">
        <f t="array" ref="AK399">INDEX($H399:$K399,0,MATCH(AK$397,$H$397:$K$397,0))*INDEX($J$391:$R$394,MATCH(AK$397,$I$391:$I$394,0),MATCH(AK$396,$J$390:$R$390,0))</f>
        <v>0</v>
      </c>
      <c r="AL399" s="1003" cm="1">
        <f t="array" ref="AL399">INDEX($H399:$K399,0,MATCH(AL$397,$H$397:$K$397,0))*INDEX($J$391:$R$394,MATCH(AL$397,$I$391:$I$394,0),MATCH(AL$396,$J$390:$R$390,0))</f>
        <v>0</v>
      </c>
      <c r="AM399" s="1003" cm="1">
        <f t="array" ref="AM399">INDEX($H399:$K399,0,MATCH(AM$397,$H$397:$K$397,0))*INDEX($J$391:$R$394,MATCH(AM$397,$I$391:$I$394,0),MATCH(AM$396,$J$390:$R$390,0))</f>
        <v>0</v>
      </c>
      <c r="AN399" s="1003" cm="1">
        <f t="array" ref="AN399">INDEX($H399:$K399,0,MATCH(AN$397,$H$397:$K$397,0))*INDEX($J$391:$R$394,MATCH(AN$397,$I$391:$I$394,0),MATCH(AN$396,$J$390:$R$390,0))</f>
        <v>0</v>
      </c>
      <c r="AO399" s="1003" cm="1">
        <f t="array" ref="AO399">INDEX($H399:$K399,0,MATCH(AO$397,$H$397:$K$397,0))*INDEX($J$391:$R$394,MATCH(AO$397,$I$391:$I$394,0),MATCH(AO$396,$J$390:$R$390,0))</f>
        <v>0</v>
      </c>
      <c r="AP399" s="1003" cm="1">
        <f t="array" ref="AP399">INDEX($H399:$K399,0,MATCH(AP$397,$H$397:$K$397,0))*INDEX($J$391:$R$394,MATCH(AP$397,$I$391:$I$394,0),MATCH(AP$396,$J$390:$R$390,0))</f>
        <v>0</v>
      </c>
      <c r="AQ399" s="1003" cm="1">
        <f t="array" ref="AQ399">INDEX($H399:$K399,0,MATCH(AQ$397,$H$397:$K$397,0))*INDEX($J$391:$R$394,MATCH(AQ$397,$I$391:$I$394,0),MATCH(AQ$396,$J$390:$R$390,0))</f>
        <v>0</v>
      </c>
      <c r="AR399" s="1003" cm="1">
        <f t="array" ref="AR399">INDEX($H399:$K399,0,MATCH(AR$397,$H$397:$K$397,0))*INDEX($J$391:$R$394,MATCH(AR$397,$I$391:$I$394,0),MATCH(AR$396,$J$390:$R$390,0))</f>
        <v>0</v>
      </c>
      <c r="AS399" s="1003" cm="1">
        <f t="array" ref="AS399">INDEX($H399:$K399,0,MATCH(AS$397,$H$397:$K$397,0))*INDEX($J$391:$R$394,MATCH(AS$397,$I$391:$I$394,0),MATCH(AS$396,$J$390:$R$390,0))</f>
        <v>0</v>
      </c>
      <c r="AT399" s="1003" cm="1">
        <f t="array" ref="AT399">INDEX($H399:$K399,0,MATCH(AT$397,$H$397:$K$397,0))*INDEX($J$391:$R$394,MATCH(AT$397,$I$391:$I$394,0),MATCH(AT$396,$J$390:$R$390,0))</f>
        <v>0</v>
      </c>
      <c r="AU399" s="1003" cm="1">
        <f t="array" ref="AU399">INDEX($H399:$K399,0,MATCH(AU$397,$H$397:$K$397,0))*INDEX($J$391:$R$394,MATCH(AU$397,$I$391:$I$394,0),MATCH(AU$396,$J$390:$R$390,0))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GGGGSg1a2</v>
      </c>
      <c r="H400" s="356">
        <v>0</v>
      </c>
      <c r="I400" s="356">
        <v>0</v>
      </c>
      <c r="J400" s="356">
        <v>0</v>
      </c>
      <c r="K400" s="356">
        <v>0</v>
      </c>
      <c r="L400" s="1003" cm="1">
        <f t="array" ref="L400">INDEX($H400:$K400,0,MATCH(L$397,$H$397:$K$397,0))*INDEX($J$391:$R$394,MATCH(L$397,$I$391:$I$394,0),MATCH(L$396,$J$390:$R$390,0))</f>
        <v>0</v>
      </c>
      <c r="M400" s="1003" cm="1">
        <f t="array" ref="M400">INDEX($H400:$K400,0,MATCH(M$397,$H$397:$K$397,0))*INDEX($J$391:$R$394,MATCH(M$397,$I$391:$I$394,0),MATCH(M$396,$J$390:$R$390,0))</f>
        <v>0</v>
      </c>
      <c r="N400" s="1003" cm="1">
        <f t="array" ref="N400">INDEX($H400:$K400,0,MATCH(N$397,$H$397:$K$397,0))*INDEX($J$391:$R$394,MATCH(N$397,$I$391:$I$394,0),MATCH(N$396,$J$390:$R$390,0))</f>
        <v>0</v>
      </c>
      <c r="O400" s="1003" cm="1">
        <f t="array" ref="O400">INDEX($H400:$K400,0,MATCH(O$397,$H$397:$K$397,0))*INDEX($J$391:$R$394,MATCH(O$397,$I$391:$I$394,0),MATCH(O$396,$J$390:$R$390,0))</f>
        <v>0</v>
      </c>
      <c r="P400" s="1003" cm="1">
        <f t="array" ref="P400">INDEX($H400:$K400,0,MATCH(P$397,$H$397:$K$397,0))*INDEX($J$391:$R$394,MATCH(P$397,$I$391:$I$394,0),MATCH(P$396,$J$390:$R$390,0))</f>
        <v>0</v>
      </c>
      <c r="Q400" s="1003" cm="1">
        <f t="array" ref="Q400">INDEX($H400:$K400,0,MATCH(Q$397,$H$397:$K$397,0))*INDEX($J$391:$R$394,MATCH(Q$397,$I$391:$I$394,0),MATCH(Q$396,$J$390:$R$390,0))</f>
        <v>0</v>
      </c>
      <c r="R400" s="1003" cm="1">
        <f t="array" ref="R400">INDEX($H400:$K400,0,MATCH(R$397,$H$397:$K$397,0))*INDEX($J$391:$R$394,MATCH(R$397,$I$391:$I$394,0),MATCH(R$396,$J$390:$R$390,0))</f>
        <v>0</v>
      </c>
      <c r="S400" s="1003" cm="1">
        <f t="array" ref="S400">INDEX($H400:$K400,0,MATCH(S$397,$H$397:$K$397,0))*INDEX($J$391:$R$394,MATCH(S$397,$I$391:$I$394,0),MATCH(S$396,$J$390:$R$390,0))</f>
        <v>0</v>
      </c>
      <c r="T400" s="1003" cm="1">
        <f t="array" ref="T400">INDEX($H400:$K400,0,MATCH(T$397,$H$397:$K$397,0))*INDEX($J$391:$R$394,MATCH(T$397,$I$391:$I$394,0),MATCH(T$396,$J$390:$R$390,0))</f>
        <v>0</v>
      </c>
      <c r="U400" s="1003" cm="1">
        <f t="array" ref="U400">INDEX($H400:$K400,0,MATCH(U$397,$H$397:$K$397,0))*INDEX($J$391:$R$394,MATCH(U$397,$I$391:$I$394,0),MATCH(U$396,$J$390:$R$390,0))</f>
        <v>0</v>
      </c>
      <c r="V400" s="1003" cm="1">
        <f t="array" ref="V400">INDEX($H400:$K400,0,MATCH(V$397,$H$397:$K$397,0))*INDEX($J$391:$R$394,MATCH(V$397,$I$391:$I$394,0),MATCH(V$396,$J$390:$R$390,0))</f>
        <v>0</v>
      </c>
      <c r="W400" s="1003" cm="1">
        <f t="array" ref="W400">INDEX($H400:$K400,0,MATCH(W$397,$H$397:$K$397,0))*INDEX($J$391:$R$394,MATCH(W$397,$I$391:$I$394,0),MATCH(W$396,$J$390:$R$390,0))</f>
        <v>0</v>
      </c>
      <c r="X400" s="1003" cm="1">
        <f t="array" ref="X400">INDEX($H400:$K400,0,MATCH(X$397,$H$397:$K$397,0))*INDEX($J$391:$R$394,MATCH(X$397,$I$391:$I$394,0),MATCH(X$396,$J$390:$R$390,0))</f>
        <v>0</v>
      </c>
      <c r="Y400" s="1003" cm="1">
        <f t="array" ref="Y400">INDEX($H400:$K400,0,MATCH(Y$397,$H$397:$K$397,0))*INDEX($J$391:$R$394,MATCH(Y$397,$I$391:$I$394,0),MATCH(Y$396,$J$390:$R$390,0))</f>
        <v>0</v>
      </c>
      <c r="Z400" s="1003" cm="1">
        <f t="array" ref="Z400">INDEX($H400:$K400,0,MATCH(Z$397,$H$397:$K$397,0))*INDEX($J$391:$R$394,MATCH(Z$397,$I$391:$I$394,0),MATCH(Z$396,$J$390:$R$390,0))</f>
        <v>0</v>
      </c>
      <c r="AA400" s="1003" cm="1">
        <f t="array" ref="AA400">INDEX($H400:$K400,0,MATCH(AA$397,$H$397:$K$397,0))*INDEX($J$391:$R$394,MATCH(AA$397,$I$391:$I$394,0),MATCH(AA$396,$J$390:$R$390,0))</f>
        <v>0</v>
      </c>
      <c r="AB400" s="1003" cm="1">
        <f t="array" ref="AB400">INDEX($H400:$K400,0,MATCH(AB$397,$H$397:$K$397,0))*INDEX($J$391:$R$394,MATCH(AB$397,$I$391:$I$394,0),MATCH(AB$396,$J$390:$R$390,0))</f>
        <v>0</v>
      </c>
      <c r="AC400" s="1003" cm="1">
        <f t="array" ref="AC400">INDEX($H400:$K400,0,MATCH(AC$397,$H$397:$K$397,0))*INDEX($J$391:$R$394,MATCH(AC$397,$I$391:$I$394,0),MATCH(AC$396,$J$390:$R$390,0))</f>
        <v>0</v>
      </c>
      <c r="AD400" s="1003" cm="1">
        <f t="array" ref="AD400">INDEX($H400:$K400,0,MATCH(AD$397,$H$397:$K$397,0))*INDEX($J$391:$R$394,MATCH(AD$397,$I$391:$I$394,0),MATCH(AD$396,$J$390:$R$390,0))</f>
        <v>0</v>
      </c>
      <c r="AE400" s="1003" cm="1">
        <f t="array" ref="AE400">INDEX($H400:$K400,0,MATCH(AE$397,$H$397:$K$397,0))*INDEX($J$391:$R$394,MATCH(AE$397,$I$391:$I$394,0),MATCH(AE$396,$J$390:$R$390,0))</f>
        <v>0</v>
      </c>
      <c r="AF400" s="1003" cm="1">
        <f t="array" ref="AF400">INDEX($H400:$K400,0,MATCH(AF$397,$H$397:$K$397,0))*INDEX($J$391:$R$394,MATCH(AF$397,$I$391:$I$394,0),MATCH(AF$396,$J$390:$R$390,0))</f>
        <v>0</v>
      </c>
      <c r="AG400" s="1003" cm="1">
        <f t="array" ref="AG400">INDEX($H400:$K400,0,MATCH(AG$397,$H$397:$K$397,0))*INDEX($J$391:$R$394,MATCH(AG$397,$I$391:$I$394,0),MATCH(AG$396,$J$390:$R$390,0))</f>
        <v>0</v>
      </c>
      <c r="AH400" s="1003" cm="1">
        <f t="array" ref="AH400">INDEX($H400:$K400,0,MATCH(AH$397,$H$397:$K$397,0))*INDEX($J$391:$R$394,MATCH(AH$397,$I$391:$I$394,0),MATCH(AH$396,$J$390:$R$390,0))</f>
        <v>0</v>
      </c>
      <c r="AI400" s="1003" cm="1">
        <f t="array" ref="AI400">INDEX($H400:$K400,0,MATCH(AI$397,$H$397:$K$397,0))*INDEX($J$391:$R$394,MATCH(AI$397,$I$391:$I$394,0),MATCH(AI$396,$J$390:$R$390,0))</f>
        <v>0</v>
      </c>
      <c r="AJ400" s="1003" cm="1">
        <f t="array" ref="AJ400">INDEX($H400:$K400,0,MATCH(AJ$397,$H$397:$K$397,0))*INDEX($J$391:$R$394,MATCH(AJ$397,$I$391:$I$394,0),MATCH(AJ$396,$J$390:$R$390,0))</f>
        <v>0</v>
      </c>
      <c r="AK400" s="1003" cm="1">
        <f t="array" ref="AK400">INDEX($H400:$K400,0,MATCH(AK$397,$H$397:$K$397,0))*INDEX($J$391:$R$394,MATCH(AK$397,$I$391:$I$394,0),MATCH(AK$396,$J$390:$R$390,0))</f>
        <v>0</v>
      </c>
      <c r="AL400" s="1003" cm="1">
        <f t="array" ref="AL400">INDEX($H400:$K400,0,MATCH(AL$397,$H$397:$K$397,0))*INDEX($J$391:$R$394,MATCH(AL$397,$I$391:$I$394,0),MATCH(AL$396,$J$390:$R$390,0))</f>
        <v>0</v>
      </c>
      <c r="AM400" s="1003" cm="1">
        <f t="array" ref="AM400">INDEX($H400:$K400,0,MATCH(AM$397,$H$397:$K$397,0))*INDEX($J$391:$R$394,MATCH(AM$397,$I$391:$I$394,0),MATCH(AM$396,$J$390:$R$390,0))</f>
        <v>0</v>
      </c>
      <c r="AN400" s="1003" cm="1">
        <f t="array" ref="AN400">INDEX($H400:$K400,0,MATCH(AN$397,$H$397:$K$397,0))*INDEX($J$391:$R$394,MATCH(AN$397,$I$391:$I$394,0),MATCH(AN$396,$J$390:$R$390,0))</f>
        <v>0</v>
      </c>
      <c r="AO400" s="1003" cm="1">
        <f t="array" ref="AO400">INDEX($H400:$K400,0,MATCH(AO$397,$H$397:$K$397,0))*INDEX($J$391:$R$394,MATCH(AO$397,$I$391:$I$394,0),MATCH(AO$396,$J$390:$R$390,0))</f>
        <v>0</v>
      </c>
      <c r="AP400" s="1003" cm="1">
        <f t="array" ref="AP400">INDEX($H400:$K400,0,MATCH(AP$397,$H$397:$K$397,0))*INDEX($J$391:$R$394,MATCH(AP$397,$I$391:$I$394,0),MATCH(AP$396,$J$390:$R$390,0))</f>
        <v>0</v>
      </c>
      <c r="AQ400" s="1003" cm="1">
        <f t="array" ref="AQ400">INDEX($H400:$K400,0,MATCH(AQ$397,$H$397:$K$397,0))*INDEX($J$391:$R$394,MATCH(AQ$397,$I$391:$I$394,0),MATCH(AQ$396,$J$390:$R$390,0))</f>
        <v>0</v>
      </c>
      <c r="AR400" s="1003" cm="1">
        <f t="array" ref="AR400">INDEX($H400:$K400,0,MATCH(AR$397,$H$397:$K$397,0))*INDEX($J$391:$R$394,MATCH(AR$397,$I$391:$I$394,0),MATCH(AR$396,$J$390:$R$390,0))</f>
        <v>0</v>
      </c>
      <c r="AS400" s="1003" cm="1">
        <f t="array" ref="AS400">INDEX($H400:$K400,0,MATCH(AS$397,$H$397:$K$397,0))*INDEX($J$391:$R$394,MATCH(AS$397,$I$391:$I$394,0),MATCH(AS$396,$J$390:$R$390,0))</f>
        <v>0</v>
      </c>
      <c r="AT400" s="1003" cm="1">
        <f t="array" ref="AT400">INDEX($H400:$K400,0,MATCH(AT$397,$H$397:$K$397,0))*INDEX($J$391:$R$394,MATCH(AT$397,$I$391:$I$394,0),MATCH(AT$396,$J$390:$R$390,0))</f>
        <v>0</v>
      </c>
      <c r="AU400" s="1003" cm="1">
        <f t="array" ref="AU400">INDEX($H400:$K400,0,MATCH(AU$397,$H$397:$K$397,0))*INDEX($J$391:$R$394,MATCH(AU$397,$I$391:$I$394,0),MATCH(AU$396,$J$390:$R$390,0))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GGGAg2Na2</v>
      </c>
      <c r="H401" s="356">
        <v>0</v>
      </c>
      <c r="I401" s="356">
        <v>0</v>
      </c>
      <c r="J401" s="356">
        <v>0</v>
      </c>
      <c r="K401" s="356">
        <v>0</v>
      </c>
      <c r="L401" s="1003" cm="1">
        <f t="array" ref="L401">INDEX($H401:$K401,0,MATCH(L$397,$H$397:$K$397,0))*INDEX($J$391:$R$394,MATCH(L$397,$I$391:$I$394,0),MATCH(L$396,$J$390:$R$390,0))</f>
        <v>0</v>
      </c>
      <c r="M401" s="1003" cm="1">
        <f t="array" ref="M401">INDEX($H401:$K401,0,MATCH(M$397,$H$397:$K$397,0))*INDEX($J$391:$R$394,MATCH(M$397,$I$391:$I$394,0),MATCH(M$396,$J$390:$R$390,0))</f>
        <v>0</v>
      </c>
      <c r="N401" s="1003" cm="1">
        <f t="array" ref="N401">INDEX($H401:$K401,0,MATCH(N$397,$H$397:$K$397,0))*INDEX($J$391:$R$394,MATCH(N$397,$I$391:$I$394,0),MATCH(N$396,$J$390:$R$390,0))</f>
        <v>0</v>
      </c>
      <c r="O401" s="1003" cm="1">
        <f t="array" ref="O401">INDEX($H401:$K401,0,MATCH(O$397,$H$397:$K$397,0))*INDEX($J$391:$R$394,MATCH(O$397,$I$391:$I$394,0),MATCH(O$396,$J$390:$R$390,0))</f>
        <v>0</v>
      </c>
      <c r="P401" s="1003" cm="1">
        <f t="array" ref="P401">INDEX($H401:$K401,0,MATCH(P$397,$H$397:$K$397,0))*INDEX($J$391:$R$394,MATCH(P$397,$I$391:$I$394,0),MATCH(P$396,$J$390:$R$390,0))</f>
        <v>0</v>
      </c>
      <c r="Q401" s="1003" cm="1">
        <f t="array" ref="Q401">INDEX($H401:$K401,0,MATCH(Q$397,$H$397:$K$397,0))*INDEX($J$391:$R$394,MATCH(Q$397,$I$391:$I$394,0),MATCH(Q$396,$J$390:$R$390,0))</f>
        <v>0</v>
      </c>
      <c r="R401" s="1003" cm="1">
        <f t="array" ref="R401">INDEX($H401:$K401,0,MATCH(R$397,$H$397:$K$397,0))*INDEX($J$391:$R$394,MATCH(R$397,$I$391:$I$394,0),MATCH(R$396,$J$390:$R$390,0))</f>
        <v>0</v>
      </c>
      <c r="S401" s="1003" cm="1">
        <f t="array" ref="S401">INDEX($H401:$K401,0,MATCH(S$397,$H$397:$K$397,0))*INDEX($J$391:$R$394,MATCH(S$397,$I$391:$I$394,0),MATCH(S$396,$J$390:$R$390,0))</f>
        <v>0</v>
      </c>
      <c r="T401" s="1003" cm="1">
        <f t="array" ref="T401">INDEX($H401:$K401,0,MATCH(T$397,$H$397:$K$397,0))*INDEX($J$391:$R$394,MATCH(T$397,$I$391:$I$394,0),MATCH(T$396,$J$390:$R$390,0))</f>
        <v>0</v>
      </c>
      <c r="U401" s="1003" cm="1">
        <f t="array" ref="U401">INDEX($H401:$K401,0,MATCH(U$397,$H$397:$K$397,0))*INDEX($J$391:$R$394,MATCH(U$397,$I$391:$I$394,0),MATCH(U$396,$J$390:$R$390,0))</f>
        <v>0</v>
      </c>
      <c r="V401" s="1003" cm="1">
        <f t="array" ref="V401">INDEX($H401:$K401,0,MATCH(V$397,$H$397:$K$397,0))*INDEX($J$391:$R$394,MATCH(V$397,$I$391:$I$394,0),MATCH(V$396,$J$390:$R$390,0))</f>
        <v>0</v>
      </c>
      <c r="W401" s="1003" cm="1">
        <f t="array" ref="W401">INDEX($H401:$K401,0,MATCH(W$397,$H$397:$K$397,0))*INDEX($J$391:$R$394,MATCH(W$397,$I$391:$I$394,0),MATCH(W$396,$J$390:$R$390,0))</f>
        <v>0</v>
      </c>
      <c r="X401" s="1003" cm="1">
        <f t="array" ref="X401">INDEX($H401:$K401,0,MATCH(X$397,$H$397:$K$397,0))*INDEX($J$391:$R$394,MATCH(X$397,$I$391:$I$394,0),MATCH(X$396,$J$390:$R$390,0))</f>
        <v>0</v>
      </c>
      <c r="Y401" s="1003" cm="1">
        <f t="array" ref="Y401">INDEX($H401:$K401,0,MATCH(Y$397,$H$397:$K$397,0))*INDEX($J$391:$R$394,MATCH(Y$397,$I$391:$I$394,0),MATCH(Y$396,$J$390:$R$390,0))</f>
        <v>0</v>
      </c>
      <c r="Z401" s="1003" cm="1">
        <f t="array" ref="Z401">INDEX($H401:$K401,0,MATCH(Z$397,$H$397:$K$397,0))*INDEX($J$391:$R$394,MATCH(Z$397,$I$391:$I$394,0),MATCH(Z$396,$J$390:$R$390,0))</f>
        <v>0</v>
      </c>
      <c r="AA401" s="1003" cm="1">
        <f t="array" ref="AA401">INDEX($H401:$K401,0,MATCH(AA$397,$H$397:$K$397,0))*INDEX($J$391:$R$394,MATCH(AA$397,$I$391:$I$394,0),MATCH(AA$396,$J$390:$R$390,0))</f>
        <v>0</v>
      </c>
      <c r="AB401" s="1003" cm="1">
        <f t="array" ref="AB401">INDEX($H401:$K401,0,MATCH(AB$397,$H$397:$K$397,0))*INDEX($J$391:$R$394,MATCH(AB$397,$I$391:$I$394,0),MATCH(AB$396,$J$390:$R$390,0))</f>
        <v>0</v>
      </c>
      <c r="AC401" s="1003" cm="1">
        <f t="array" ref="AC401">INDEX($H401:$K401,0,MATCH(AC$397,$H$397:$K$397,0))*INDEX($J$391:$R$394,MATCH(AC$397,$I$391:$I$394,0),MATCH(AC$396,$J$390:$R$390,0))</f>
        <v>0</v>
      </c>
      <c r="AD401" s="1003" cm="1">
        <f t="array" ref="AD401">INDEX($H401:$K401,0,MATCH(AD$397,$H$397:$K$397,0))*INDEX($J$391:$R$394,MATCH(AD$397,$I$391:$I$394,0),MATCH(AD$396,$J$390:$R$390,0))</f>
        <v>0</v>
      </c>
      <c r="AE401" s="1003" cm="1">
        <f t="array" ref="AE401">INDEX($H401:$K401,0,MATCH(AE$397,$H$397:$K$397,0))*INDEX($J$391:$R$394,MATCH(AE$397,$I$391:$I$394,0),MATCH(AE$396,$J$390:$R$390,0))</f>
        <v>0</v>
      </c>
      <c r="AF401" s="1003" cm="1">
        <f t="array" ref="AF401">INDEX($H401:$K401,0,MATCH(AF$397,$H$397:$K$397,0))*INDEX($J$391:$R$394,MATCH(AF$397,$I$391:$I$394,0),MATCH(AF$396,$J$390:$R$390,0))</f>
        <v>0</v>
      </c>
      <c r="AG401" s="1003" cm="1">
        <f t="array" ref="AG401">INDEX($H401:$K401,0,MATCH(AG$397,$H$397:$K$397,0))*INDEX($J$391:$R$394,MATCH(AG$397,$I$391:$I$394,0),MATCH(AG$396,$J$390:$R$390,0))</f>
        <v>0</v>
      </c>
      <c r="AH401" s="1003" cm="1">
        <f t="array" ref="AH401">INDEX($H401:$K401,0,MATCH(AH$397,$H$397:$K$397,0))*INDEX($J$391:$R$394,MATCH(AH$397,$I$391:$I$394,0),MATCH(AH$396,$J$390:$R$390,0))</f>
        <v>0</v>
      </c>
      <c r="AI401" s="1003" cm="1">
        <f t="array" ref="AI401">INDEX($H401:$K401,0,MATCH(AI$397,$H$397:$K$397,0))*INDEX($J$391:$R$394,MATCH(AI$397,$I$391:$I$394,0),MATCH(AI$396,$J$390:$R$390,0))</f>
        <v>0</v>
      </c>
      <c r="AJ401" s="1003" cm="1">
        <f t="array" ref="AJ401">INDEX($H401:$K401,0,MATCH(AJ$397,$H$397:$K$397,0))*INDEX($J$391:$R$394,MATCH(AJ$397,$I$391:$I$394,0),MATCH(AJ$396,$J$390:$R$390,0))</f>
        <v>0</v>
      </c>
      <c r="AK401" s="1003" cm="1">
        <f t="array" ref="AK401">INDEX($H401:$K401,0,MATCH(AK$397,$H$397:$K$397,0))*INDEX($J$391:$R$394,MATCH(AK$397,$I$391:$I$394,0),MATCH(AK$396,$J$390:$R$390,0))</f>
        <v>0</v>
      </c>
      <c r="AL401" s="1003" cm="1">
        <f t="array" ref="AL401">INDEX($H401:$K401,0,MATCH(AL$397,$H$397:$K$397,0))*INDEX($J$391:$R$394,MATCH(AL$397,$I$391:$I$394,0),MATCH(AL$396,$J$390:$R$390,0))</f>
        <v>0</v>
      </c>
      <c r="AM401" s="1003" cm="1">
        <f t="array" ref="AM401">INDEX($H401:$K401,0,MATCH(AM$397,$H$397:$K$397,0))*INDEX($J$391:$R$394,MATCH(AM$397,$I$391:$I$394,0),MATCH(AM$396,$J$390:$R$390,0))</f>
        <v>0</v>
      </c>
      <c r="AN401" s="1003" cm="1">
        <f t="array" ref="AN401">INDEX($H401:$K401,0,MATCH(AN$397,$H$397:$K$397,0))*INDEX($J$391:$R$394,MATCH(AN$397,$I$391:$I$394,0),MATCH(AN$396,$J$390:$R$390,0))</f>
        <v>0</v>
      </c>
      <c r="AO401" s="1003" cm="1">
        <f t="array" ref="AO401">INDEX($H401:$K401,0,MATCH(AO$397,$H$397:$K$397,0))*INDEX($J$391:$R$394,MATCH(AO$397,$I$391:$I$394,0),MATCH(AO$396,$J$390:$R$390,0))</f>
        <v>0</v>
      </c>
      <c r="AP401" s="1003" cm="1">
        <f t="array" ref="AP401">INDEX($H401:$K401,0,MATCH(AP$397,$H$397:$K$397,0))*INDEX($J$391:$R$394,MATCH(AP$397,$I$391:$I$394,0),MATCH(AP$396,$J$390:$R$390,0))</f>
        <v>0</v>
      </c>
      <c r="AQ401" s="1003" cm="1">
        <f t="array" ref="AQ401">INDEX($H401:$K401,0,MATCH(AQ$397,$H$397:$K$397,0))*INDEX($J$391:$R$394,MATCH(AQ$397,$I$391:$I$394,0),MATCH(AQ$396,$J$390:$R$390,0))</f>
        <v>0</v>
      </c>
      <c r="AR401" s="1003" cm="1">
        <f t="array" ref="AR401">INDEX($H401:$K401,0,MATCH(AR$397,$H$397:$K$397,0))*INDEX($J$391:$R$394,MATCH(AR$397,$I$391:$I$394,0),MATCH(AR$396,$J$390:$R$390,0))</f>
        <v>0</v>
      </c>
      <c r="AS401" s="1003" cm="1">
        <f t="array" ref="AS401">INDEX($H401:$K401,0,MATCH(AS$397,$H$397:$K$397,0))*INDEX($J$391:$R$394,MATCH(AS$397,$I$391:$I$394,0),MATCH(AS$396,$J$390:$R$390,0))</f>
        <v>0</v>
      </c>
      <c r="AT401" s="1003" cm="1">
        <f t="array" ref="AT401">INDEX($H401:$K401,0,MATCH(AT$397,$H$397:$K$397,0))*INDEX($J$391:$R$394,MATCH(AT$397,$I$391:$I$394,0),MATCH(AT$396,$J$390:$R$390,0))</f>
        <v>0</v>
      </c>
      <c r="AU401" s="1003" cm="1">
        <f t="array" ref="AU401">INDEX($H401:$K401,0,MATCH(AU$397,$H$397:$K$397,0))*INDEX($J$391:$R$394,MATCH(AU$397,$I$391:$I$394,0),MATCH(AU$396,$J$390:$R$390,0))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GGGAg2Ea2</v>
      </c>
      <c r="H402" s="356">
        <v>0</v>
      </c>
      <c r="I402" s="356">
        <v>0</v>
      </c>
      <c r="J402" s="356">
        <v>0</v>
      </c>
      <c r="K402" s="356">
        <v>0</v>
      </c>
      <c r="L402" s="1003" cm="1">
        <f t="array" ref="L402">INDEX($H402:$K402,0,MATCH(L$397,$H$397:$K$397,0))*INDEX($J$391:$R$394,MATCH(L$397,$I$391:$I$394,0),MATCH(L$396,$J$390:$R$390,0))</f>
        <v>0</v>
      </c>
      <c r="M402" s="1003" cm="1">
        <f t="array" ref="M402">INDEX($H402:$K402,0,MATCH(M$397,$H$397:$K$397,0))*INDEX($J$391:$R$394,MATCH(M$397,$I$391:$I$394,0),MATCH(M$396,$J$390:$R$390,0))</f>
        <v>0</v>
      </c>
      <c r="N402" s="1003" cm="1">
        <f t="array" ref="N402">INDEX($H402:$K402,0,MATCH(N$397,$H$397:$K$397,0))*INDEX($J$391:$R$394,MATCH(N$397,$I$391:$I$394,0),MATCH(N$396,$J$390:$R$390,0))</f>
        <v>0</v>
      </c>
      <c r="O402" s="1003" cm="1">
        <f t="array" ref="O402">INDEX($H402:$K402,0,MATCH(O$397,$H$397:$K$397,0))*INDEX($J$391:$R$394,MATCH(O$397,$I$391:$I$394,0),MATCH(O$396,$J$390:$R$390,0))</f>
        <v>0</v>
      </c>
      <c r="P402" s="1003" cm="1">
        <f t="array" ref="P402">INDEX($H402:$K402,0,MATCH(P$397,$H$397:$K$397,0))*INDEX($J$391:$R$394,MATCH(P$397,$I$391:$I$394,0),MATCH(P$396,$J$390:$R$390,0))</f>
        <v>0</v>
      </c>
      <c r="Q402" s="1003" cm="1">
        <f t="array" ref="Q402">INDEX($H402:$K402,0,MATCH(Q$397,$H$397:$K$397,0))*INDEX($J$391:$R$394,MATCH(Q$397,$I$391:$I$394,0),MATCH(Q$396,$J$390:$R$390,0))</f>
        <v>0</v>
      </c>
      <c r="R402" s="1003" cm="1">
        <f t="array" ref="R402">INDEX($H402:$K402,0,MATCH(R$397,$H$397:$K$397,0))*INDEX($J$391:$R$394,MATCH(R$397,$I$391:$I$394,0),MATCH(R$396,$J$390:$R$390,0))</f>
        <v>0</v>
      </c>
      <c r="S402" s="1003" cm="1">
        <f t="array" ref="S402">INDEX($H402:$K402,0,MATCH(S$397,$H$397:$K$397,0))*INDEX($J$391:$R$394,MATCH(S$397,$I$391:$I$394,0),MATCH(S$396,$J$390:$R$390,0))</f>
        <v>0</v>
      </c>
      <c r="T402" s="1003" cm="1">
        <f t="array" ref="T402">INDEX($H402:$K402,0,MATCH(T$397,$H$397:$K$397,0))*INDEX($J$391:$R$394,MATCH(T$397,$I$391:$I$394,0),MATCH(T$396,$J$390:$R$390,0))</f>
        <v>0</v>
      </c>
      <c r="U402" s="1003" cm="1">
        <f t="array" ref="U402">INDEX($H402:$K402,0,MATCH(U$397,$H$397:$K$397,0))*INDEX($J$391:$R$394,MATCH(U$397,$I$391:$I$394,0),MATCH(U$396,$J$390:$R$390,0))</f>
        <v>0</v>
      </c>
      <c r="V402" s="1003" cm="1">
        <f t="array" ref="V402">INDEX($H402:$K402,0,MATCH(V$397,$H$397:$K$397,0))*INDEX($J$391:$R$394,MATCH(V$397,$I$391:$I$394,0),MATCH(V$396,$J$390:$R$390,0))</f>
        <v>0</v>
      </c>
      <c r="W402" s="1003" cm="1">
        <f t="array" ref="W402">INDEX($H402:$K402,0,MATCH(W$397,$H$397:$K$397,0))*INDEX($J$391:$R$394,MATCH(W$397,$I$391:$I$394,0),MATCH(W$396,$J$390:$R$390,0))</f>
        <v>0</v>
      </c>
      <c r="X402" s="1003" cm="1">
        <f t="array" ref="X402">INDEX($H402:$K402,0,MATCH(X$397,$H$397:$K$397,0))*INDEX($J$391:$R$394,MATCH(X$397,$I$391:$I$394,0),MATCH(X$396,$J$390:$R$390,0))</f>
        <v>0</v>
      </c>
      <c r="Y402" s="1003" cm="1">
        <f t="array" ref="Y402">INDEX($H402:$K402,0,MATCH(Y$397,$H$397:$K$397,0))*INDEX($J$391:$R$394,MATCH(Y$397,$I$391:$I$394,0),MATCH(Y$396,$J$390:$R$390,0))</f>
        <v>0</v>
      </c>
      <c r="Z402" s="1003" cm="1">
        <f t="array" ref="Z402">INDEX($H402:$K402,0,MATCH(Z$397,$H$397:$K$397,0))*INDEX($J$391:$R$394,MATCH(Z$397,$I$391:$I$394,0),MATCH(Z$396,$J$390:$R$390,0))</f>
        <v>0</v>
      </c>
      <c r="AA402" s="1003" cm="1">
        <f t="array" ref="AA402">INDEX($H402:$K402,0,MATCH(AA$397,$H$397:$K$397,0))*INDEX($J$391:$R$394,MATCH(AA$397,$I$391:$I$394,0),MATCH(AA$396,$J$390:$R$390,0))</f>
        <v>0</v>
      </c>
      <c r="AB402" s="1003" cm="1">
        <f t="array" ref="AB402">INDEX($H402:$K402,0,MATCH(AB$397,$H$397:$K$397,0))*INDEX($J$391:$R$394,MATCH(AB$397,$I$391:$I$394,0),MATCH(AB$396,$J$390:$R$390,0))</f>
        <v>0</v>
      </c>
      <c r="AC402" s="1003" cm="1">
        <f t="array" ref="AC402">INDEX($H402:$K402,0,MATCH(AC$397,$H$397:$K$397,0))*INDEX($J$391:$R$394,MATCH(AC$397,$I$391:$I$394,0),MATCH(AC$396,$J$390:$R$390,0))</f>
        <v>0</v>
      </c>
      <c r="AD402" s="1003" cm="1">
        <f t="array" ref="AD402">INDEX($H402:$K402,0,MATCH(AD$397,$H$397:$K$397,0))*INDEX($J$391:$R$394,MATCH(AD$397,$I$391:$I$394,0),MATCH(AD$396,$J$390:$R$390,0))</f>
        <v>0</v>
      </c>
      <c r="AE402" s="1003" cm="1">
        <f t="array" ref="AE402">INDEX($H402:$K402,0,MATCH(AE$397,$H$397:$K$397,0))*INDEX($J$391:$R$394,MATCH(AE$397,$I$391:$I$394,0),MATCH(AE$396,$J$390:$R$390,0))</f>
        <v>0</v>
      </c>
      <c r="AF402" s="1003" cm="1">
        <f t="array" ref="AF402">INDEX($H402:$K402,0,MATCH(AF$397,$H$397:$K$397,0))*INDEX($J$391:$R$394,MATCH(AF$397,$I$391:$I$394,0),MATCH(AF$396,$J$390:$R$390,0))</f>
        <v>0</v>
      </c>
      <c r="AG402" s="1003" cm="1">
        <f t="array" ref="AG402">INDEX($H402:$K402,0,MATCH(AG$397,$H$397:$K$397,0))*INDEX($J$391:$R$394,MATCH(AG$397,$I$391:$I$394,0),MATCH(AG$396,$J$390:$R$390,0))</f>
        <v>0</v>
      </c>
      <c r="AH402" s="1003" cm="1">
        <f t="array" ref="AH402">INDEX($H402:$K402,0,MATCH(AH$397,$H$397:$K$397,0))*INDEX($J$391:$R$394,MATCH(AH$397,$I$391:$I$394,0),MATCH(AH$396,$J$390:$R$390,0))</f>
        <v>0</v>
      </c>
      <c r="AI402" s="1003" cm="1">
        <f t="array" ref="AI402">INDEX($H402:$K402,0,MATCH(AI$397,$H$397:$K$397,0))*INDEX($J$391:$R$394,MATCH(AI$397,$I$391:$I$394,0),MATCH(AI$396,$J$390:$R$390,0))</f>
        <v>0</v>
      </c>
      <c r="AJ402" s="1003" cm="1">
        <f t="array" ref="AJ402">INDEX($H402:$K402,0,MATCH(AJ$397,$H$397:$K$397,0))*INDEX($J$391:$R$394,MATCH(AJ$397,$I$391:$I$394,0),MATCH(AJ$396,$J$390:$R$390,0))</f>
        <v>0</v>
      </c>
      <c r="AK402" s="1003" cm="1">
        <f t="array" ref="AK402">INDEX($H402:$K402,0,MATCH(AK$397,$H$397:$K$397,0))*INDEX($J$391:$R$394,MATCH(AK$397,$I$391:$I$394,0),MATCH(AK$396,$J$390:$R$390,0))</f>
        <v>0</v>
      </c>
      <c r="AL402" s="1003" cm="1">
        <f t="array" ref="AL402">INDEX($H402:$K402,0,MATCH(AL$397,$H$397:$K$397,0))*INDEX($J$391:$R$394,MATCH(AL$397,$I$391:$I$394,0),MATCH(AL$396,$J$390:$R$390,0))</f>
        <v>0</v>
      </c>
      <c r="AM402" s="1003" cm="1">
        <f t="array" ref="AM402">INDEX($H402:$K402,0,MATCH(AM$397,$H$397:$K$397,0))*INDEX($J$391:$R$394,MATCH(AM$397,$I$391:$I$394,0),MATCH(AM$396,$J$390:$R$390,0))</f>
        <v>0</v>
      </c>
      <c r="AN402" s="1003" cm="1">
        <f t="array" ref="AN402">INDEX($H402:$K402,0,MATCH(AN$397,$H$397:$K$397,0))*INDEX($J$391:$R$394,MATCH(AN$397,$I$391:$I$394,0),MATCH(AN$396,$J$390:$R$390,0))</f>
        <v>0</v>
      </c>
      <c r="AO402" s="1003" cm="1">
        <f t="array" ref="AO402">INDEX($H402:$K402,0,MATCH(AO$397,$H$397:$K$397,0))*INDEX($J$391:$R$394,MATCH(AO$397,$I$391:$I$394,0),MATCH(AO$396,$J$390:$R$390,0))</f>
        <v>0</v>
      </c>
      <c r="AP402" s="1003" cm="1">
        <f t="array" ref="AP402">INDEX($H402:$K402,0,MATCH(AP$397,$H$397:$K$397,0))*INDEX($J$391:$R$394,MATCH(AP$397,$I$391:$I$394,0),MATCH(AP$396,$J$390:$R$390,0))</f>
        <v>0</v>
      </c>
      <c r="AQ402" s="1003" cm="1">
        <f t="array" ref="AQ402">INDEX($H402:$K402,0,MATCH(AQ$397,$H$397:$K$397,0))*INDEX($J$391:$R$394,MATCH(AQ$397,$I$391:$I$394,0),MATCH(AQ$396,$J$390:$R$390,0))</f>
        <v>0</v>
      </c>
      <c r="AR402" s="1003" cm="1">
        <f t="array" ref="AR402">INDEX($H402:$K402,0,MATCH(AR$397,$H$397:$K$397,0))*INDEX($J$391:$R$394,MATCH(AR$397,$I$391:$I$394,0),MATCH(AR$396,$J$390:$R$390,0))</f>
        <v>0</v>
      </c>
      <c r="AS402" s="1003" cm="1">
        <f t="array" ref="AS402">INDEX($H402:$K402,0,MATCH(AS$397,$H$397:$K$397,0))*INDEX($J$391:$R$394,MATCH(AS$397,$I$391:$I$394,0),MATCH(AS$396,$J$390:$R$390,0))</f>
        <v>0</v>
      </c>
      <c r="AT402" s="1003" cm="1">
        <f t="array" ref="AT402">INDEX($H402:$K402,0,MATCH(AT$397,$H$397:$K$397,0))*INDEX($J$391:$R$394,MATCH(AT$397,$I$391:$I$394,0),MATCH(AT$396,$J$390:$R$390,0))</f>
        <v>0</v>
      </c>
      <c r="AU402" s="1003" cm="1">
        <f t="array" ref="AU402">INDEX($H402:$K402,0,MATCH(AU$397,$H$397:$K$397,0))*INDEX($J$391:$R$394,MATCH(AU$397,$I$391:$I$394,0),MATCH(AU$396,$J$390:$R$390,0))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GGGAg2OFa2</v>
      </c>
      <c r="H403" s="356">
        <v>0</v>
      </c>
      <c r="I403" s="356">
        <v>0</v>
      </c>
      <c r="J403" s="356">
        <v>0</v>
      </c>
      <c r="K403" s="356">
        <v>0</v>
      </c>
      <c r="L403" s="1003" cm="1">
        <f t="array" ref="L403">INDEX($H403:$K403,0,MATCH(L$397,$H$397:$K$397,0))*INDEX($J$391:$R$394,MATCH(L$397,$I$391:$I$394,0),MATCH(L$396,$J$390:$R$390,0))</f>
        <v>0</v>
      </c>
      <c r="M403" s="1003" cm="1">
        <f t="array" ref="M403">INDEX($H403:$K403,0,MATCH(M$397,$H$397:$K$397,0))*INDEX($J$391:$R$394,MATCH(M$397,$I$391:$I$394,0),MATCH(M$396,$J$390:$R$390,0))</f>
        <v>0</v>
      </c>
      <c r="N403" s="1003" cm="1">
        <f t="array" ref="N403">INDEX($H403:$K403,0,MATCH(N$397,$H$397:$K$397,0))*INDEX($J$391:$R$394,MATCH(N$397,$I$391:$I$394,0),MATCH(N$396,$J$390:$R$390,0))</f>
        <v>0</v>
      </c>
      <c r="O403" s="1003" cm="1">
        <f t="array" ref="O403">INDEX($H403:$K403,0,MATCH(O$397,$H$397:$K$397,0))*INDEX($J$391:$R$394,MATCH(O$397,$I$391:$I$394,0),MATCH(O$396,$J$390:$R$390,0))</f>
        <v>0</v>
      </c>
      <c r="P403" s="1003" cm="1">
        <f t="array" ref="P403">INDEX($H403:$K403,0,MATCH(P$397,$H$397:$K$397,0))*INDEX($J$391:$R$394,MATCH(P$397,$I$391:$I$394,0),MATCH(P$396,$J$390:$R$390,0))</f>
        <v>0</v>
      </c>
      <c r="Q403" s="1003" cm="1">
        <f t="array" ref="Q403">INDEX($H403:$K403,0,MATCH(Q$397,$H$397:$K$397,0))*INDEX($J$391:$R$394,MATCH(Q$397,$I$391:$I$394,0),MATCH(Q$396,$J$390:$R$390,0))</f>
        <v>0</v>
      </c>
      <c r="R403" s="1003" cm="1">
        <f t="array" ref="R403">INDEX($H403:$K403,0,MATCH(R$397,$H$397:$K$397,0))*INDEX($J$391:$R$394,MATCH(R$397,$I$391:$I$394,0),MATCH(R$396,$J$390:$R$390,0))</f>
        <v>0</v>
      </c>
      <c r="S403" s="1003" cm="1">
        <f t="array" ref="S403">INDEX($H403:$K403,0,MATCH(S$397,$H$397:$K$397,0))*INDEX($J$391:$R$394,MATCH(S$397,$I$391:$I$394,0),MATCH(S$396,$J$390:$R$390,0))</f>
        <v>0</v>
      </c>
      <c r="T403" s="1003" cm="1">
        <f t="array" ref="T403">INDEX($H403:$K403,0,MATCH(T$397,$H$397:$K$397,0))*INDEX($J$391:$R$394,MATCH(T$397,$I$391:$I$394,0),MATCH(T$396,$J$390:$R$390,0))</f>
        <v>0</v>
      </c>
      <c r="U403" s="1003" cm="1">
        <f t="array" ref="U403">INDEX($H403:$K403,0,MATCH(U$397,$H$397:$K$397,0))*INDEX($J$391:$R$394,MATCH(U$397,$I$391:$I$394,0),MATCH(U$396,$J$390:$R$390,0))</f>
        <v>0</v>
      </c>
      <c r="V403" s="1003" cm="1">
        <f t="array" ref="V403">INDEX($H403:$K403,0,MATCH(V$397,$H$397:$K$397,0))*INDEX($J$391:$R$394,MATCH(V$397,$I$391:$I$394,0),MATCH(V$396,$J$390:$R$390,0))</f>
        <v>0</v>
      </c>
      <c r="W403" s="1003" cm="1">
        <f t="array" ref="W403">INDEX($H403:$K403,0,MATCH(W$397,$H$397:$K$397,0))*INDEX($J$391:$R$394,MATCH(W$397,$I$391:$I$394,0),MATCH(W$396,$J$390:$R$390,0))</f>
        <v>0</v>
      </c>
      <c r="X403" s="1003" cm="1">
        <f t="array" ref="X403">INDEX($H403:$K403,0,MATCH(X$397,$H$397:$K$397,0))*INDEX($J$391:$R$394,MATCH(X$397,$I$391:$I$394,0),MATCH(X$396,$J$390:$R$390,0))</f>
        <v>0</v>
      </c>
      <c r="Y403" s="1003" cm="1">
        <f t="array" ref="Y403">INDEX($H403:$K403,0,MATCH(Y$397,$H$397:$K$397,0))*INDEX($J$391:$R$394,MATCH(Y$397,$I$391:$I$394,0),MATCH(Y$396,$J$390:$R$390,0))</f>
        <v>0</v>
      </c>
      <c r="Z403" s="1003" cm="1">
        <f t="array" ref="Z403">INDEX($H403:$K403,0,MATCH(Z$397,$H$397:$K$397,0))*INDEX($J$391:$R$394,MATCH(Z$397,$I$391:$I$394,0),MATCH(Z$396,$J$390:$R$390,0))</f>
        <v>0</v>
      </c>
      <c r="AA403" s="1003" cm="1">
        <f t="array" ref="AA403">INDEX($H403:$K403,0,MATCH(AA$397,$H$397:$K$397,0))*INDEX($J$391:$R$394,MATCH(AA$397,$I$391:$I$394,0),MATCH(AA$396,$J$390:$R$390,0))</f>
        <v>0</v>
      </c>
      <c r="AB403" s="1003" cm="1">
        <f t="array" ref="AB403">INDEX($H403:$K403,0,MATCH(AB$397,$H$397:$K$397,0))*INDEX($J$391:$R$394,MATCH(AB$397,$I$391:$I$394,0),MATCH(AB$396,$J$390:$R$390,0))</f>
        <v>0</v>
      </c>
      <c r="AC403" s="1003" cm="1">
        <f t="array" ref="AC403">INDEX($H403:$K403,0,MATCH(AC$397,$H$397:$K$397,0))*INDEX($J$391:$R$394,MATCH(AC$397,$I$391:$I$394,0),MATCH(AC$396,$J$390:$R$390,0))</f>
        <v>0</v>
      </c>
      <c r="AD403" s="1003" cm="1">
        <f t="array" ref="AD403">INDEX($H403:$K403,0,MATCH(AD$397,$H$397:$K$397,0))*INDEX($J$391:$R$394,MATCH(AD$397,$I$391:$I$394,0),MATCH(AD$396,$J$390:$R$390,0))</f>
        <v>0</v>
      </c>
      <c r="AE403" s="1003" cm="1">
        <f t="array" ref="AE403">INDEX($H403:$K403,0,MATCH(AE$397,$H$397:$K$397,0))*INDEX($J$391:$R$394,MATCH(AE$397,$I$391:$I$394,0),MATCH(AE$396,$J$390:$R$390,0))</f>
        <v>0</v>
      </c>
      <c r="AF403" s="1003" cm="1">
        <f t="array" ref="AF403">INDEX($H403:$K403,0,MATCH(AF$397,$H$397:$K$397,0))*INDEX($J$391:$R$394,MATCH(AF$397,$I$391:$I$394,0),MATCH(AF$396,$J$390:$R$390,0))</f>
        <v>0</v>
      </c>
      <c r="AG403" s="1003" cm="1">
        <f t="array" ref="AG403">INDEX($H403:$K403,0,MATCH(AG$397,$H$397:$K$397,0))*INDEX($J$391:$R$394,MATCH(AG$397,$I$391:$I$394,0),MATCH(AG$396,$J$390:$R$390,0))</f>
        <v>0</v>
      </c>
      <c r="AH403" s="1003" cm="1">
        <f t="array" ref="AH403">INDEX($H403:$K403,0,MATCH(AH$397,$H$397:$K$397,0))*INDEX($J$391:$R$394,MATCH(AH$397,$I$391:$I$394,0),MATCH(AH$396,$J$390:$R$390,0))</f>
        <v>0</v>
      </c>
      <c r="AI403" s="1003" cm="1">
        <f t="array" ref="AI403">INDEX($H403:$K403,0,MATCH(AI$397,$H$397:$K$397,0))*INDEX($J$391:$R$394,MATCH(AI$397,$I$391:$I$394,0),MATCH(AI$396,$J$390:$R$390,0))</f>
        <v>0</v>
      </c>
      <c r="AJ403" s="1003" cm="1">
        <f t="array" ref="AJ403">INDEX($H403:$K403,0,MATCH(AJ$397,$H$397:$K$397,0))*INDEX($J$391:$R$394,MATCH(AJ$397,$I$391:$I$394,0),MATCH(AJ$396,$J$390:$R$390,0))</f>
        <v>0</v>
      </c>
      <c r="AK403" s="1003" cm="1">
        <f t="array" ref="AK403">INDEX($H403:$K403,0,MATCH(AK$397,$H$397:$K$397,0))*INDEX($J$391:$R$394,MATCH(AK$397,$I$391:$I$394,0),MATCH(AK$396,$J$390:$R$390,0))</f>
        <v>0</v>
      </c>
      <c r="AL403" s="1003" cm="1">
        <f t="array" ref="AL403">INDEX($H403:$K403,0,MATCH(AL$397,$H$397:$K$397,0))*INDEX($J$391:$R$394,MATCH(AL$397,$I$391:$I$394,0),MATCH(AL$396,$J$390:$R$390,0))</f>
        <v>0</v>
      </c>
      <c r="AM403" s="1003" cm="1">
        <f t="array" ref="AM403">INDEX($H403:$K403,0,MATCH(AM$397,$H$397:$K$397,0))*INDEX($J$391:$R$394,MATCH(AM$397,$I$391:$I$394,0),MATCH(AM$396,$J$390:$R$390,0))</f>
        <v>0</v>
      </c>
      <c r="AN403" s="1003" cm="1">
        <f t="array" ref="AN403">INDEX($H403:$K403,0,MATCH(AN$397,$H$397:$K$397,0))*INDEX($J$391:$R$394,MATCH(AN$397,$I$391:$I$394,0),MATCH(AN$396,$J$390:$R$390,0))</f>
        <v>0</v>
      </c>
      <c r="AO403" s="1003" cm="1">
        <f t="array" ref="AO403">INDEX($H403:$K403,0,MATCH(AO$397,$H$397:$K$397,0))*INDEX($J$391:$R$394,MATCH(AO$397,$I$391:$I$394,0),MATCH(AO$396,$J$390:$R$390,0))</f>
        <v>0</v>
      </c>
      <c r="AP403" s="1003" cm="1">
        <f t="array" ref="AP403">INDEX($H403:$K403,0,MATCH(AP$397,$H$397:$K$397,0))*INDEX($J$391:$R$394,MATCH(AP$397,$I$391:$I$394,0),MATCH(AP$396,$J$390:$R$390,0))</f>
        <v>0</v>
      </c>
      <c r="AQ403" s="1003" cm="1">
        <f t="array" ref="AQ403">INDEX($H403:$K403,0,MATCH(AQ$397,$H$397:$K$397,0))*INDEX($J$391:$R$394,MATCH(AQ$397,$I$391:$I$394,0),MATCH(AQ$396,$J$390:$R$390,0))</f>
        <v>0</v>
      </c>
      <c r="AR403" s="1003" cm="1">
        <f t="array" ref="AR403">INDEX($H403:$K403,0,MATCH(AR$397,$H$397:$K$397,0))*INDEX($J$391:$R$394,MATCH(AR$397,$I$391:$I$394,0),MATCH(AR$396,$J$390:$R$390,0))</f>
        <v>0</v>
      </c>
      <c r="AS403" s="1003" cm="1">
        <f t="array" ref="AS403">INDEX($H403:$K403,0,MATCH(AS$397,$H$397:$K$397,0))*INDEX($J$391:$R$394,MATCH(AS$397,$I$391:$I$394,0),MATCH(AS$396,$J$390:$R$390,0))</f>
        <v>0</v>
      </c>
      <c r="AT403" s="1003" cm="1">
        <f t="array" ref="AT403">INDEX($H403:$K403,0,MATCH(AT$397,$H$397:$K$397,0))*INDEX($J$391:$R$394,MATCH(AT$397,$I$391:$I$394,0),MATCH(AT$396,$J$390:$R$390,0))</f>
        <v>0</v>
      </c>
      <c r="AU403" s="1003" cm="1">
        <f t="array" ref="AU403">INDEX($H403:$K403,0,MATCH(AU$397,$H$397:$K$397,0))*INDEX($J$391:$R$394,MATCH(AU$397,$I$391:$I$394,0),MATCH(AU$396,$J$390:$R$390,0))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GGGC1Na2</v>
      </c>
      <c r="H404" s="356">
        <v>0</v>
      </c>
      <c r="I404" s="356">
        <v>0</v>
      </c>
      <c r="J404" s="356">
        <v>0</v>
      </c>
      <c r="K404" s="356">
        <v>0</v>
      </c>
      <c r="L404" s="1003" cm="1">
        <f t="array" ref="L404">INDEX($H404:$K404,0,MATCH(L$397,$H$397:$K$397,0))*INDEX($J$391:$R$394,MATCH(L$397,$I$391:$I$394,0),MATCH(L$396,$J$390:$R$390,0))</f>
        <v>0</v>
      </c>
      <c r="M404" s="1003" cm="1">
        <f t="array" ref="M404">INDEX($H404:$K404,0,MATCH(M$397,$H$397:$K$397,0))*INDEX($J$391:$R$394,MATCH(M$397,$I$391:$I$394,0),MATCH(M$396,$J$390:$R$390,0))</f>
        <v>0</v>
      </c>
      <c r="N404" s="1003" cm="1">
        <f t="array" ref="N404">INDEX($H404:$K404,0,MATCH(N$397,$H$397:$K$397,0))*INDEX($J$391:$R$394,MATCH(N$397,$I$391:$I$394,0),MATCH(N$396,$J$390:$R$390,0))</f>
        <v>0</v>
      </c>
      <c r="O404" s="1003" cm="1">
        <f t="array" ref="O404">INDEX($H404:$K404,0,MATCH(O$397,$H$397:$K$397,0))*INDEX($J$391:$R$394,MATCH(O$397,$I$391:$I$394,0),MATCH(O$396,$J$390:$R$390,0))</f>
        <v>0</v>
      </c>
      <c r="P404" s="1003" cm="1">
        <f t="array" ref="P404">INDEX($H404:$K404,0,MATCH(P$397,$H$397:$K$397,0))*INDEX($J$391:$R$394,MATCH(P$397,$I$391:$I$394,0),MATCH(P$396,$J$390:$R$390,0))</f>
        <v>0</v>
      </c>
      <c r="Q404" s="1003" cm="1">
        <f t="array" ref="Q404">INDEX($H404:$K404,0,MATCH(Q$397,$H$397:$K$397,0))*INDEX($J$391:$R$394,MATCH(Q$397,$I$391:$I$394,0),MATCH(Q$396,$J$390:$R$390,0))</f>
        <v>0</v>
      </c>
      <c r="R404" s="1003" cm="1">
        <f t="array" ref="R404">INDEX($H404:$K404,0,MATCH(R$397,$H$397:$K$397,0))*INDEX($J$391:$R$394,MATCH(R$397,$I$391:$I$394,0),MATCH(R$396,$J$390:$R$390,0))</f>
        <v>0</v>
      </c>
      <c r="S404" s="1003" cm="1">
        <f t="array" ref="S404">INDEX($H404:$K404,0,MATCH(S$397,$H$397:$K$397,0))*INDEX($J$391:$R$394,MATCH(S$397,$I$391:$I$394,0),MATCH(S$396,$J$390:$R$390,0))</f>
        <v>0</v>
      </c>
      <c r="T404" s="1003" cm="1">
        <f t="array" ref="T404">INDEX($H404:$K404,0,MATCH(T$397,$H$397:$K$397,0))*INDEX($J$391:$R$394,MATCH(T$397,$I$391:$I$394,0),MATCH(T$396,$J$390:$R$390,0))</f>
        <v>0</v>
      </c>
      <c r="U404" s="1003" cm="1">
        <f t="array" ref="U404">INDEX($H404:$K404,0,MATCH(U$397,$H$397:$K$397,0))*INDEX($J$391:$R$394,MATCH(U$397,$I$391:$I$394,0),MATCH(U$396,$J$390:$R$390,0))</f>
        <v>0</v>
      </c>
      <c r="V404" s="1003" cm="1">
        <f t="array" ref="V404">INDEX($H404:$K404,0,MATCH(V$397,$H$397:$K$397,0))*INDEX($J$391:$R$394,MATCH(V$397,$I$391:$I$394,0),MATCH(V$396,$J$390:$R$390,0))</f>
        <v>0</v>
      </c>
      <c r="W404" s="1003" cm="1">
        <f t="array" ref="W404">INDEX($H404:$K404,0,MATCH(W$397,$H$397:$K$397,0))*INDEX($J$391:$R$394,MATCH(W$397,$I$391:$I$394,0),MATCH(W$396,$J$390:$R$390,0))</f>
        <v>0</v>
      </c>
      <c r="X404" s="1003" cm="1">
        <f t="array" ref="X404">INDEX($H404:$K404,0,MATCH(X$397,$H$397:$K$397,0))*INDEX($J$391:$R$394,MATCH(X$397,$I$391:$I$394,0),MATCH(X$396,$J$390:$R$390,0))</f>
        <v>0</v>
      </c>
      <c r="Y404" s="1003" cm="1">
        <f t="array" ref="Y404">INDEX($H404:$K404,0,MATCH(Y$397,$H$397:$K$397,0))*INDEX($J$391:$R$394,MATCH(Y$397,$I$391:$I$394,0),MATCH(Y$396,$J$390:$R$390,0))</f>
        <v>0</v>
      </c>
      <c r="Z404" s="1003" cm="1">
        <f t="array" ref="Z404">INDEX($H404:$K404,0,MATCH(Z$397,$H$397:$K$397,0))*INDEX($J$391:$R$394,MATCH(Z$397,$I$391:$I$394,0),MATCH(Z$396,$J$390:$R$390,0))</f>
        <v>0</v>
      </c>
      <c r="AA404" s="1003" cm="1">
        <f t="array" ref="AA404">INDEX($H404:$K404,0,MATCH(AA$397,$H$397:$K$397,0))*INDEX($J$391:$R$394,MATCH(AA$397,$I$391:$I$394,0),MATCH(AA$396,$J$390:$R$390,0))</f>
        <v>0</v>
      </c>
      <c r="AB404" s="1003" cm="1">
        <f t="array" ref="AB404">INDEX($H404:$K404,0,MATCH(AB$397,$H$397:$K$397,0))*INDEX($J$391:$R$394,MATCH(AB$397,$I$391:$I$394,0),MATCH(AB$396,$J$390:$R$390,0))</f>
        <v>0</v>
      </c>
      <c r="AC404" s="1003" cm="1">
        <f t="array" ref="AC404">INDEX($H404:$K404,0,MATCH(AC$397,$H$397:$K$397,0))*INDEX($J$391:$R$394,MATCH(AC$397,$I$391:$I$394,0),MATCH(AC$396,$J$390:$R$390,0))</f>
        <v>0</v>
      </c>
      <c r="AD404" s="1003" cm="1">
        <f t="array" ref="AD404">INDEX($H404:$K404,0,MATCH(AD$397,$H$397:$K$397,0))*INDEX($J$391:$R$394,MATCH(AD$397,$I$391:$I$394,0),MATCH(AD$396,$J$390:$R$390,0))</f>
        <v>0</v>
      </c>
      <c r="AE404" s="1003" cm="1">
        <f t="array" ref="AE404">INDEX($H404:$K404,0,MATCH(AE$397,$H$397:$K$397,0))*INDEX($J$391:$R$394,MATCH(AE$397,$I$391:$I$394,0),MATCH(AE$396,$J$390:$R$390,0))</f>
        <v>0</v>
      </c>
      <c r="AF404" s="1003" cm="1">
        <f t="array" ref="AF404">INDEX($H404:$K404,0,MATCH(AF$397,$H$397:$K$397,0))*INDEX($J$391:$R$394,MATCH(AF$397,$I$391:$I$394,0),MATCH(AF$396,$J$390:$R$390,0))</f>
        <v>0</v>
      </c>
      <c r="AG404" s="1003" cm="1">
        <f t="array" ref="AG404">INDEX($H404:$K404,0,MATCH(AG$397,$H$397:$K$397,0))*INDEX($J$391:$R$394,MATCH(AG$397,$I$391:$I$394,0),MATCH(AG$396,$J$390:$R$390,0))</f>
        <v>0</v>
      </c>
      <c r="AH404" s="1003" cm="1">
        <f t="array" ref="AH404">INDEX($H404:$K404,0,MATCH(AH$397,$H$397:$K$397,0))*INDEX($J$391:$R$394,MATCH(AH$397,$I$391:$I$394,0),MATCH(AH$396,$J$390:$R$390,0))</f>
        <v>0</v>
      </c>
      <c r="AI404" s="1003" cm="1">
        <f t="array" ref="AI404">INDEX($H404:$K404,0,MATCH(AI$397,$H$397:$K$397,0))*INDEX($J$391:$R$394,MATCH(AI$397,$I$391:$I$394,0),MATCH(AI$396,$J$390:$R$390,0))</f>
        <v>0</v>
      </c>
      <c r="AJ404" s="1003" cm="1">
        <f t="array" ref="AJ404">INDEX($H404:$K404,0,MATCH(AJ$397,$H$397:$K$397,0))*INDEX($J$391:$R$394,MATCH(AJ$397,$I$391:$I$394,0),MATCH(AJ$396,$J$390:$R$390,0))</f>
        <v>0</v>
      </c>
      <c r="AK404" s="1003" cm="1">
        <f t="array" ref="AK404">INDEX($H404:$K404,0,MATCH(AK$397,$H$397:$K$397,0))*INDEX($J$391:$R$394,MATCH(AK$397,$I$391:$I$394,0),MATCH(AK$396,$J$390:$R$390,0))</f>
        <v>0</v>
      </c>
      <c r="AL404" s="1003" cm="1">
        <f t="array" ref="AL404">INDEX($H404:$K404,0,MATCH(AL$397,$H$397:$K$397,0))*INDEX($J$391:$R$394,MATCH(AL$397,$I$391:$I$394,0),MATCH(AL$396,$J$390:$R$390,0))</f>
        <v>0</v>
      </c>
      <c r="AM404" s="1003" cm="1">
        <f t="array" ref="AM404">INDEX($H404:$K404,0,MATCH(AM$397,$H$397:$K$397,0))*INDEX($J$391:$R$394,MATCH(AM$397,$I$391:$I$394,0),MATCH(AM$396,$J$390:$R$390,0))</f>
        <v>0</v>
      </c>
      <c r="AN404" s="1003" cm="1">
        <f t="array" ref="AN404">INDEX($H404:$K404,0,MATCH(AN$397,$H$397:$K$397,0))*INDEX($J$391:$R$394,MATCH(AN$397,$I$391:$I$394,0),MATCH(AN$396,$J$390:$R$390,0))</f>
        <v>0</v>
      </c>
      <c r="AO404" s="1003" cm="1">
        <f t="array" ref="AO404">INDEX($H404:$K404,0,MATCH(AO$397,$H$397:$K$397,0))*INDEX($J$391:$R$394,MATCH(AO$397,$I$391:$I$394,0),MATCH(AO$396,$J$390:$R$390,0))</f>
        <v>0</v>
      </c>
      <c r="AP404" s="1003" cm="1">
        <f t="array" ref="AP404">INDEX($H404:$K404,0,MATCH(AP$397,$H$397:$K$397,0))*INDEX($J$391:$R$394,MATCH(AP$397,$I$391:$I$394,0),MATCH(AP$396,$J$390:$R$390,0))</f>
        <v>0</v>
      </c>
      <c r="AQ404" s="1003" cm="1">
        <f t="array" ref="AQ404">INDEX($H404:$K404,0,MATCH(AQ$397,$H$397:$K$397,0))*INDEX($J$391:$R$394,MATCH(AQ$397,$I$391:$I$394,0),MATCH(AQ$396,$J$390:$R$390,0))</f>
        <v>0</v>
      </c>
      <c r="AR404" s="1003" cm="1">
        <f t="array" ref="AR404">INDEX($H404:$K404,0,MATCH(AR$397,$H$397:$K$397,0))*INDEX($J$391:$R$394,MATCH(AR$397,$I$391:$I$394,0),MATCH(AR$396,$J$390:$R$390,0))</f>
        <v>0</v>
      </c>
      <c r="AS404" s="1003" cm="1">
        <f t="array" ref="AS404">INDEX($H404:$K404,0,MATCH(AS$397,$H$397:$K$397,0))*INDEX($J$391:$R$394,MATCH(AS$397,$I$391:$I$394,0),MATCH(AS$396,$J$390:$R$390,0))</f>
        <v>0</v>
      </c>
      <c r="AT404" s="1003" cm="1">
        <f t="array" ref="AT404">INDEX($H404:$K404,0,MATCH(AT$397,$H$397:$K$397,0))*INDEX($J$391:$R$394,MATCH(AT$397,$I$391:$I$394,0),MATCH(AT$396,$J$390:$R$390,0))</f>
        <v>0</v>
      </c>
      <c r="AU404" s="1003" cm="1">
        <f t="array" ref="AU404">INDEX($H404:$K404,0,MATCH(AU$397,$H$397:$K$397,0))*INDEX($J$391:$R$394,MATCH(AU$397,$I$391:$I$394,0),MATCH(AU$396,$J$390:$R$390,0))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GGGC1Ea2</v>
      </c>
      <c r="H405" s="356">
        <v>0</v>
      </c>
      <c r="I405" s="356">
        <v>0</v>
      </c>
      <c r="J405" s="356">
        <v>0</v>
      </c>
      <c r="K405" s="356">
        <v>0</v>
      </c>
      <c r="L405" s="1003" cm="1">
        <f t="array" ref="L405">INDEX($H405:$K405,0,MATCH(L$397,$H$397:$K$397,0))*INDEX($J$391:$R$394,MATCH(L$397,$I$391:$I$394,0),MATCH(L$396,$J$390:$R$390,0))</f>
        <v>0</v>
      </c>
      <c r="M405" s="1003" cm="1">
        <f t="array" ref="M405">INDEX($H405:$K405,0,MATCH(M$397,$H$397:$K$397,0))*INDEX($J$391:$R$394,MATCH(M$397,$I$391:$I$394,0),MATCH(M$396,$J$390:$R$390,0))</f>
        <v>0</v>
      </c>
      <c r="N405" s="1003" cm="1">
        <f t="array" ref="N405">INDEX($H405:$K405,0,MATCH(N$397,$H$397:$K$397,0))*INDEX($J$391:$R$394,MATCH(N$397,$I$391:$I$394,0),MATCH(N$396,$J$390:$R$390,0))</f>
        <v>0</v>
      </c>
      <c r="O405" s="1003" cm="1">
        <f t="array" ref="O405">INDEX($H405:$K405,0,MATCH(O$397,$H$397:$K$397,0))*INDEX($J$391:$R$394,MATCH(O$397,$I$391:$I$394,0),MATCH(O$396,$J$390:$R$390,0))</f>
        <v>0</v>
      </c>
      <c r="P405" s="1003" cm="1">
        <f t="array" ref="P405">INDEX($H405:$K405,0,MATCH(P$397,$H$397:$K$397,0))*INDEX($J$391:$R$394,MATCH(P$397,$I$391:$I$394,0),MATCH(P$396,$J$390:$R$390,0))</f>
        <v>0</v>
      </c>
      <c r="Q405" s="1003" cm="1">
        <f t="array" ref="Q405">INDEX($H405:$K405,0,MATCH(Q$397,$H$397:$K$397,0))*INDEX($J$391:$R$394,MATCH(Q$397,$I$391:$I$394,0),MATCH(Q$396,$J$390:$R$390,0))</f>
        <v>0</v>
      </c>
      <c r="R405" s="1003" cm="1">
        <f t="array" ref="R405">INDEX($H405:$K405,0,MATCH(R$397,$H$397:$K$397,0))*INDEX($J$391:$R$394,MATCH(R$397,$I$391:$I$394,0),MATCH(R$396,$J$390:$R$390,0))</f>
        <v>0</v>
      </c>
      <c r="S405" s="1003" cm="1">
        <f t="array" ref="S405">INDEX($H405:$K405,0,MATCH(S$397,$H$397:$K$397,0))*INDEX($J$391:$R$394,MATCH(S$397,$I$391:$I$394,0),MATCH(S$396,$J$390:$R$390,0))</f>
        <v>0</v>
      </c>
      <c r="T405" s="1003" cm="1">
        <f t="array" ref="T405">INDEX($H405:$K405,0,MATCH(T$397,$H$397:$K$397,0))*INDEX($J$391:$R$394,MATCH(T$397,$I$391:$I$394,0),MATCH(T$396,$J$390:$R$390,0))</f>
        <v>0</v>
      </c>
      <c r="U405" s="1003" cm="1">
        <f t="array" ref="U405">INDEX($H405:$K405,0,MATCH(U$397,$H$397:$K$397,0))*INDEX($J$391:$R$394,MATCH(U$397,$I$391:$I$394,0),MATCH(U$396,$J$390:$R$390,0))</f>
        <v>0</v>
      </c>
      <c r="V405" s="1003" cm="1">
        <f t="array" ref="V405">INDEX($H405:$K405,0,MATCH(V$397,$H$397:$K$397,0))*INDEX($J$391:$R$394,MATCH(V$397,$I$391:$I$394,0),MATCH(V$396,$J$390:$R$390,0))</f>
        <v>0</v>
      </c>
      <c r="W405" s="1003" cm="1">
        <f t="array" ref="W405">INDEX($H405:$K405,0,MATCH(W$397,$H$397:$K$397,0))*INDEX($J$391:$R$394,MATCH(W$397,$I$391:$I$394,0),MATCH(W$396,$J$390:$R$390,0))</f>
        <v>0</v>
      </c>
      <c r="X405" s="1003" cm="1">
        <f t="array" ref="X405">INDEX($H405:$K405,0,MATCH(X$397,$H$397:$K$397,0))*INDEX($J$391:$R$394,MATCH(X$397,$I$391:$I$394,0),MATCH(X$396,$J$390:$R$390,0))</f>
        <v>0</v>
      </c>
      <c r="Y405" s="1003" cm="1">
        <f t="array" ref="Y405">INDEX($H405:$K405,0,MATCH(Y$397,$H$397:$K$397,0))*INDEX($J$391:$R$394,MATCH(Y$397,$I$391:$I$394,0),MATCH(Y$396,$J$390:$R$390,0))</f>
        <v>0</v>
      </c>
      <c r="Z405" s="1003" cm="1">
        <f t="array" ref="Z405">INDEX($H405:$K405,0,MATCH(Z$397,$H$397:$K$397,0))*INDEX($J$391:$R$394,MATCH(Z$397,$I$391:$I$394,0),MATCH(Z$396,$J$390:$R$390,0))</f>
        <v>0</v>
      </c>
      <c r="AA405" s="1003" cm="1">
        <f t="array" ref="AA405">INDEX($H405:$K405,0,MATCH(AA$397,$H$397:$K$397,0))*INDEX($J$391:$R$394,MATCH(AA$397,$I$391:$I$394,0),MATCH(AA$396,$J$390:$R$390,0))</f>
        <v>0</v>
      </c>
      <c r="AB405" s="1003" cm="1">
        <f t="array" ref="AB405">INDEX($H405:$K405,0,MATCH(AB$397,$H$397:$K$397,0))*INDEX($J$391:$R$394,MATCH(AB$397,$I$391:$I$394,0),MATCH(AB$396,$J$390:$R$390,0))</f>
        <v>0</v>
      </c>
      <c r="AC405" s="1003" cm="1">
        <f t="array" ref="AC405">INDEX($H405:$K405,0,MATCH(AC$397,$H$397:$K$397,0))*INDEX($J$391:$R$394,MATCH(AC$397,$I$391:$I$394,0),MATCH(AC$396,$J$390:$R$390,0))</f>
        <v>0</v>
      </c>
      <c r="AD405" s="1003" cm="1">
        <f t="array" ref="AD405">INDEX($H405:$K405,0,MATCH(AD$397,$H$397:$K$397,0))*INDEX($J$391:$R$394,MATCH(AD$397,$I$391:$I$394,0),MATCH(AD$396,$J$390:$R$390,0))</f>
        <v>0</v>
      </c>
      <c r="AE405" s="1003" cm="1">
        <f t="array" ref="AE405">INDEX($H405:$K405,0,MATCH(AE$397,$H$397:$K$397,0))*INDEX($J$391:$R$394,MATCH(AE$397,$I$391:$I$394,0),MATCH(AE$396,$J$390:$R$390,0))</f>
        <v>0</v>
      </c>
      <c r="AF405" s="1003" cm="1">
        <f t="array" ref="AF405">INDEX($H405:$K405,0,MATCH(AF$397,$H$397:$K$397,0))*INDEX($J$391:$R$394,MATCH(AF$397,$I$391:$I$394,0),MATCH(AF$396,$J$390:$R$390,0))</f>
        <v>0</v>
      </c>
      <c r="AG405" s="1003" cm="1">
        <f t="array" ref="AG405">INDEX($H405:$K405,0,MATCH(AG$397,$H$397:$K$397,0))*INDEX($J$391:$R$394,MATCH(AG$397,$I$391:$I$394,0),MATCH(AG$396,$J$390:$R$390,0))</f>
        <v>0</v>
      </c>
      <c r="AH405" s="1003" cm="1">
        <f t="array" ref="AH405">INDEX($H405:$K405,0,MATCH(AH$397,$H$397:$K$397,0))*INDEX($J$391:$R$394,MATCH(AH$397,$I$391:$I$394,0),MATCH(AH$396,$J$390:$R$390,0))</f>
        <v>0</v>
      </c>
      <c r="AI405" s="1003" cm="1">
        <f t="array" ref="AI405">INDEX($H405:$K405,0,MATCH(AI$397,$H$397:$K$397,0))*INDEX($J$391:$R$394,MATCH(AI$397,$I$391:$I$394,0),MATCH(AI$396,$J$390:$R$390,0))</f>
        <v>0</v>
      </c>
      <c r="AJ405" s="1003" cm="1">
        <f t="array" ref="AJ405">INDEX($H405:$K405,0,MATCH(AJ$397,$H$397:$K$397,0))*INDEX($J$391:$R$394,MATCH(AJ$397,$I$391:$I$394,0),MATCH(AJ$396,$J$390:$R$390,0))</f>
        <v>0</v>
      </c>
      <c r="AK405" s="1003" cm="1">
        <f t="array" ref="AK405">INDEX($H405:$K405,0,MATCH(AK$397,$H$397:$K$397,0))*INDEX($J$391:$R$394,MATCH(AK$397,$I$391:$I$394,0),MATCH(AK$396,$J$390:$R$390,0))</f>
        <v>0</v>
      </c>
      <c r="AL405" s="1003" cm="1">
        <f t="array" ref="AL405">INDEX($H405:$K405,0,MATCH(AL$397,$H$397:$K$397,0))*INDEX($J$391:$R$394,MATCH(AL$397,$I$391:$I$394,0),MATCH(AL$396,$J$390:$R$390,0))</f>
        <v>0</v>
      </c>
      <c r="AM405" s="1003" cm="1">
        <f t="array" ref="AM405">INDEX($H405:$K405,0,MATCH(AM$397,$H$397:$K$397,0))*INDEX($J$391:$R$394,MATCH(AM$397,$I$391:$I$394,0),MATCH(AM$396,$J$390:$R$390,0))</f>
        <v>0</v>
      </c>
      <c r="AN405" s="1003" cm="1">
        <f t="array" ref="AN405">INDEX($H405:$K405,0,MATCH(AN$397,$H$397:$K$397,0))*INDEX($J$391:$R$394,MATCH(AN$397,$I$391:$I$394,0),MATCH(AN$396,$J$390:$R$390,0))</f>
        <v>0</v>
      </c>
      <c r="AO405" s="1003" cm="1">
        <f t="array" ref="AO405">INDEX($H405:$K405,0,MATCH(AO$397,$H$397:$K$397,0))*INDEX($J$391:$R$394,MATCH(AO$397,$I$391:$I$394,0),MATCH(AO$396,$J$390:$R$390,0))</f>
        <v>0</v>
      </c>
      <c r="AP405" s="1003" cm="1">
        <f t="array" ref="AP405">INDEX($H405:$K405,0,MATCH(AP$397,$H$397:$K$397,0))*INDEX($J$391:$R$394,MATCH(AP$397,$I$391:$I$394,0),MATCH(AP$396,$J$390:$R$390,0))</f>
        <v>0</v>
      </c>
      <c r="AQ405" s="1003" cm="1">
        <f t="array" ref="AQ405">INDEX($H405:$K405,0,MATCH(AQ$397,$H$397:$K$397,0))*INDEX($J$391:$R$394,MATCH(AQ$397,$I$391:$I$394,0),MATCH(AQ$396,$J$390:$R$390,0))</f>
        <v>0</v>
      </c>
      <c r="AR405" s="1003" cm="1">
        <f t="array" ref="AR405">INDEX($H405:$K405,0,MATCH(AR$397,$H$397:$K$397,0))*INDEX($J$391:$R$394,MATCH(AR$397,$I$391:$I$394,0),MATCH(AR$396,$J$390:$R$390,0))</f>
        <v>0</v>
      </c>
      <c r="AS405" s="1003" cm="1">
        <f t="array" ref="AS405">INDEX($H405:$K405,0,MATCH(AS$397,$H$397:$K$397,0))*INDEX($J$391:$R$394,MATCH(AS$397,$I$391:$I$394,0),MATCH(AS$396,$J$390:$R$390,0))</f>
        <v>0</v>
      </c>
      <c r="AT405" s="1003" cm="1">
        <f t="array" ref="AT405">INDEX($H405:$K405,0,MATCH(AT$397,$H$397:$K$397,0))*INDEX($J$391:$R$394,MATCH(AT$397,$I$391:$I$394,0),MATCH(AT$396,$J$390:$R$390,0))</f>
        <v>0</v>
      </c>
      <c r="AU405" s="1003" cm="1">
        <f t="array" ref="AU405">INDEX($H405:$K405,0,MATCH(AU$397,$H$397:$K$397,0))*INDEX($J$391:$R$394,MATCH(AU$397,$I$391:$I$394,0),MATCH(AU$396,$J$390:$R$390,0))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GGGC1Pa2</v>
      </c>
      <c r="H406" s="356">
        <v>0</v>
      </c>
      <c r="I406" s="356">
        <v>0</v>
      </c>
      <c r="J406" s="356">
        <v>0</v>
      </c>
      <c r="K406" s="356">
        <v>0</v>
      </c>
      <c r="L406" s="1003" cm="1">
        <f t="array" ref="L406">INDEX($H406:$K406,0,MATCH(L$397,$H$397:$K$397,0))*INDEX($J$391:$R$394,MATCH(L$397,$I$391:$I$394,0),MATCH(L$396,$J$390:$R$390,0))</f>
        <v>0</v>
      </c>
      <c r="M406" s="1003" cm="1">
        <f t="array" ref="M406">INDEX($H406:$K406,0,MATCH(M$397,$H$397:$K$397,0))*INDEX($J$391:$R$394,MATCH(M$397,$I$391:$I$394,0),MATCH(M$396,$J$390:$R$390,0))</f>
        <v>0</v>
      </c>
      <c r="N406" s="1003" cm="1">
        <f t="array" ref="N406">INDEX($H406:$K406,0,MATCH(N$397,$H$397:$K$397,0))*INDEX($J$391:$R$394,MATCH(N$397,$I$391:$I$394,0),MATCH(N$396,$J$390:$R$390,0))</f>
        <v>0</v>
      </c>
      <c r="O406" s="1003" cm="1">
        <f t="array" ref="O406">INDEX($H406:$K406,0,MATCH(O$397,$H$397:$K$397,0))*INDEX($J$391:$R$394,MATCH(O$397,$I$391:$I$394,0),MATCH(O$396,$J$390:$R$390,0))</f>
        <v>0</v>
      </c>
      <c r="P406" s="1003" cm="1">
        <f t="array" ref="P406">INDEX($H406:$K406,0,MATCH(P$397,$H$397:$K$397,0))*INDEX($J$391:$R$394,MATCH(P$397,$I$391:$I$394,0),MATCH(P$396,$J$390:$R$390,0))</f>
        <v>0</v>
      </c>
      <c r="Q406" s="1003" cm="1">
        <f t="array" ref="Q406">INDEX($H406:$K406,0,MATCH(Q$397,$H$397:$K$397,0))*INDEX($J$391:$R$394,MATCH(Q$397,$I$391:$I$394,0),MATCH(Q$396,$J$390:$R$390,0))</f>
        <v>0</v>
      </c>
      <c r="R406" s="1003" cm="1">
        <f t="array" ref="R406">INDEX($H406:$K406,0,MATCH(R$397,$H$397:$K$397,0))*INDEX($J$391:$R$394,MATCH(R$397,$I$391:$I$394,0),MATCH(R$396,$J$390:$R$390,0))</f>
        <v>0</v>
      </c>
      <c r="S406" s="1003" cm="1">
        <f t="array" ref="S406">INDEX($H406:$K406,0,MATCH(S$397,$H$397:$K$397,0))*INDEX($J$391:$R$394,MATCH(S$397,$I$391:$I$394,0),MATCH(S$396,$J$390:$R$390,0))</f>
        <v>0</v>
      </c>
      <c r="T406" s="1003" cm="1">
        <f t="array" ref="T406">INDEX($H406:$K406,0,MATCH(T$397,$H$397:$K$397,0))*INDEX($J$391:$R$394,MATCH(T$397,$I$391:$I$394,0),MATCH(T$396,$J$390:$R$390,0))</f>
        <v>0</v>
      </c>
      <c r="U406" s="1003" cm="1">
        <f t="array" ref="U406">INDEX($H406:$K406,0,MATCH(U$397,$H$397:$K$397,0))*INDEX($J$391:$R$394,MATCH(U$397,$I$391:$I$394,0),MATCH(U$396,$J$390:$R$390,0))</f>
        <v>0</v>
      </c>
      <c r="V406" s="1003" cm="1">
        <f t="array" ref="V406">INDEX($H406:$K406,0,MATCH(V$397,$H$397:$K$397,0))*INDEX($J$391:$R$394,MATCH(V$397,$I$391:$I$394,0),MATCH(V$396,$J$390:$R$390,0))</f>
        <v>0</v>
      </c>
      <c r="W406" s="1003" cm="1">
        <f t="array" ref="W406">INDEX($H406:$K406,0,MATCH(W$397,$H$397:$K$397,0))*INDEX($J$391:$R$394,MATCH(W$397,$I$391:$I$394,0),MATCH(W$396,$J$390:$R$390,0))</f>
        <v>0</v>
      </c>
      <c r="X406" s="1003" cm="1">
        <f t="array" ref="X406">INDEX($H406:$K406,0,MATCH(X$397,$H$397:$K$397,0))*INDEX($J$391:$R$394,MATCH(X$397,$I$391:$I$394,0),MATCH(X$396,$J$390:$R$390,0))</f>
        <v>0</v>
      </c>
      <c r="Y406" s="1003" cm="1">
        <f t="array" ref="Y406">INDEX($H406:$K406,0,MATCH(Y$397,$H$397:$K$397,0))*INDEX($J$391:$R$394,MATCH(Y$397,$I$391:$I$394,0),MATCH(Y$396,$J$390:$R$390,0))</f>
        <v>0</v>
      </c>
      <c r="Z406" s="1003" cm="1">
        <f t="array" ref="Z406">INDEX($H406:$K406,0,MATCH(Z$397,$H$397:$K$397,0))*INDEX($J$391:$R$394,MATCH(Z$397,$I$391:$I$394,0),MATCH(Z$396,$J$390:$R$390,0))</f>
        <v>0</v>
      </c>
      <c r="AA406" s="1003" cm="1">
        <f t="array" ref="AA406">INDEX($H406:$K406,0,MATCH(AA$397,$H$397:$K$397,0))*INDEX($J$391:$R$394,MATCH(AA$397,$I$391:$I$394,0),MATCH(AA$396,$J$390:$R$390,0))</f>
        <v>0</v>
      </c>
      <c r="AB406" s="1003" cm="1">
        <f t="array" ref="AB406">INDEX($H406:$K406,0,MATCH(AB$397,$H$397:$K$397,0))*INDEX($J$391:$R$394,MATCH(AB$397,$I$391:$I$394,0),MATCH(AB$396,$J$390:$R$390,0))</f>
        <v>0</v>
      </c>
      <c r="AC406" s="1003" cm="1">
        <f t="array" ref="AC406">INDEX($H406:$K406,0,MATCH(AC$397,$H$397:$K$397,0))*INDEX($J$391:$R$394,MATCH(AC$397,$I$391:$I$394,0),MATCH(AC$396,$J$390:$R$390,0))</f>
        <v>0</v>
      </c>
      <c r="AD406" s="1003" cm="1">
        <f t="array" ref="AD406">INDEX($H406:$K406,0,MATCH(AD$397,$H$397:$K$397,0))*INDEX($J$391:$R$394,MATCH(AD$397,$I$391:$I$394,0),MATCH(AD$396,$J$390:$R$390,0))</f>
        <v>0</v>
      </c>
      <c r="AE406" s="1003" cm="1">
        <f t="array" ref="AE406">INDEX($H406:$K406,0,MATCH(AE$397,$H$397:$K$397,0))*INDEX($J$391:$R$394,MATCH(AE$397,$I$391:$I$394,0),MATCH(AE$396,$J$390:$R$390,0))</f>
        <v>0</v>
      </c>
      <c r="AF406" s="1003" cm="1">
        <f t="array" ref="AF406">INDEX($H406:$K406,0,MATCH(AF$397,$H$397:$K$397,0))*INDEX($J$391:$R$394,MATCH(AF$397,$I$391:$I$394,0),MATCH(AF$396,$J$390:$R$390,0))</f>
        <v>0</v>
      </c>
      <c r="AG406" s="1003" cm="1">
        <f t="array" ref="AG406">INDEX($H406:$K406,0,MATCH(AG$397,$H$397:$K$397,0))*INDEX($J$391:$R$394,MATCH(AG$397,$I$391:$I$394,0),MATCH(AG$396,$J$390:$R$390,0))</f>
        <v>0</v>
      </c>
      <c r="AH406" s="1003" cm="1">
        <f t="array" ref="AH406">INDEX($H406:$K406,0,MATCH(AH$397,$H$397:$K$397,0))*INDEX($J$391:$R$394,MATCH(AH$397,$I$391:$I$394,0),MATCH(AH$396,$J$390:$R$390,0))</f>
        <v>0</v>
      </c>
      <c r="AI406" s="1003" cm="1">
        <f t="array" ref="AI406">INDEX($H406:$K406,0,MATCH(AI$397,$H$397:$K$397,0))*INDEX($J$391:$R$394,MATCH(AI$397,$I$391:$I$394,0),MATCH(AI$396,$J$390:$R$390,0))</f>
        <v>0</v>
      </c>
      <c r="AJ406" s="1003" cm="1">
        <f t="array" ref="AJ406">INDEX($H406:$K406,0,MATCH(AJ$397,$H$397:$K$397,0))*INDEX($J$391:$R$394,MATCH(AJ$397,$I$391:$I$394,0),MATCH(AJ$396,$J$390:$R$390,0))</f>
        <v>0</v>
      </c>
      <c r="AK406" s="1003" cm="1">
        <f t="array" ref="AK406">INDEX($H406:$K406,0,MATCH(AK$397,$H$397:$K$397,0))*INDEX($J$391:$R$394,MATCH(AK$397,$I$391:$I$394,0),MATCH(AK$396,$J$390:$R$390,0))</f>
        <v>0</v>
      </c>
      <c r="AL406" s="1003" cm="1">
        <f t="array" ref="AL406">INDEX($H406:$K406,0,MATCH(AL$397,$H$397:$K$397,0))*INDEX($J$391:$R$394,MATCH(AL$397,$I$391:$I$394,0),MATCH(AL$396,$J$390:$R$390,0))</f>
        <v>0</v>
      </c>
      <c r="AM406" s="1003" cm="1">
        <f t="array" ref="AM406">INDEX($H406:$K406,0,MATCH(AM$397,$H$397:$K$397,0))*INDEX($J$391:$R$394,MATCH(AM$397,$I$391:$I$394,0),MATCH(AM$396,$J$390:$R$390,0))</f>
        <v>0</v>
      </c>
      <c r="AN406" s="1003" cm="1">
        <f t="array" ref="AN406">INDEX($H406:$K406,0,MATCH(AN$397,$H$397:$K$397,0))*INDEX($J$391:$R$394,MATCH(AN$397,$I$391:$I$394,0),MATCH(AN$396,$J$390:$R$390,0))</f>
        <v>0</v>
      </c>
      <c r="AO406" s="1003" cm="1">
        <f t="array" ref="AO406">INDEX($H406:$K406,0,MATCH(AO$397,$H$397:$K$397,0))*INDEX($J$391:$R$394,MATCH(AO$397,$I$391:$I$394,0),MATCH(AO$396,$J$390:$R$390,0))</f>
        <v>0</v>
      </c>
      <c r="AP406" s="1003" cm="1">
        <f t="array" ref="AP406">INDEX($H406:$K406,0,MATCH(AP$397,$H$397:$K$397,0))*INDEX($J$391:$R$394,MATCH(AP$397,$I$391:$I$394,0),MATCH(AP$396,$J$390:$R$390,0))</f>
        <v>0</v>
      </c>
      <c r="AQ406" s="1003" cm="1">
        <f t="array" ref="AQ406">INDEX($H406:$K406,0,MATCH(AQ$397,$H$397:$K$397,0))*INDEX($J$391:$R$394,MATCH(AQ$397,$I$391:$I$394,0),MATCH(AQ$396,$J$390:$R$390,0))</f>
        <v>0</v>
      </c>
      <c r="AR406" s="1003" cm="1">
        <f t="array" ref="AR406">INDEX($H406:$K406,0,MATCH(AR$397,$H$397:$K$397,0))*INDEX($J$391:$R$394,MATCH(AR$397,$I$391:$I$394,0),MATCH(AR$396,$J$390:$R$390,0))</f>
        <v>0</v>
      </c>
      <c r="AS406" s="1003" cm="1">
        <f t="array" ref="AS406">INDEX($H406:$K406,0,MATCH(AS$397,$H$397:$K$397,0))*INDEX($J$391:$R$394,MATCH(AS$397,$I$391:$I$394,0),MATCH(AS$396,$J$390:$R$390,0))</f>
        <v>0</v>
      </c>
      <c r="AT406" s="1003" cm="1">
        <f t="array" ref="AT406">INDEX($H406:$K406,0,MATCH(AT$397,$H$397:$K$397,0))*INDEX($J$391:$R$394,MATCH(AT$397,$I$391:$I$394,0),MATCH(AT$396,$J$390:$R$390,0))</f>
        <v>0</v>
      </c>
      <c r="AU406" s="1003" cm="1">
        <f t="array" ref="AU406">INDEX($H406:$K406,0,MATCH(AU$397,$H$397:$K$397,0))*INDEX($J$391:$R$394,MATCH(AU$397,$I$391:$I$394,0),MATCH(AU$396,$J$390:$R$390,0))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GGGC1OFa2</v>
      </c>
      <c r="H407" s="356">
        <v>0</v>
      </c>
      <c r="I407" s="356">
        <v>0</v>
      </c>
      <c r="J407" s="356">
        <v>0</v>
      </c>
      <c r="K407" s="356">
        <v>0</v>
      </c>
      <c r="L407" s="1003" cm="1">
        <f t="array" ref="L407">INDEX($H407:$K407,0,MATCH(L$397,$H$397:$K$397,0))*INDEX($J$391:$R$394,MATCH(L$397,$I$391:$I$394,0),MATCH(L$396,$J$390:$R$390,0))</f>
        <v>0</v>
      </c>
      <c r="M407" s="1003" cm="1">
        <f t="array" ref="M407">INDEX($H407:$K407,0,MATCH(M$397,$H$397:$K$397,0))*INDEX($J$391:$R$394,MATCH(M$397,$I$391:$I$394,0),MATCH(M$396,$J$390:$R$390,0))</f>
        <v>0</v>
      </c>
      <c r="N407" s="1003" cm="1">
        <f t="array" ref="N407">INDEX($H407:$K407,0,MATCH(N$397,$H$397:$K$397,0))*INDEX($J$391:$R$394,MATCH(N$397,$I$391:$I$394,0),MATCH(N$396,$J$390:$R$390,0))</f>
        <v>0</v>
      </c>
      <c r="O407" s="1003" cm="1">
        <f t="array" ref="O407">INDEX($H407:$K407,0,MATCH(O$397,$H$397:$K$397,0))*INDEX($J$391:$R$394,MATCH(O$397,$I$391:$I$394,0),MATCH(O$396,$J$390:$R$390,0))</f>
        <v>0</v>
      </c>
      <c r="P407" s="1003" cm="1">
        <f t="array" ref="P407">INDEX($H407:$K407,0,MATCH(P$397,$H$397:$K$397,0))*INDEX($J$391:$R$394,MATCH(P$397,$I$391:$I$394,0),MATCH(P$396,$J$390:$R$390,0))</f>
        <v>0</v>
      </c>
      <c r="Q407" s="1003" cm="1">
        <f t="array" ref="Q407">INDEX($H407:$K407,0,MATCH(Q$397,$H$397:$K$397,0))*INDEX($J$391:$R$394,MATCH(Q$397,$I$391:$I$394,0),MATCH(Q$396,$J$390:$R$390,0))</f>
        <v>0</v>
      </c>
      <c r="R407" s="1003" cm="1">
        <f t="array" ref="R407">INDEX($H407:$K407,0,MATCH(R$397,$H$397:$K$397,0))*INDEX($J$391:$R$394,MATCH(R$397,$I$391:$I$394,0),MATCH(R$396,$J$390:$R$390,0))</f>
        <v>0</v>
      </c>
      <c r="S407" s="1003" cm="1">
        <f t="array" ref="S407">INDEX($H407:$K407,0,MATCH(S$397,$H$397:$K$397,0))*INDEX($J$391:$R$394,MATCH(S$397,$I$391:$I$394,0),MATCH(S$396,$J$390:$R$390,0))</f>
        <v>0</v>
      </c>
      <c r="T407" s="1003" cm="1">
        <f t="array" ref="T407">INDEX($H407:$K407,0,MATCH(T$397,$H$397:$K$397,0))*INDEX($J$391:$R$394,MATCH(T$397,$I$391:$I$394,0),MATCH(T$396,$J$390:$R$390,0))</f>
        <v>0</v>
      </c>
      <c r="U407" s="1003" cm="1">
        <f t="array" ref="U407">INDEX($H407:$K407,0,MATCH(U$397,$H$397:$K$397,0))*INDEX($J$391:$R$394,MATCH(U$397,$I$391:$I$394,0),MATCH(U$396,$J$390:$R$390,0))</f>
        <v>0</v>
      </c>
      <c r="V407" s="1003" cm="1">
        <f t="array" ref="V407">INDEX($H407:$K407,0,MATCH(V$397,$H$397:$K$397,0))*INDEX($J$391:$R$394,MATCH(V$397,$I$391:$I$394,0),MATCH(V$396,$J$390:$R$390,0))</f>
        <v>0</v>
      </c>
      <c r="W407" s="1003" cm="1">
        <f t="array" ref="W407">INDEX($H407:$K407,0,MATCH(W$397,$H$397:$K$397,0))*INDEX($J$391:$R$394,MATCH(W$397,$I$391:$I$394,0),MATCH(W$396,$J$390:$R$390,0))</f>
        <v>0</v>
      </c>
      <c r="X407" s="1003" cm="1">
        <f t="array" ref="X407">INDEX($H407:$K407,0,MATCH(X$397,$H$397:$K$397,0))*INDEX($J$391:$R$394,MATCH(X$397,$I$391:$I$394,0),MATCH(X$396,$J$390:$R$390,0))</f>
        <v>0</v>
      </c>
      <c r="Y407" s="1003" cm="1">
        <f t="array" ref="Y407">INDEX($H407:$K407,0,MATCH(Y$397,$H$397:$K$397,0))*INDEX($J$391:$R$394,MATCH(Y$397,$I$391:$I$394,0),MATCH(Y$396,$J$390:$R$390,0))</f>
        <v>0</v>
      </c>
      <c r="Z407" s="1003" cm="1">
        <f t="array" ref="Z407">INDEX($H407:$K407,0,MATCH(Z$397,$H$397:$K$397,0))*INDEX($J$391:$R$394,MATCH(Z$397,$I$391:$I$394,0),MATCH(Z$396,$J$390:$R$390,0))</f>
        <v>0</v>
      </c>
      <c r="AA407" s="1003" cm="1">
        <f t="array" ref="AA407">INDEX($H407:$K407,0,MATCH(AA$397,$H$397:$K$397,0))*INDEX($J$391:$R$394,MATCH(AA$397,$I$391:$I$394,0),MATCH(AA$396,$J$390:$R$390,0))</f>
        <v>0</v>
      </c>
      <c r="AB407" s="1003" cm="1">
        <f t="array" ref="AB407">INDEX($H407:$K407,0,MATCH(AB$397,$H$397:$K$397,0))*INDEX($J$391:$R$394,MATCH(AB$397,$I$391:$I$394,0),MATCH(AB$396,$J$390:$R$390,0))</f>
        <v>0</v>
      </c>
      <c r="AC407" s="1003" cm="1">
        <f t="array" ref="AC407">INDEX($H407:$K407,0,MATCH(AC$397,$H$397:$K$397,0))*INDEX($J$391:$R$394,MATCH(AC$397,$I$391:$I$394,0),MATCH(AC$396,$J$390:$R$390,0))</f>
        <v>0</v>
      </c>
      <c r="AD407" s="1003" cm="1">
        <f t="array" ref="AD407">INDEX($H407:$K407,0,MATCH(AD$397,$H$397:$K$397,0))*INDEX($J$391:$R$394,MATCH(AD$397,$I$391:$I$394,0),MATCH(AD$396,$J$390:$R$390,0))</f>
        <v>0</v>
      </c>
      <c r="AE407" s="1003" cm="1">
        <f t="array" ref="AE407">INDEX($H407:$K407,0,MATCH(AE$397,$H$397:$K$397,0))*INDEX($J$391:$R$394,MATCH(AE$397,$I$391:$I$394,0),MATCH(AE$396,$J$390:$R$390,0))</f>
        <v>0</v>
      </c>
      <c r="AF407" s="1003" cm="1">
        <f t="array" ref="AF407">INDEX($H407:$K407,0,MATCH(AF$397,$H$397:$K$397,0))*INDEX($J$391:$R$394,MATCH(AF$397,$I$391:$I$394,0),MATCH(AF$396,$J$390:$R$390,0))</f>
        <v>0</v>
      </c>
      <c r="AG407" s="1003" cm="1">
        <f t="array" ref="AG407">INDEX($H407:$K407,0,MATCH(AG$397,$H$397:$K$397,0))*INDEX($J$391:$R$394,MATCH(AG$397,$I$391:$I$394,0),MATCH(AG$396,$J$390:$R$390,0))</f>
        <v>0</v>
      </c>
      <c r="AH407" s="1003" cm="1">
        <f t="array" ref="AH407">INDEX($H407:$K407,0,MATCH(AH$397,$H$397:$K$397,0))*INDEX($J$391:$R$394,MATCH(AH$397,$I$391:$I$394,0),MATCH(AH$396,$J$390:$R$390,0))</f>
        <v>0</v>
      </c>
      <c r="AI407" s="1003" cm="1">
        <f t="array" ref="AI407">INDEX($H407:$K407,0,MATCH(AI$397,$H$397:$K$397,0))*INDEX($J$391:$R$394,MATCH(AI$397,$I$391:$I$394,0),MATCH(AI$396,$J$390:$R$390,0))</f>
        <v>0</v>
      </c>
      <c r="AJ407" s="1003" cm="1">
        <f t="array" ref="AJ407">INDEX($H407:$K407,0,MATCH(AJ$397,$H$397:$K$397,0))*INDEX($J$391:$R$394,MATCH(AJ$397,$I$391:$I$394,0),MATCH(AJ$396,$J$390:$R$390,0))</f>
        <v>0</v>
      </c>
      <c r="AK407" s="1003" cm="1">
        <f t="array" ref="AK407">INDEX($H407:$K407,0,MATCH(AK$397,$H$397:$K$397,0))*INDEX($J$391:$R$394,MATCH(AK$397,$I$391:$I$394,0),MATCH(AK$396,$J$390:$R$390,0))</f>
        <v>0</v>
      </c>
      <c r="AL407" s="1003" cm="1">
        <f t="array" ref="AL407">INDEX($H407:$K407,0,MATCH(AL$397,$H$397:$K$397,0))*INDEX($J$391:$R$394,MATCH(AL$397,$I$391:$I$394,0),MATCH(AL$396,$J$390:$R$390,0))</f>
        <v>0</v>
      </c>
      <c r="AM407" s="1003" cm="1">
        <f t="array" ref="AM407">INDEX($H407:$K407,0,MATCH(AM$397,$H$397:$K$397,0))*INDEX($J$391:$R$394,MATCH(AM$397,$I$391:$I$394,0),MATCH(AM$396,$J$390:$R$390,0))</f>
        <v>0</v>
      </c>
      <c r="AN407" s="1003" cm="1">
        <f t="array" ref="AN407">INDEX($H407:$K407,0,MATCH(AN$397,$H$397:$K$397,0))*INDEX($J$391:$R$394,MATCH(AN$397,$I$391:$I$394,0),MATCH(AN$396,$J$390:$R$390,0))</f>
        <v>0</v>
      </c>
      <c r="AO407" s="1003" cm="1">
        <f t="array" ref="AO407">INDEX($H407:$K407,0,MATCH(AO$397,$H$397:$K$397,0))*INDEX($J$391:$R$394,MATCH(AO$397,$I$391:$I$394,0),MATCH(AO$396,$J$390:$R$390,0))</f>
        <v>0</v>
      </c>
      <c r="AP407" s="1003" cm="1">
        <f t="array" ref="AP407">INDEX($H407:$K407,0,MATCH(AP$397,$H$397:$K$397,0))*INDEX($J$391:$R$394,MATCH(AP$397,$I$391:$I$394,0),MATCH(AP$396,$J$390:$R$390,0))</f>
        <v>0</v>
      </c>
      <c r="AQ407" s="1003" cm="1">
        <f t="array" ref="AQ407">INDEX($H407:$K407,0,MATCH(AQ$397,$H$397:$K$397,0))*INDEX($J$391:$R$394,MATCH(AQ$397,$I$391:$I$394,0),MATCH(AQ$396,$J$390:$R$390,0))</f>
        <v>0</v>
      </c>
      <c r="AR407" s="1003" cm="1">
        <f t="array" ref="AR407">INDEX($H407:$K407,0,MATCH(AR$397,$H$397:$K$397,0))*INDEX($J$391:$R$394,MATCH(AR$397,$I$391:$I$394,0),MATCH(AR$396,$J$390:$R$390,0))</f>
        <v>0</v>
      </c>
      <c r="AS407" s="1003" cm="1">
        <f t="array" ref="AS407">INDEX($H407:$K407,0,MATCH(AS$397,$H$397:$K$397,0))*INDEX($J$391:$R$394,MATCH(AS$397,$I$391:$I$394,0),MATCH(AS$396,$J$390:$R$390,0))</f>
        <v>0</v>
      </c>
      <c r="AT407" s="1003" cm="1">
        <f t="array" ref="AT407">INDEX($H407:$K407,0,MATCH(AT$397,$H$397:$K$397,0))*INDEX($J$391:$R$394,MATCH(AT$397,$I$391:$I$394,0),MATCH(AT$396,$J$390:$R$390,0))</f>
        <v>0</v>
      </c>
      <c r="AU407" s="1003" cm="1">
        <f t="array" ref="AU407">INDEX($H407:$K407,0,MATCH(AU$397,$H$397:$K$397,0))*INDEX($J$391:$R$394,MATCH(AU$397,$I$391:$I$394,0),MATCH(AU$396,$J$390:$R$390,0))</f>
        <v>0</v>
      </c>
      <c r="AV407" s="312"/>
      <c r="AW407" s="312"/>
      <c r="AX407" s="695"/>
      <c r="AY407" s="690"/>
      <c r="AZ407" s="690"/>
      <c r="BA407" s="690"/>
    </row>
    <row r="408" spans="1:53" s="687" customFormat="1" ht="15" outlineLevel="1" x14ac:dyDescent="0.25">
      <c r="A408" s="691"/>
      <c r="B408" s="688"/>
      <c r="C408" s="700"/>
      <c r="D408" s="700"/>
      <c r="E408" s="700"/>
      <c r="F408" s="704"/>
      <c r="G408" s="704" t="str">
        <f t="shared" si="74"/>
        <v>SPSPSPSPSPsp</v>
      </c>
      <c r="H408" s="356">
        <v>0</v>
      </c>
      <c r="I408" s="356">
        <v>0</v>
      </c>
      <c r="J408" s="356">
        <v>0</v>
      </c>
      <c r="K408" s="356">
        <v>0</v>
      </c>
      <c r="L408" s="1003" cm="1">
        <f t="array" ref="L408">INDEX($H408:$K408,0,MATCH(L$397,$H$397:$K$397,0))*INDEX($J$391:$R$394,MATCH(L$397,$I$391:$I$394,0),MATCH(L$396,$J$390:$R$390,0))</f>
        <v>0</v>
      </c>
      <c r="M408" s="1003" cm="1">
        <f t="array" ref="M408">INDEX($H408:$K408,0,MATCH(M$397,$H$397:$K$397,0))*INDEX($J$391:$R$394,MATCH(M$397,$I$391:$I$394,0),MATCH(M$396,$J$390:$R$390,0))</f>
        <v>0</v>
      </c>
      <c r="N408" s="1003" cm="1">
        <f t="array" ref="N408">INDEX($H408:$K408,0,MATCH(N$397,$H$397:$K$397,0))*INDEX($J$391:$R$394,MATCH(N$397,$I$391:$I$394,0),MATCH(N$396,$J$390:$R$390,0))</f>
        <v>0</v>
      </c>
      <c r="O408" s="1003" cm="1">
        <f t="array" ref="O408">INDEX($H408:$K408,0,MATCH(O$397,$H$397:$K$397,0))*INDEX($J$391:$R$394,MATCH(O$397,$I$391:$I$394,0),MATCH(O$396,$J$390:$R$390,0))</f>
        <v>0</v>
      </c>
      <c r="P408" s="1003" cm="1">
        <f t="array" ref="P408">INDEX($H408:$K408,0,MATCH(P$397,$H$397:$K$397,0))*INDEX($J$391:$R$394,MATCH(P$397,$I$391:$I$394,0),MATCH(P$396,$J$390:$R$390,0))</f>
        <v>0</v>
      </c>
      <c r="Q408" s="1003" cm="1">
        <f t="array" ref="Q408">INDEX($H408:$K408,0,MATCH(Q$397,$H$397:$K$397,0))*INDEX($J$391:$R$394,MATCH(Q$397,$I$391:$I$394,0),MATCH(Q$396,$J$390:$R$390,0))</f>
        <v>0</v>
      </c>
      <c r="R408" s="1003" cm="1">
        <f t="array" ref="R408">INDEX($H408:$K408,0,MATCH(R$397,$H$397:$K$397,0))*INDEX($J$391:$R$394,MATCH(R$397,$I$391:$I$394,0),MATCH(R$396,$J$390:$R$390,0))</f>
        <v>0</v>
      </c>
      <c r="S408" s="1003" cm="1">
        <f t="array" ref="S408">INDEX($H408:$K408,0,MATCH(S$397,$H$397:$K$397,0))*INDEX($J$391:$R$394,MATCH(S$397,$I$391:$I$394,0),MATCH(S$396,$J$390:$R$390,0))</f>
        <v>0</v>
      </c>
      <c r="T408" s="1003" cm="1">
        <f t="array" ref="T408">INDEX($H408:$K408,0,MATCH(T$397,$H$397:$K$397,0))*INDEX($J$391:$R$394,MATCH(T$397,$I$391:$I$394,0),MATCH(T$396,$J$390:$R$390,0))</f>
        <v>0</v>
      </c>
      <c r="U408" s="1003" cm="1">
        <f t="array" ref="U408">INDEX($H408:$K408,0,MATCH(U$397,$H$397:$K$397,0))*INDEX($J$391:$R$394,MATCH(U$397,$I$391:$I$394,0),MATCH(U$396,$J$390:$R$390,0))</f>
        <v>0</v>
      </c>
      <c r="V408" s="1003" cm="1">
        <f t="array" ref="V408">INDEX($H408:$K408,0,MATCH(V$397,$H$397:$K$397,0))*INDEX($J$391:$R$394,MATCH(V$397,$I$391:$I$394,0),MATCH(V$396,$J$390:$R$390,0))</f>
        <v>0</v>
      </c>
      <c r="W408" s="1003" cm="1">
        <f t="array" ref="W408">INDEX($H408:$K408,0,MATCH(W$397,$H$397:$K$397,0))*INDEX($J$391:$R$394,MATCH(W$397,$I$391:$I$394,0),MATCH(W$396,$J$390:$R$390,0))</f>
        <v>0</v>
      </c>
      <c r="X408" s="1003" cm="1">
        <f t="array" ref="X408">INDEX($H408:$K408,0,MATCH(X$397,$H$397:$K$397,0))*INDEX($J$391:$R$394,MATCH(X$397,$I$391:$I$394,0),MATCH(X$396,$J$390:$R$390,0))</f>
        <v>0</v>
      </c>
      <c r="Y408" s="1003" cm="1">
        <f t="array" ref="Y408">INDEX($H408:$K408,0,MATCH(Y$397,$H$397:$K$397,0))*INDEX($J$391:$R$394,MATCH(Y$397,$I$391:$I$394,0),MATCH(Y$396,$J$390:$R$390,0))</f>
        <v>0</v>
      </c>
      <c r="Z408" s="1003" cm="1">
        <f t="array" ref="Z408">INDEX($H408:$K408,0,MATCH(Z$397,$H$397:$K$397,0))*INDEX($J$391:$R$394,MATCH(Z$397,$I$391:$I$394,0),MATCH(Z$396,$J$390:$R$390,0))</f>
        <v>0</v>
      </c>
      <c r="AA408" s="1003" cm="1">
        <f t="array" ref="AA408">INDEX($H408:$K408,0,MATCH(AA$397,$H$397:$K$397,0))*INDEX($J$391:$R$394,MATCH(AA$397,$I$391:$I$394,0),MATCH(AA$396,$J$390:$R$390,0))</f>
        <v>0</v>
      </c>
      <c r="AB408" s="1003" cm="1">
        <f t="array" ref="AB408">INDEX($H408:$K408,0,MATCH(AB$397,$H$397:$K$397,0))*INDEX($J$391:$R$394,MATCH(AB$397,$I$391:$I$394,0),MATCH(AB$396,$J$390:$R$390,0))</f>
        <v>0</v>
      </c>
      <c r="AC408" s="1003" cm="1">
        <f t="array" ref="AC408">INDEX($H408:$K408,0,MATCH(AC$397,$H$397:$K$397,0))*INDEX($J$391:$R$394,MATCH(AC$397,$I$391:$I$394,0),MATCH(AC$396,$J$390:$R$390,0))</f>
        <v>0</v>
      </c>
      <c r="AD408" s="1003" cm="1">
        <f t="array" ref="AD408">INDEX($H408:$K408,0,MATCH(AD$397,$H$397:$K$397,0))*INDEX($J$391:$R$394,MATCH(AD$397,$I$391:$I$394,0),MATCH(AD$396,$J$390:$R$390,0))</f>
        <v>0</v>
      </c>
      <c r="AE408" s="1003" cm="1">
        <f t="array" ref="AE408">INDEX($H408:$K408,0,MATCH(AE$397,$H$397:$K$397,0))*INDEX($J$391:$R$394,MATCH(AE$397,$I$391:$I$394,0),MATCH(AE$396,$J$390:$R$390,0))</f>
        <v>0</v>
      </c>
      <c r="AF408" s="1003" cm="1">
        <f t="array" ref="AF408">INDEX($H408:$K408,0,MATCH(AF$397,$H$397:$K$397,0))*INDEX($J$391:$R$394,MATCH(AF$397,$I$391:$I$394,0),MATCH(AF$396,$J$390:$R$390,0))</f>
        <v>0</v>
      </c>
      <c r="AG408" s="1003" cm="1">
        <f t="array" ref="AG408">INDEX($H408:$K408,0,MATCH(AG$397,$H$397:$K$397,0))*INDEX($J$391:$R$394,MATCH(AG$397,$I$391:$I$394,0),MATCH(AG$396,$J$390:$R$390,0))</f>
        <v>0</v>
      </c>
      <c r="AH408" s="1003" cm="1">
        <f t="array" ref="AH408">INDEX($H408:$K408,0,MATCH(AH$397,$H$397:$K$397,0))*INDEX($J$391:$R$394,MATCH(AH$397,$I$391:$I$394,0),MATCH(AH$396,$J$390:$R$390,0))</f>
        <v>0</v>
      </c>
      <c r="AI408" s="1003" cm="1">
        <f t="array" ref="AI408">INDEX($H408:$K408,0,MATCH(AI$397,$H$397:$K$397,0))*INDEX($J$391:$R$394,MATCH(AI$397,$I$391:$I$394,0),MATCH(AI$396,$J$390:$R$390,0))</f>
        <v>0</v>
      </c>
      <c r="AJ408" s="1003" cm="1">
        <f t="array" ref="AJ408">INDEX($H408:$K408,0,MATCH(AJ$397,$H$397:$K$397,0))*INDEX($J$391:$R$394,MATCH(AJ$397,$I$391:$I$394,0),MATCH(AJ$396,$J$390:$R$390,0))</f>
        <v>0</v>
      </c>
      <c r="AK408" s="1003" cm="1">
        <f t="array" ref="AK408">INDEX($H408:$K408,0,MATCH(AK$397,$H$397:$K$397,0))*INDEX($J$391:$R$394,MATCH(AK$397,$I$391:$I$394,0),MATCH(AK$396,$J$390:$R$390,0))</f>
        <v>0</v>
      </c>
      <c r="AL408" s="1003" cm="1">
        <f t="array" ref="AL408">INDEX($H408:$K408,0,MATCH(AL$397,$H$397:$K$397,0))*INDEX($J$391:$R$394,MATCH(AL$397,$I$391:$I$394,0),MATCH(AL$396,$J$390:$R$390,0))</f>
        <v>0</v>
      </c>
      <c r="AM408" s="1003" cm="1">
        <f t="array" ref="AM408">INDEX($H408:$K408,0,MATCH(AM$397,$H$397:$K$397,0))*INDEX($J$391:$R$394,MATCH(AM$397,$I$391:$I$394,0),MATCH(AM$396,$J$390:$R$390,0))</f>
        <v>0</v>
      </c>
      <c r="AN408" s="1003" cm="1">
        <f t="array" ref="AN408">INDEX($H408:$K408,0,MATCH(AN$397,$H$397:$K$397,0))*INDEX($J$391:$R$394,MATCH(AN$397,$I$391:$I$394,0),MATCH(AN$396,$J$390:$R$390,0))</f>
        <v>0</v>
      </c>
      <c r="AO408" s="1003" cm="1">
        <f t="array" ref="AO408">INDEX($H408:$K408,0,MATCH(AO$397,$H$397:$K$397,0))*INDEX($J$391:$R$394,MATCH(AO$397,$I$391:$I$394,0),MATCH(AO$396,$J$390:$R$390,0))</f>
        <v>0</v>
      </c>
      <c r="AP408" s="1003" cm="1">
        <f t="array" ref="AP408">INDEX($H408:$K408,0,MATCH(AP$397,$H$397:$K$397,0))*INDEX($J$391:$R$394,MATCH(AP$397,$I$391:$I$394,0),MATCH(AP$396,$J$390:$R$390,0))</f>
        <v>0</v>
      </c>
      <c r="AQ408" s="1003" cm="1">
        <f t="array" ref="AQ408">INDEX($H408:$K408,0,MATCH(AQ$397,$H$397:$K$397,0))*INDEX($J$391:$R$394,MATCH(AQ$397,$I$391:$I$394,0),MATCH(AQ$396,$J$390:$R$390,0))</f>
        <v>0</v>
      </c>
      <c r="AR408" s="1003" cm="1">
        <f t="array" ref="AR408">INDEX($H408:$K408,0,MATCH(AR$397,$H$397:$K$397,0))*INDEX($J$391:$R$394,MATCH(AR$397,$I$391:$I$394,0),MATCH(AR$396,$J$390:$R$390,0))</f>
        <v>0</v>
      </c>
      <c r="AS408" s="1003" cm="1">
        <f t="array" ref="AS408">INDEX($H408:$K408,0,MATCH(AS$397,$H$397:$K$397,0))*INDEX($J$391:$R$394,MATCH(AS$397,$I$391:$I$394,0),MATCH(AS$396,$J$390:$R$390,0))</f>
        <v>0</v>
      </c>
      <c r="AT408" s="1003" cm="1">
        <f t="array" ref="AT408">INDEX($H408:$K408,0,MATCH(AT$397,$H$397:$K$397,0))*INDEX($J$391:$R$394,MATCH(AT$397,$I$391:$I$394,0),MATCH(AT$396,$J$390:$R$390,0))</f>
        <v>0</v>
      </c>
      <c r="AU408" s="1003" cm="1">
        <f t="array" ref="AU408">INDEX($H408:$K408,0,MATCH(AU$397,$H$397:$K$397,0))*INDEX($J$391:$R$394,MATCH(AU$397,$I$391:$I$394,0),MATCH(AU$396,$J$390:$R$390,0))</f>
        <v>0</v>
      </c>
      <c r="AV408" s="312"/>
      <c r="AW408" s="312"/>
      <c r="AX408" s="695"/>
      <c r="AY408" s="690"/>
      <c r="AZ408" s="690"/>
      <c r="BA408" s="690"/>
    </row>
    <row r="409" spans="1:53" s="76" customFormat="1" ht="15" outlineLevel="1" x14ac:dyDescent="0.25">
      <c r="A409" s="233"/>
      <c r="B409" s="234"/>
      <c r="C409" s="244"/>
      <c r="D409" s="244"/>
      <c r="E409" s="244"/>
      <c r="F409" s="252"/>
      <c r="G409" s="252" t="str">
        <f t="shared" si="74"/>
        <v>YABA2Ba</v>
      </c>
      <c r="H409" s="356">
        <v>0</v>
      </c>
      <c r="I409" s="356">
        <v>0</v>
      </c>
      <c r="J409" s="356">
        <v>0</v>
      </c>
      <c r="K409" s="356">
        <v>0</v>
      </c>
      <c r="L409" s="1003" cm="1">
        <f t="array" ref="L409">INDEX($H409:$K409,0,MATCH(L$397,$H$397:$K$397,0))*INDEX($J$391:$R$394,MATCH(L$397,$I$391:$I$394,0),MATCH(L$396,$J$390:$R$390,0))</f>
        <v>0</v>
      </c>
      <c r="M409" s="1003" cm="1">
        <f t="array" ref="M409">INDEX($H409:$K409,0,MATCH(M$397,$H$397:$K$397,0))*INDEX($J$391:$R$394,MATCH(M$397,$I$391:$I$394,0),MATCH(M$396,$J$390:$R$390,0))</f>
        <v>0</v>
      </c>
      <c r="N409" s="1003" cm="1">
        <f t="array" ref="N409">INDEX($H409:$K409,0,MATCH(N$397,$H$397:$K$397,0))*INDEX($J$391:$R$394,MATCH(N$397,$I$391:$I$394,0),MATCH(N$396,$J$390:$R$390,0))</f>
        <v>0</v>
      </c>
      <c r="O409" s="1003" cm="1">
        <f t="array" ref="O409">INDEX($H409:$K409,0,MATCH(O$397,$H$397:$K$397,0))*INDEX($J$391:$R$394,MATCH(O$397,$I$391:$I$394,0),MATCH(O$396,$J$390:$R$390,0))</f>
        <v>0</v>
      </c>
      <c r="P409" s="1003" cm="1">
        <f t="array" ref="P409">INDEX($H409:$K409,0,MATCH(P$397,$H$397:$K$397,0))*INDEX($J$391:$R$394,MATCH(P$397,$I$391:$I$394,0),MATCH(P$396,$J$390:$R$390,0))</f>
        <v>0</v>
      </c>
      <c r="Q409" s="1003" cm="1">
        <f t="array" ref="Q409">INDEX($H409:$K409,0,MATCH(Q$397,$H$397:$K$397,0))*INDEX($J$391:$R$394,MATCH(Q$397,$I$391:$I$394,0),MATCH(Q$396,$J$390:$R$390,0))</f>
        <v>0</v>
      </c>
      <c r="R409" s="1003" cm="1">
        <f t="array" ref="R409">INDEX($H409:$K409,0,MATCH(R$397,$H$397:$K$397,0))*INDEX($J$391:$R$394,MATCH(R$397,$I$391:$I$394,0),MATCH(R$396,$J$390:$R$390,0))</f>
        <v>0</v>
      </c>
      <c r="S409" s="1003" cm="1">
        <f t="array" ref="S409">INDEX($H409:$K409,0,MATCH(S$397,$H$397:$K$397,0))*INDEX($J$391:$R$394,MATCH(S$397,$I$391:$I$394,0),MATCH(S$396,$J$390:$R$390,0))</f>
        <v>0</v>
      </c>
      <c r="T409" s="1003" cm="1">
        <f t="array" ref="T409">INDEX($H409:$K409,0,MATCH(T$397,$H$397:$K$397,0))*INDEX($J$391:$R$394,MATCH(T$397,$I$391:$I$394,0),MATCH(T$396,$J$390:$R$390,0))</f>
        <v>0</v>
      </c>
      <c r="U409" s="1003" cm="1">
        <f t="array" ref="U409">INDEX($H409:$K409,0,MATCH(U$397,$H$397:$K$397,0))*INDEX($J$391:$R$394,MATCH(U$397,$I$391:$I$394,0),MATCH(U$396,$J$390:$R$390,0))</f>
        <v>0</v>
      </c>
      <c r="V409" s="1003" cm="1">
        <f t="array" ref="V409">INDEX($H409:$K409,0,MATCH(V$397,$H$397:$K$397,0))*INDEX($J$391:$R$394,MATCH(V$397,$I$391:$I$394,0),MATCH(V$396,$J$390:$R$390,0))</f>
        <v>0</v>
      </c>
      <c r="W409" s="1003" cm="1">
        <f t="array" ref="W409">INDEX($H409:$K409,0,MATCH(W$397,$H$397:$K$397,0))*INDEX($J$391:$R$394,MATCH(W$397,$I$391:$I$394,0),MATCH(W$396,$J$390:$R$390,0))</f>
        <v>0</v>
      </c>
      <c r="X409" s="1003" cm="1">
        <f t="array" ref="X409">INDEX($H409:$K409,0,MATCH(X$397,$H$397:$K$397,0))*INDEX($J$391:$R$394,MATCH(X$397,$I$391:$I$394,0),MATCH(X$396,$J$390:$R$390,0))</f>
        <v>0</v>
      </c>
      <c r="Y409" s="1003" cm="1">
        <f t="array" ref="Y409">INDEX($H409:$K409,0,MATCH(Y$397,$H$397:$K$397,0))*INDEX($J$391:$R$394,MATCH(Y$397,$I$391:$I$394,0),MATCH(Y$396,$J$390:$R$390,0))</f>
        <v>0</v>
      </c>
      <c r="Z409" s="1003" cm="1">
        <f t="array" ref="Z409">INDEX($H409:$K409,0,MATCH(Z$397,$H$397:$K$397,0))*INDEX($J$391:$R$394,MATCH(Z$397,$I$391:$I$394,0),MATCH(Z$396,$J$390:$R$390,0))</f>
        <v>0</v>
      </c>
      <c r="AA409" s="1003" cm="1">
        <f t="array" ref="AA409">INDEX($H409:$K409,0,MATCH(AA$397,$H$397:$K$397,0))*INDEX($J$391:$R$394,MATCH(AA$397,$I$391:$I$394,0),MATCH(AA$396,$J$390:$R$390,0))</f>
        <v>0</v>
      </c>
      <c r="AB409" s="1003" cm="1">
        <f t="array" ref="AB409">INDEX($H409:$K409,0,MATCH(AB$397,$H$397:$K$397,0))*INDEX($J$391:$R$394,MATCH(AB$397,$I$391:$I$394,0),MATCH(AB$396,$J$390:$R$390,0))</f>
        <v>0</v>
      </c>
      <c r="AC409" s="1003" cm="1">
        <f t="array" ref="AC409">INDEX($H409:$K409,0,MATCH(AC$397,$H$397:$K$397,0))*INDEX($J$391:$R$394,MATCH(AC$397,$I$391:$I$394,0),MATCH(AC$396,$J$390:$R$390,0))</f>
        <v>0</v>
      </c>
      <c r="AD409" s="1003" cm="1">
        <f t="array" ref="AD409">INDEX($H409:$K409,0,MATCH(AD$397,$H$397:$K$397,0))*INDEX($J$391:$R$394,MATCH(AD$397,$I$391:$I$394,0),MATCH(AD$396,$J$390:$R$390,0))</f>
        <v>0</v>
      </c>
      <c r="AE409" s="1003" cm="1">
        <f t="array" ref="AE409">INDEX($H409:$K409,0,MATCH(AE$397,$H$397:$K$397,0))*INDEX($J$391:$R$394,MATCH(AE$397,$I$391:$I$394,0),MATCH(AE$396,$J$390:$R$390,0))</f>
        <v>0</v>
      </c>
      <c r="AF409" s="1003" cm="1">
        <f t="array" ref="AF409">INDEX($H409:$K409,0,MATCH(AF$397,$H$397:$K$397,0))*INDEX($J$391:$R$394,MATCH(AF$397,$I$391:$I$394,0),MATCH(AF$396,$J$390:$R$390,0))</f>
        <v>0</v>
      </c>
      <c r="AG409" s="1003" cm="1">
        <f t="array" ref="AG409">INDEX($H409:$K409,0,MATCH(AG$397,$H$397:$K$397,0))*INDEX($J$391:$R$394,MATCH(AG$397,$I$391:$I$394,0),MATCH(AG$396,$J$390:$R$390,0))</f>
        <v>0</v>
      </c>
      <c r="AH409" s="1003" cm="1">
        <f t="array" ref="AH409">INDEX($H409:$K409,0,MATCH(AH$397,$H$397:$K$397,0))*INDEX($J$391:$R$394,MATCH(AH$397,$I$391:$I$394,0),MATCH(AH$396,$J$390:$R$390,0))</f>
        <v>0</v>
      </c>
      <c r="AI409" s="1003" cm="1">
        <f t="array" ref="AI409">INDEX($H409:$K409,0,MATCH(AI$397,$H$397:$K$397,0))*INDEX($J$391:$R$394,MATCH(AI$397,$I$391:$I$394,0),MATCH(AI$396,$J$390:$R$390,0))</f>
        <v>0</v>
      </c>
      <c r="AJ409" s="1003" cm="1">
        <f t="array" ref="AJ409">INDEX($H409:$K409,0,MATCH(AJ$397,$H$397:$K$397,0))*INDEX($J$391:$R$394,MATCH(AJ$397,$I$391:$I$394,0),MATCH(AJ$396,$J$390:$R$390,0))</f>
        <v>0</v>
      </c>
      <c r="AK409" s="1003" cm="1">
        <f t="array" ref="AK409">INDEX($H409:$K409,0,MATCH(AK$397,$H$397:$K$397,0))*INDEX($J$391:$R$394,MATCH(AK$397,$I$391:$I$394,0),MATCH(AK$396,$J$390:$R$390,0))</f>
        <v>0</v>
      </c>
      <c r="AL409" s="1003" cm="1">
        <f t="array" ref="AL409">INDEX($H409:$K409,0,MATCH(AL$397,$H$397:$K$397,0))*INDEX($J$391:$R$394,MATCH(AL$397,$I$391:$I$394,0),MATCH(AL$396,$J$390:$R$390,0))</f>
        <v>0</v>
      </c>
      <c r="AM409" s="1003" cm="1">
        <f t="array" ref="AM409">INDEX($H409:$K409,0,MATCH(AM$397,$H$397:$K$397,0))*INDEX($J$391:$R$394,MATCH(AM$397,$I$391:$I$394,0),MATCH(AM$396,$J$390:$R$390,0))</f>
        <v>0</v>
      </c>
      <c r="AN409" s="1003" cm="1">
        <f t="array" ref="AN409">INDEX($H409:$K409,0,MATCH(AN$397,$H$397:$K$397,0))*INDEX($J$391:$R$394,MATCH(AN$397,$I$391:$I$394,0),MATCH(AN$396,$J$390:$R$390,0))</f>
        <v>0</v>
      </c>
      <c r="AO409" s="1003" cm="1">
        <f t="array" ref="AO409">INDEX($H409:$K409,0,MATCH(AO$397,$H$397:$K$397,0))*INDEX($J$391:$R$394,MATCH(AO$397,$I$391:$I$394,0),MATCH(AO$396,$J$390:$R$390,0))</f>
        <v>0</v>
      </c>
      <c r="AP409" s="1003" cm="1">
        <f t="array" ref="AP409">INDEX($H409:$K409,0,MATCH(AP$397,$H$397:$K$397,0))*INDEX($J$391:$R$394,MATCH(AP$397,$I$391:$I$394,0),MATCH(AP$396,$J$390:$R$390,0))</f>
        <v>0</v>
      </c>
      <c r="AQ409" s="1003" cm="1">
        <f t="array" ref="AQ409">INDEX($H409:$K409,0,MATCH(AQ$397,$H$397:$K$397,0))*INDEX($J$391:$R$394,MATCH(AQ$397,$I$391:$I$394,0),MATCH(AQ$396,$J$390:$R$390,0))</f>
        <v>0</v>
      </c>
      <c r="AR409" s="1003" cm="1">
        <f t="array" ref="AR409">INDEX($H409:$K409,0,MATCH(AR$397,$H$397:$K$397,0))*INDEX($J$391:$R$394,MATCH(AR$397,$I$391:$I$394,0),MATCH(AR$396,$J$390:$R$390,0))</f>
        <v>0</v>
      </c>
      <c r="AS409" s="1003" cm="1">
        <f t="array" ref="AS409">INDEX($H409:$K409,0,MATCH(AS$397,$H$397:$K$397,0))*INDEX($J$391:$R$394,MATCH(AS$397,$I$391:$I$394,0),MATCH(AS$396,$J$390:$R$390,0))</f>
        <v>0</v>
      </c>
      <c r="AT409" s="1003" cm="1">
        <f t="array" ref="AT409">INDEX($H409:$K409,0,MATCH(AT$397,$H$397:$K$397,0))*INDEX($J$391:$R$394,MATCH(AT$397,$I$391:$I$394,0),MATCH(AT$396,$J$390:$R$390,0))</f>
        <v>0</v>
      </c>
      <c r="AU409" s="1003" cm="1">
        <f t="array" ref="AU409">INDEX($H409:$K409,0,MATCH(AU$397,$H$397:$K$397,0))*INDEX($J$391:$R$394,MATCH(AU$397,$I$391:$I$394,0),MATCH(AU$396,$J$390:$R$390,0))</f>
        <v>0</v>
      </c>
      <c r="AV409" s="312"/>
      <c r="AW409" s="312"/>
      <c r="AX409" s="243"/>
      <c r="AY409" s="235"/>
      <c r="AZ409" s="235"/>
      <c r="BA409" s="235"/>
    </row>
    <row r="410" spans="1:53" s="76" customFormat="1" ht="15" outlineLevel="1" x14ac:dyDescent="0.25">
      <c r="A410" s="233"/>
      <c r="B410" s="234"/>
      <c r="C410" s="244"/>
      <c r="D410" s="244"/>
      <c r="E410" s="244"/>
      <c r="F410" s="252"/>
      <c r="G410" s="252" t="str">
        <f t="shared" si="74"/>
        <v>AYABA1b</v>
      </c>
      <c r="H410" s="356">
        <v>1</v>
      </c>
      <c r="I410" s="356">
        <v>1</v>
      </c>
      <c r="J410" s="356">
        <v>1</v>
      </c>
      <c r="K410" s="356">
        <v>1</v>
      </c>
      <c r="L410" s="1003" cm="1">
        <f t="array" ref="L410">INDEX($H410:$K410,0,MATCH(L$397,$H$397:$K$397,0))*INDEX($J$391:$R$394,MATCH(L$397,$I$391:$I$394,0),MATCH(L$396,$J$390:$R$390,0))</f>
        <v>2</v>
      </c>
      <c r="M410" s="1003" cm="1">
        <f t="array" ref="M410">INDEX($H410:$K410,0,MATCH(M$397,$H$397:$K$397,0))*INDEX($J$391:$R$394,MATCH(M$397,$I$391:$I$394,0),MATCH(M$396,$J$390:$R$390,0))</f>
        <v>1</v>
      </c>
      <c r="N410" s="1003" cm="1">
        <f t="array" ref="N410">INDEX($H410:$K410,0,MATCH(N$397,$H$397:$K$397,0))*INDEX($J$391:$R$394,MATCH(N$397,$I$391:$I$394,0),MATCH(N$396,$J$390:$R$390,0))</f>
        <v>1</v>
      </c>
      <c r="O410" s="1003" cm="1">
        <f t="array" ref="O410">INDEX($H410:$K410,0,MATCH(O$397,$H$397:$K$397,0))*INDEX($J$391:$R$394,MATCH(O$397,$I$391:$I$394,0),MATCH(O$396,$J$390:$R$390,0))</f>
        <v>1</v>
      </c>
      <c r="P410" s="1003" cm="1">
        <f t="array" ref="P410">INDEX($H410:$K410,0,MATCH(P$397,$H$397:$K$397,0))*INDEX($J$391:$R$394,MATCH(P$397,$I$391:$I$394,0),MATCH(P$396,$J$390:$R$390,0))</f>
        <v>2</v>
      </c>
      <c r="Q410" s="1003" cm="1">
        <f t="array" ref="Q410">INDEX($H410:$K410,0,MATCH(Q$397,$H$397:$K$397,0))*INDEX($J$391:$R$394,MATCH(Q$397,$I$391:$I$394,0),MATCH(Q$396,$J$390:$R$390,0))</f>
        <v>1</v>
      </c>
      <c r="R410" s="1003" cm="1">
        <f t="array" ref="R410">INDEX($H410:$K410,0,MATCH(R$397,$H$397:$K$397,0))*INDEX($J$391:$R$394,MATCH(R$397,$I$391:$I$394,0),MATCH(R$396,$J$390:$R$390,0))</f>
        <v>1</v>
      </c>
      <c r="S410" s="1003" cm="1">
        <f t="array" ref="S410">INDEX($H410:$K410,0,MATCH(S$397,$H$397:$K$397,0))*INDEX($J$391:$R$394,MATCH(S$397,$I$391:$I$394,0),MATCH(S$396,$J$390:$R$390,0))</f>
        <v>1</v>
      </c>
      <c r="T410" s="1003" cm="1">
        <f t="array" ref="T410">INDEX($H410:$K410,0,MATCH(T$397,$H$397:$K$397,0))*INDEX($J$391:$R$394,MATCH(T$397,$I$391:$I$394,0),MATCH(T$396,$J$390:$R$390,0))</f>
        <v>2</v>
      </c>
      <c r="U410" s="1003" cm="1">
        <f t="array" ref="U410">INDEX($H410:$K410,0,MATCH(U$397,$H$397:$K$397,0))*INDEX($J$391:$R$394,MATCH(U$397,$I$391:$I$394,0),MATCH(U$396,$J$390:$R$390,0))</f>
        <v>1</v>
      </c>
      <c r="V410" s="1003" cm="1">
        <f t="array" ref="V410">INDEX($H410:$K410,0,MATCH(V$397,$H$397:$K$397,0))*INDEX($J$391:$R$394,MATCH(V$397,$I$391:$I$394,0),MATCH(V$396,$J$390:$R$390,0))</f>
        <v>1</v>
      </c>
      <c r="W410" s="1003" cm="1">
        <f t="array" ref="W410">INDEX($H410:$K410,0,MATCH(W$397,$H$397:$K$397,0))*INDEX($J$391:$R$394,MATCH(W$397,$I$391:$I$394,0),MATCH(W$396,$J$390:$R$390,0))</f>
        <v>1</v>
      </c>
      <c r="X410" s="1003" cm="1">
        <f t="array" ref="X410">INDEX($H410:$K410,0,MATCH(X$397,$H$397:$K$397,0))*INDEX($J$391:$R$394,MATCH(X$397,$I$391:$I$394,0),MATCH(X$396,$J$390:$R$390,0))</f>
        <v>2</v>
      </c>
      <c r="Y410" s="1003" cm="1">
        <f t="array" ref="Y410">INDEX($H410:$K410,0,MATCH(Y$397,$H$397:$K$397,0))*INDEX($J$391:$R$394,MATCH(Y$397,$I$391:$I$394,0),MATCH(Y$396,$J$390:$R$390,0))</f>
        <v>1</v>
      </c>
      <c r="Z410" s="1003" cm="1">
        <f t="array" ref="Z410">INDEX($H410:$K410,0,MATCH(Z$397,$H$397:$K$397,0))*INDEX($J$391:$R$394,MATCH(Z$397,$I$391:$I$394,0),MATCH(Z$396,$J$390:$R$390,0))</f>
        <v>1</v>
      </c>
      <c r="AA410" s="1003" cm="1">
        <f t="array" ref="AA410">INDEX($H410:$K410,0,MATCH(AA$397,$H$397:$K$397,0))*INDEX($J$391:$R$394,MATCH(AA$397,$I$391:$I$394,0),MATCH(AA$396,$J$390:$R$390,0))</f>
        <v>1</v>
      </c>
      <c r="AB410" s="1003" cm="1">
        <f t="array" ref="AB410">INDEX($H410:$K410,0,MATCH(AB$397,$H$397:$K$397,0))*INDEX($J$391:$R$394,MATCH(AB$397,$I$391:$I$394,0),MATCH(AB$396,$J$390:$R$390,0))</f>
        <v>1</v>
      </c>
      <c r="AC410" s="1003" cm="1">
        <f t="array" ref="AC410">INDEX($H410:$K410,0,MATCH(AC$397,$H$397:$K$397,0))*INDEX($J$391:$R$394,MATCH(AC$397,$I$391:$I$394,0),MATCH(AC$396,$J$390:$R$390,0))</f>
        <v>1</v>
      </c>
      <c r="AD410" s="1003" cm="1">
        <f t="array" ref="AD410">INDEX($H410:$K410,0,MATCH(AD$397,$H$397:$K$397,0))*INDEX($J$391:$R$394,MATCH(AD$397,$I$391:$I$394,0),MATCH(AD$396,$J$390:$R$390,0))</f>
        <v>1</v>
      </c>
      <c r="AE410" s="1003" cm="1">
        <f t="array" ref="AE410">INDEX($H410:$K410,0,MATCH(AE$397,$H$397:$K$397,0))*INDEX($J$391:$R$394,MATCH(AE$397,$I$391:$I$394,0),MATCH(AE$396,$J$390:$R$390,0))</f>
        <v>1</v>
      </c>
      <c r="AF410" s="1003" cm="1">
        <f t="array" ref="AF410">INDEX($H410:$K410,0,MATCH(AF$397,$H$397:$K$397,0))*INDEX($J$391:$R$394,MATCH(AF$397,$I$391:$I$394,0),MATCH(AF$396,$J$390:$R$390,0))</f>
        <v>1</v>
      </c>
      <c r="AG410" s="1003" cm="1">
        <f t="array" ref="AG410">INDEX($H410:$K410,0,MATCH(AG$397,$H$397:$K$397,0))*INDEX($J$391:$R$394,MATCH(AG$397,$I$391:$I$394,0),MATCH(AG$396,$J$390:$R$390,0))</f>
        <v>1</v>
      </c>
      <c r="AH410" s="1003" cm="1">
        <f t="array" ref="AH410">INDEX($H410:$K410,0,MATCH(AH$397,$H$397:$K$397,0))*INDEX($J$391:$R$394,MATCH(AH$397,$I$391:$I$394,0),MATCH(AH$396,$J$390:$R$390,0))</f>
        <v>1</v>
      </c>
      <c r="AI410" s="1003" cm="1">
        <f t="array" ref="AI410">INDEX($H410:$K410,0,MATCH(AI$397,$H$397:$K$397,0))*INDEX($J$391:$R$394,MATCH(AI$397,$I$391:$I$394,0),MATCH(AI$396,$J$390:$R$390,0))</f>
        <v>1</v>
      </c>
      <c r="AJ410" s="1003" cm="1">
        <f t="array" ref="AJ410">INDEX($H410:$K410,0,MATCH(AJ$397,$H$397:$K$397,0))*INDEX($J$391:$R$394,MATCH(AJ$397,$I$391:$I$394,0),MATCH(AJ$396,$J$390:$R$390,0))</f>
        <v>1</v>
      </c>
      <c r="AK410" s="1003" cm="1">
        <f t="array" ref="AK410">INDEX($H410:$K410,0,MATCH(AK$397,$H$397:$K$397,0))*INDEX($J$391:$R$394,MATCH(AK$397,$I$391:$I$394,0),MATCH(AK$396,$J$390:$R$390,0))</f>
        <v>1</v>
      </c>
      <c r="AL410" s="1003" cm="1">
        <f t="array" ref="AL410">INDEX($H410:$K410,0,MATCH(AL$397,$H$397:$K$397,0))*INDEX($J$391:$R$394,MATCH(AL$397,$I$391:$I$394,0),MATCH(AL$396,$J$390:$R$390,0))</f>
        <v>1</v>
      </c>
      <c r="AM410" s="1003" cm="1">
        <f t="array" ref="AM410">INDEX($H410:$K410,0,MATCH(AM$397,$H$397:$K$397,0))*INDEX($J$391:$R$394,MATCH(AM$397,$I$391:$I$394,0),MATCH(AM$396,$J$390:$R$390,0))</f>
        <v>1</v>
      </c>
      <c r="AN410" s="1003" cm="1">
        <f t="array" ref="AN410">INDEX($H410:$K410,0,MATCH(AN$397,$H$397:$K$397,0))*INDEX($J$391:$R$394,MATCH(AN$397,$I$391:$I$394,0),MATCH(AN$396,$J$390:$R$390,0))</f>
        <v>1</v>
      </c>
      <c r="AO410" s="1003" cm="1">
        <f t="array" ref="AO410">INDEX($H410:$K410,0,MATCH(AO$397,$H$397:$K$397,0))*INDEX($J$391:$R$394,MATCH(AO$397,$I$391:$I$394,0),MATCH(AO$396,$J$390:$R$390,0))</f>
        <v>1</v>
      </c>
      <c r="AP410" s="1003" cm="1">
        <f t="array" ref="AP410">INDEX($H410:$K410,0,MATCH(AP$397,$H$397:$K$397,0))*INDEX($J$391:$R$394,MATCH(AP$397,$I$391:$I$394,0),MATCH(AP$396,$J$390:$R$390,0))</f>
        <v>1</v>
      </c>
      <c r="AQ410" s="1003" cm="1">
        <f t="array" ref="AQ410">INDEX($H410:$K410,0,MATCH(AQ$397,$H$397:$K$397,0))*INDEX($J$391:$R$394,MATCH(AQ$397,$I$391:$I$394,0),MATCH(AQ$396,$J$390:$R$390,0))</f>
        <v>1</v>
      </c>
      <c r="AR410" s="1003" cm="1">
        <f t="array" ref="AR410">INDEX($H410:$K410,0,MATCH(AR$397,$H$397:$K$397,0))*INDEX($J$391:$R$394,MATCH(AR$397,$I$391:$I$394,0),MATCH(AR$396,$J$390:$R$390,0))</f>
        <v>1</v>
      </c>
      <c r="AS410" s="1003" cm="1">
        <f t="array" ref="AS410">INDEX($H410:$K410,0,MATCH(AS$397,$H$397:$K$397,0))*INDEX($J$391:$R$394,MATCH(AS$397,$I$391:$I$394,0),MATCH(AS$396,$J$390:$R$390,0))</f>
        <v>1</v>
      </c>
      <c r="AT410" s="1003" cm="1">
        <f t="array" ref="AT410">INDEX($H410:$K410,0,MATCH(AT$397,$H$397:$K$397,0))*INDEX($J$391:$R$394,MATCH(AT$397,$I$391:$I$394,0),MATCH(AT$396,$J$390:$R$390,0))</f>
        <v>1</v>
      </c>
      <c r="AU410" s="1003" cm="1">
        <f t="array" ref="AU410">INDEX($H410:$K410,0,MATCH(AU$397,$H$397:$K$397,0))*INDEX($J$391:$R$394,MATCH(AU$397,$I$391:$I$394,0),MATCH(AU$396,$J$390:$R$390,0))</f>
        <v>1</v>
      </c>
      <c r="AV410" s="312"/>
      <c r="AW410" s="312"/>
      <c r="AX410" s="243"/>
      <c r="AY410" s="235"/>
      <c r="AZ410" s="235"/>
      <c r="BA410" s="235"/>
    </row>
    <row r="411" spans="1:53" s="687" customFormat="1" ht="15" outlineLevel="1" x14ac:dyDescent="0.25">
      <c r="A411" s="691"/>
      <c r="B411" s="688"/>
      <c r="C411" s="700"/>
      <c r="D411" s="700"/>
      <c r="E411" s="700"/>
      <c r="F411" s="704"/>
      <c r="G411" s="704" t="str">
        <f t="shared" si="74"/>
        <v>AYABA1bd</v>
      </c>
      <c r="H411" s="356">
        <v>1</v>
      </c>
      <c r="I411" s="356">
        <v>1</v>
      </c>
      <c r="J411" s="356">
        <v>1</v>
      </c>
      <c r="K411" s="356">
        <v>1</v>
      </c>
      <c r="L411" s="1003" cm="1">
        <f t="array" ref="L411">INDEX($H411:$K411,0,MATCH(L$397,$H$397:$K$397,0))*INDEX($J$391:$R$394,MATCH(L$397,$I$391:$I$394,0),MATCH(L$396,$J$390:$R$390,0))</f>
        <v>2</v>
      </c>
      <c r="M411" s="1003" cm="1">
        <f t="array" ref="M411">INDEX($H411:$K411,0,MATCH(M$397,$H$397:$K$397,0))*INDEX($J$391:$R$394,MATCH(M$397,$I$391:$I$394,0),MATCH(M$396,$J$390:$R$390,0))</f>
        <v>1</v>
      </c>
      <c r="N411" s="1003" cm="1">
        <f t="array" ref="N411">INDEX($H411:$K411,0,MATCH(N$397,$H$397:$K$397,0))*INDEX($J$391:$R$394,MATCH(N$397,$I$391:$I$394,0),MATCH(N$396,$J$390:$R$390,0))</f>
        <v>1</v>
      </c>
      <c r="O411" s="1003" cm="1">
        <f t="array" ref="O411">INDEX($H411:$K411,0,MATCH(O$397,$H$397:$K$397,0))*INDEX($J$391:$R$394,MATCH(O$397,$I$391:$I$394,0),MATCH(O$396,$J$390:$R$390,0))</f>
        <v>1</v>
      </c>
      <c r="P411" s="1003" cm="1">
        <f t="array" ref="P411">INDEX($H411:$K411,0,MATCH(P$397,$H$397:$K$397,0))*INDEX($J$391:$R$394,MATCH(P$397,$I$391:$I$394,0),MATCH(P$396,$J$390:$R$390,0))</f>
        <v>2</v>
      </c>
      <c r="Q411" s="1003" cm="1">
        <f t="array" ref="Q411">INDEX($H411:$K411,0,MATCH(Q$397,$H$397:$K$397,0))*INDEX($J$391:$R$394,MATCH(Q$397,$I$391:$I$394,0),MATCH(Q$396,$J$390:$R$390,0))</f>
        <v>1</v>
      </c>
      <c r="R411" s="1003" cm="1">
        <f t="array" ref="R411">INDEX($H411:$K411,0,MATCH(R$397,$H$397:$K$397,0))*INDEX($J$391:$R$394,MATCH(R$397,$I$391:$I$394,0),MATCH(R$396,$J$390:$R$390,0))</f>
        <v>1</v>
      </c>
      <c r="S411" s="1003" cm="1">
        <f t="array" ref="S411">INDEX($H411:$K411,0,MATCH(S$397,$H$397:$K$397,0))*INDEX($J$391:$R$394,MATCH(S$397,$I$391:$I$394,0),MATCH(S$396,$J$390:$R$390,0))</f>
        <v>1</v>
      </c>
      <c r="T411" s="1003" cm="1">
        <f t="array" ref="T411">INDEX($H411:$K411,0,MATCH(T$397,$H$397:$K$397,0))*INDEX($J$391:$R$394,MATCH(T$397,$I$391:$I$394,0),MATCH(T$396,$J$390:$R$390,0))</f>
        <v>2</v>
      </c>
      <c r="U411" s="1003" cm="1">
        <f t="array" ref="U411">INDEX($H411:$K411,0,MATCH(U$397,$H$397:$K$397,0))*INDEX($J$391:$R$394,MATCH(U$397,$I$391:$I$394,0),MATCH(U$396,$J$390:$R$390,0))</f>
        <v>1</v>
      </c>
      <c r="V411" s="1003" cm="1">
        <f t="array" ref="V411">INDEX($H411:$K411,0,MATCH(V$397,$H$397:$K$397,0))*INDEX($J$391:$R$394,MATCH(V$397,$I$391:$I$394,0),MATCH(V$396,$J$390:$R$390,0))</f>
        <v>1</v>
      </c>
      <c r="W411" s="1003" cm="1">
        <f t="array" ref="W411">INDEX($H411:$K411,0,MATCH(W$397,$H$397:$K$397,0))*INDEX($J$391:$R$394,MATCH(W$397,$I$391:$I$394,0),MATCH(W$396,$J$390:$R$390,0))</f>
        <v>1</v>
      </c>
      <c r="X411" s="1003" cm="1">
        <f t="array" ref="X411">INDEX($H411:$K411,0,MATCH(X$397,$H$397:$K$397,0))*INDEX($J$391:$R$394,MATCH(X$397,$I$391:$I$394,0),MATCH(X$396,$J$390:$R$390,0))</f>
        <v>2</v>
      </c>
      <c r="Y411" s="1003" cm="1">
        <f t="array" ref="Y411">INDEX($H411:$K411,0,MATCH(Y$397,$H$397:$K$397,0))*INDEX($J$391:$R$394,MATCH(Y$397,$I$391:$I$394,0),MATCH(Y$396,$J$390:$R$390,0))</f>
        <v>1</v>
      </c>
      <c r="Z411" s="1003" cm="1">
        <f t="array" ref="Z411">INDEX($H411:$K411,0,MATCH(Z$397,$H$397:$K$397,0))*INDEX($J$391:$R$394,MATCH(Z$397,$I$391:$I$394,0),MATCH(Z$396,$J$390:$R$390,0))</f>
        <v>1</v>
      </c>
      <c r="AA411" s="1003" cm="1">
        <f t="array" ref="AA411">INDEX($H411:$K411,0,MATCH(AA$397,$H$397:$K$397,0))*INDEX($J$391:$R$394,MATCH(AA$397,$I$391:$I$394,0),MATCH(AA$396,$J$390:$R$390,0))</f>
        <v>1</v>
      </c>
      <c r="AB411" s="1003" cm="1">
        <f t="array" ref="AB411">INDEX($H411:$K411,0,MATCH(AB$397,$H$397:$K$397,0))*INDEX($J$391:$R$394,MATCH(AB$397,$I$391:$I$394,0),MATCH(AB$396,$J$390:$R$390,0))</f>
        <v>1</v>
      </c>
      <c r="AC411" s="1003" cm="1">
        <f t="array" ref="AC411">INDEX($H411:$K411,0,MATCH(AC$397,$H$397:$K$397,0))*INDEX($J$391:$R$394,MATCH(AC$397,$I$391:$I$394,0),MATCH(AC$396,$J$390:$R$390,0))</f>
        <v>1</v>
      </c>
      <c r="AD411" s="1003" cm="1">
        <f t="array" ref="AD411">INDEX($H411:$K411,0,MATCH(AD$397,$H$397:$K$397,0))*INDEX($J$391:$R$394,MATCH(AD$397,$I$391:$I$394,0),MATCH(AD$396,$J$390:$R$390,0))</f>
        <v>1</v>
      </c>
      <c r="AE411" s="1003" cm="1">
        <f t="array" ref="AE411">INDEX($H411:$K411,0,MATCH(AE$397,$H$397:$K$397,0))*INDEX($J$391:$R$394,MATCH(AE$397,$I$391:$I$394,0),MATCH(AE$396,$J$390:$R$390,0))</f>
        <v>1</v>
      </c>
      <c r="AF411" s="1003" cm="1">
        <f t="array" ref="AF411">INDEX($H411:$K411,0,MATCH(AF$397,$H$397:$K$397,0))*INDEX($J$391:$R$394,MATCH(AF$397,$I$391:$I$394,0),MATCH(AF$396,$J$390:$R$390,0))</f>
        <v>1</v>
      </c>
      <c r="AG411" s="1003" cm="1">
        <f t="array" ref="AG411">INDEX($H411:$K411,0,MATCH(AG$397,$H$397:$K$397,0))*INDEX($J$391:$R$394,MATCH(AG$397,$I$391:$I$394,0),MATCH(AG$396,$J$390:$R$390,0))</f>
        <v>1</v>
      </c>
      <c r="AH411" s="1003" cm="1">
        <f t="array" ref="AH411">INDEX($H411:$K411,0,MATCH(AH$397,$H$397:$K$397,0))*INDEX($J$391:$R$394,MATCH(AH$397,$I$391:$I$394,0),MATCH(AH$396,$J$390:$R$390,0))</f>
        <v>1</v>
      </c>
      <c r="AI411" s="1003" cm="1">
        <f t="array" ref="AI411">INDEX($H411:$K411,0,MATCH(AI$397,$H$397:$K$397,0))*INDEX($J$391:$R$394,MATCH(AI$397,$I$391:$I$394,0),MATCH(AI$396,$J$390:$R$390,0))</f>
        <v>1</v>
      </c>
      <c r="AJ411" s="1003" cm="1">
        <f t="array" ref="AJ411">INDEX($H411:$K411,0,MATCH(AJ$397,$H$397:$K$397,0))*INDEX($J$391:$R$394,MATCH(AJ$397,$I$391:$I$394,0),MATCH(AJ$396,$J$390:$R$390,0))</f>
        <v>1</v>
      </c>
      <c r="AK411" s="1003" cm="1">
        <f t="array" ref="AK411">INDEX($H411:$K411,0,MATCH(AK$397,$H$397:$K$397,0))*INDEX($J$391:$R$394,MATCH(AK$397,$I$391:$I$394,0),MATCH(AK$396,$J$390:$R$390,0))</f>
        <v>1</v>
      </c>
      <c r="AL411" s="1003" cm="1">
        <f t="array" ref="AL411">INDEX($H411:$K411,0,MATCH(AL$397,$H$397:$K$397,0))*INDEX($J$391:$R$394,MATCH(AL$397,$I$391:$I$394,0),MATCH(AL$396,$J$390:$R$390,0))</f>
        <v>1</v>
      </c>
      <c r="AM411" s="1003" cm="1">
        <f t="array" ref="AM411">INDEX($H411:$K411,0,MATCH(AM$397,$H$397:$K$397,0))*INDEX($J$391:$R$394,MATCH(AM$397,$I$391:$I$394,0),MATCH(AM$396,$J$390:$R$390,0))</f>
        <v>1</v>
      </c>
      <c r="AN411" s="1003" cm="1">
        <f t="array" ref="AN411">INDEX($H411:$K411,0,MATCH(AN$397,$H$397:$K$397,0))*INDEX($J$391:$R$394,MATCH(AN$397,$I$391:$I$394,0),MATCH(AN$396,$J$390:$R$390,0))</f>
        <v>1</v>
      </c>
      <c r="AO411" s="1003" cm="1">
        <f t="array" ref="AO411">INDEX($H411:$K411,0,MATCH(AO$397,$H$397:$K$397,0))*INDEX($J$391:$R$394,MATCH(AO$397,$I$391:$I$394,0),MATCH(AO$396,$J$390:$R$390,0))</f>
        <v>1</v>
      </c>
      <c r="AP411" s="1003" cm="1">
        <f t="array" ref="AP411">INDEX($H411:$K411,0,MATCH(AP$397,$H$397:$K$397,0))*INDEX($J$391:$R$394,MATCH(AP$397,$I$391:$I$394,0),MATCH(AP$396,$J$390:$R$390,0))</f>
        <v>1</v>
      </c>
      <c r="AQ411" s="1003" cm="1">
        <f t="array" ref="AQ411">INDEX($H411:$K411,0,MATCH(AQ$397,$H$397:$K$397,0))*INDEX($J$391:$R$394,MATCH(AQ$397,$I$391:$I$394,0),MATCH(AQ$396,$J$390:$R$390,0))</f>
        <v>1</v>
      </c>
      <c r="AR411" s="1003" cm="1">
        <f t="array" ref="AR411">INDEX($H411:$K411,0,MATCH(AR$397,$H$397:$K$397,0))*INDEX($J$391:$R$394,MATCH(AR$397,$I$391:$I$394,0),MATCH(AR$396,$J$390:$R$390,0))</f>
        <v>1</v>
      </c>
      <c r="AS411" s="1003" cm="1">
        <f t="array" ref="AS411">INDEX($H411:$K411,0,MATCH(AS$397,$H$397:$K$397,0))*INDEX($J$391:$R$394,MATCH(AS$397,$I$391:$I$394,0),MATCH(AS$396,$J$390:$R$390,0))</f>
        <v>1</v>
      </c>
      <c r="AT411" s="1003" cm="1">
        <f t="array" ref="AT411">INDEX($H411:$K411,0,MATCH(AT$397,$H$397:$K$397,0))*INDEX($J$391:$R$394,MATCH(AT$397,$I$391:$I$394,0),MATCH(AT$396,$J$390:$R$390,0))</f>
        <v>1</v>
      </c>
      <c r="AU411" s="1003" cm="1">
        <f t="array" ref="AU411">INDEX($H411:$K411,0,MATCH(AU$397,$H$397:$K$397,0))*INDEX($J$391:$R$394,MATCH(AU$397,$I$391:$I$394,0),MATCH(AU$396,$J$390:$R$390,0))</f>
        <v>1</v>
      </c>
      <c r="AV411" s="312"/>
      <c r="AW411" s="312"/>
      <c r="AX411" s="695"/>
      <c r="AY411" s="690"/>
      <c r="AZ411" s="690"/>
      <c r="BA411" s="690"/>
    </row>
    <row r="412" spans="1:53" s="687" customFormat="1" ht="15" outlineLevel="1" x14ac:dyDescent="0.25">
      <c r="A412" s="691"/>
      <c r="B412" s="688"/>
      <c r="C412" s="700"/>
      <c r="D412" s="700"/>
      <c r="E412" s="700"/>
      <c r="F412" s="704"/>
      <c r="G412" s="704" t="str">
        <f t="shared" si="74"/>
        <v>YAOA2OFa</v>
      </c>
      <c r="H412" s="356">
        <v>0</v>
      </c>
      <c r="I412" s="356">
        <v>0</v>
      </c>
      <c r="J412" s="356">
        <v>0</v>
      </c>
      <c r="K412" s="356">
        <v>0</v>
      </c>
      <c r="L412" s="1003" cm="1">
        <f t="array" ref="L412">INDEX($H412:$K412,0,MATCH(L$397,$H$397:$K$397,0))*INDEX($J$391:$R$394,MATCH(L$397,$I$391:$I$394,0),MATCH(L$396,$J$390:$R$390,0))</f>
        <v>0</v>
      </c>
      <c r="M412" s="1003" cm="1">
        <f t="array" ref="M412">INDEX($H412:$K412,0,MATCH(M$397,$H$397:$K$397,0))*INDEX($J$391:$R$394,MATCH(M$397,$I$391:$I$394,0),MATCH(M$396,$J$390:$R$390,0))</f>
        <v>0</v>
      </c>
      <c r="N412" s="1003" cm="1">
        <f t="array" ref="N412">INDEX($H412:$K412,0,MATCH(N$397,$H$397:$K$397,0))*INDEX($J$391:$R$394,MATCH(N$397,$I$391:$I$394,0),MATCH(N$396,$J$390:$R$390,0))</f>
        <v>0</v>
      </c>
      <c r="O412" s="1003" cm="1">
        <f t="array" ref="O412">INDEX($H412:$K412,0,MATCH(O$397,$H$397:$K$397,0))*INDEX($J$391:$R$394,MATCH(O$397,$I$391:$I$394,0),MATCH(O$396,$J$390:$R$390,0))</f>
        <v>0</v>
      </c>
      <c r="P412" s="1003" cm="1">
        <f t="array" ref="P412">INDEX($H412:$K412,0,MATCH(P$397,$H$397:$K$397,0))*INDEX($J$391:$R$394,MATCH(P$397,$I$391:$I$394,0),MATCH(P$396,$J$390:$R$390,0))</f>
        <v>0</v>
      </c>
      <c r="Q412" s="1003" cm="1">
        <f t="array" ref="Q412">INDEX($H412:$K412,0,MATCH(Q$397,$H$397:$K$397,0))*INDEX($J$391:$R$394,MATCH(Q$397,$I$391:$I$394,0),MATCH(Q$396,$J$390:$R$390,0))</f>
        <v>0</v>
      </c>
      <c r="R412" s="1003" cm="1">
        <f t="array" ref="R412">INDEX($H412:$K412,0,MATCH(R$397,$H$397:$K$397,0))*INDEX($J$391:$R$394,MATCH(R$397,$I$391:$I$394,0),MATCH(R$396,$J$390:$R$390,0))</f>
        <v>0</v>
      </c>
      <c r="S412" s="1003" cm="1">
        <f t="array" ref="S412">INDEX($H412:$K412,0,MATCH(S$397,$H$397:$K$397,0))*INDEX($J$391:$R$394,MATCH(S$397,$I$391:$I$394,0),MATCH(S$396,$J$390:$R$390,0))</f>
        <v>0</v>
      </c>
      <c r="T412" s="1003" cm="1">
        <f t="array" ref="T412">INDEX($H412:$K412,0,MATCH(T$397,$H$397:$K$397,0))*INDEX($J$391:$R$394,MATCH(T$397,$I$391:$I$394,0),MATCH(T$396,$J$390:$R$390,0))</f>
        <v>0</v>
      </c>
      <c r="U412" s="1003" cm="1">
        <f t="array" ref="U412">INDEX($H412:$K412,0,MATCH(U$397,$H$397:$K$397,0))*INDEX($J$391:$R$394,MATCH(U$397,$I$391:$I$394,0),MATCH(U$396,$J$390:$R$390,0))</f>
        <v>0</v>
      </c>
      <c r="V412" s="1003" cm="1">
        <f t="array" ref="V412">INDEX($H412:$K412,0,MATCH(V$397,$H$397:$K$397,0))*INDEX($J$391:$R$394,MATCH(V$397,$I$391:$I$394,0),MATCH(V$396,$J$390:$R$390,0))</f>
        <v>0</v>
      </c>
      <c r="W412" s="1003" cm="1">
        <f t="array" ref="W412">INDEX($H412:$K412,0,MATCH(W$397,$H$397:$K$397,0))*INDEX($J$391:$R$394,MATCH(W$397,$I$391:$I$394,0),MATCH(W$396,$J$390:$R$390,0))</f>
        <v>0</v>
      </c>
      <c r="X412" s="1003" cm="1">
        <f t="array" ref="X412">INDEX($H412:$K412,0,MATCH(X$397,$H$397:$K$397,0))*INDEX($J$391:$R$394,MATCH(X$397,$I$391:$I$394,0),MATCH(X$396,$J$390:$R$390,0))</f>
        <v>0</v>
      </c>
      <c r="Y412" s="1003" cm="1">
        <f t="array" ref="Y412">INDEX($H412:$K412,0,MATCH(Y$397,$H$397:$K$397,0))*INDEX($J$391:$R$394,MATCH(Y$397,$I$391:$I$394,0),MATCH(Y$396,$J$390:$R$390,0))</f>
        <v>0</v>
      </c>
      <c r="Z412" s="1003" cm="1">
        <f t="array" ref="Z412">INDEX($H412:$K412,0,MATCH(Z$397,$H$397:$K$397,0))*INDEX($J$391:$R$394,MATCH(Z$397,$I$391:$I$394,0),MATCH(Z$396,$J$390:$R$390,0))</f>
        <v>0</v>
      </c>
      <c r="AA412" s="1003" cm="1">
        <f t="array" ref="AA412">INDEX($H412:$K412,0,MATCH(AA$397,$H$397:$K$397,0))*INDEX($J$391:$R$394,MATCH(AA$397,$I$391:$I$394,0),MATCH(AA$396,$J$390:$R$390,0))</f>
        <v>0</v>
      </c>
      <c r="AB412" s="1003" cm="1">
        <f t="array" ref="AB412">INDEX($H412:$K412,0,MATCH(AB$397,$H$397:$K$397,0))*INDEX($J$391:$R$394,MATCH(AB$397,$I$391:$I$394,0),MATCH(AB$396,$J$390:$R$390,0))</f>
        <v>0</v>
      </c>
      <c r="AC412" s="1003" cm="1">
        <f t="array" ref="AC412">INDEX($H412:$K412,0,MATCH(AC$397,$H$397:$K$397,0))*INDEX($J$391:$R$394,MATCH(AC$397,$I$391:$I$394,0),MATCH(AC$396,$J$390:$R$390,0))</f>
        <v>0</v>
      </c>
      <c r="AD412" s="1003" cm="1">
        <f t="array" ref="AD412">INDEX($H412:$K412,0,MATCH(AD$397,$H$397:$K$397,0))*INDEX($J$391:$R$394,MATCH(AD$397,$I$391:$I$394,0),MATCH(AD$396,$J$390:$R$390,0))</f>
        <v>0</v>
      </c>
      <c r="AE412" s="1003" cm="1">
        <f t="array" ref="AE412">INDEX($H412:$K412,0,MATCH(AE$397,$H$397:$K$397,0))*INDEX($J$391:$R$394,MATCH(AE$397,$I$391:$I$394,0),MATCH(AE$396,$J$390:$R$390,0))</f>
        <v>0</v>
      </c>
      <c r="AF412" s="1003" cm="1">
        <f t="array" ref="AF412">INDEX($H412:$K412,0,MATCH(AF$397,$H$397:$K$397,0))*INDEX($J$391:$R$394,MATCH(AF$397,$I$391:$I$394,0),MATCH(AF$396,$J$390:$R$390,0))</f>
        <v>0</v>
      </c>
      <c r="AG412" s="1003" cm="1">
        <f t="array" ref="AG412">INDEX($H412:$K412,0,MATCH(AG$397,$H$397:$K$397,0))*INDEX($J$391:$R$394,MATCH(AG$397,$I$391:$I$394,0),MATCH(AG$396,$J$390:$R$390,0))</f>
        <v>0</v>
      </c>
      <c r="AH412" s="1003" cm="1">
        <f t="array" ref="AH412">INDEX($H412:$K412,0,MATCH(AH$397,$H$397:$K$397,0))*INDEX($J$391:$R$394,MATCH(AH$397,$I$391:$I$394,0),MATCH(AH$396,$J$390:$R$390,0))</f>
        <v>0</v>
      </c>
      <c r="AI412" s="1003" cm="1">
        <f t="array" ref="AI412">INDEX($H412:$K412,0,MATCH(AI$397,$H$397:$K$397,0))*INDEX($J$391:$R$394,MATCH(AI$397,$I$391:$I$394,0),MATCH(AI$396,$J$390:$R$390,0))</f>
        <v>0</v>
      </c>
      <c r="AJ412" s="1003" cm="1">
        <f t="array" ref="AJ412">INDEX($H412:$K412,0,MATCH(AJ$397,$H$397:$K$397,0))*INDEX($J$391:$R$394,MATCH(AJ$397,$I$391:$I$394,0),MATCH(AJ$396,$J$390:$R$390,0))</f>
        <v>0</v>
      </c>
      <c r="AK412" s="1003" cm="1">
        <f t="array" ref="AK412">INDEX($H412:$K412,0,MATCH(AK$397,$H$397:$K$397,0))*INDEX($J$391:$R$394,MATCH(AK$397,$I$391:$I$394,0),MATCH(AK$396,$J$390:$R$390,0))</f>
        <v>0</v>
      </c>
      <c r="AL412" s="1003" cm="1">
        <f t="array" ref="AL412">INDEX($H412:$K412,0,MATCH(AL$397,$H$397:$K$397,0))*INDEX($J$391:$R$394,MATCH(AL$397,$I$391:$I$394,0),MATCH(AL$396,$J$390:$R$390,0))</f>
        <v>0</v>
      </c>
      <c r="AM412" s="1003" cm="1">
        <f t="array" ref="AM412">INDEX($H412:$K412,0,MATCH(AM$397,$H$397:$K$397,0))*INDEX($J$391:$R$394,MATCH(AM$397,$I$391:$I$394,0),MATCH(AM$396,$J$390:$R$390,0))</f>
        <v>0</v>
      </c>
      <c r="AN412" s="1003" cm="1">
        <f t="array" ref="AN412">INDEX($H412:$K412,0,MATCH(AN$397,$H$397:$K$397,0))*INDEX($J$391:$R$394,MATCH(AN$397,$I$391:$I$394,0),MATCH(AN$396,$J$390:$R$390,0))</f>
        <v>0</v>
      </c>
      <c r="AO412" s="1003" cm="1">
        <f t="array" ref="AO412">INDEX($H412:$K412,0,MATCH(AO$397,$H$397:$K$397,0))*INDEX($J$391:$R$394,MATCH(AO$397,$I$391:$I$394,0),MATCH(AO$396,$J$390:$R$390,0))</f>
        <v>0</v>
      </c>
      <c r="AP412" s="1003" cm="1">
        <f t="array" ref="AP412">INDEX($H412:$K412,0,MATCH(AP$397,$H$397:$K$397,0))*INDEX($J$391:$R$394,MATCH(AP$397,$I$391:$I$394,0),MATCH(AP$396,$J$390:$R$390,0))</f>
        <v>0</v>
      </c>
      <c r="AQ412" s="1003" cm="1">
        <f t="array" ref="AQ412">INDEX($H412:$K412,0,MATCH(AQ$397,$H$397:$K$397,0))*INDEX($J$391:$R$394,MATCH(AQ$397,$I$391:$I$394,0),MATCH(AQ$396,$J$390:$R$390,0))</f>
        <v>0</v>
      </c>
      <c r="AR412" s="1003" cm="1">
        <f t="array" ref="AR412">INDEX($H412:$K412,0,MATCH(AR$397,$H$397:$K$397,0))*INDEX($J$391:$R$394,MATCH(AR$397,$I$391:$I$394,0),MATCH(AR$396,$J$390:$R$390,0))</f>
        <v>0</v>
      </c>
      <c r="AS412" s="1003" cm="1">
        <f t="array" ref="AS412">INDEX($H412:$K412,0,MATCH(AS$397,$H$397:$K$397,0))*INDEX($J$391:$R$394,MATCH(AS$397,$I$391:$I$394,0),MATCH(AS$396,$J$390:$R$390,0))</f>
        <v>0</v>
      </c>
      <c r="AT412" s="1003" cm="1">
        <f t="array" ref="AT412">INDEX($H412:$K412,0,MATCH(AT$397,$H$397:$K$397,0))*INDEX($J$391:$R$394,MATCH(AT$397,$I$391:$I$394,0),MATCH(AT$396,$J$390:$R$390,0))</f>
        <v>0</v>
      </c>
      <c r="AU412" s="1003" cm="1">
        <f t="array" ref="AU412">INDEX($H412:$K412,0,MATCH(AU$397,$H$397:$K$397,0))*INDEX($J$391:$R$394,MATCH(AU$397,$I$391:$I$394,0),MATCH(AU$396,$J$390:$R$390,0))</f>
        <v>0</v>
      </c>
      <c r="AV412" s="312"/>
      <c r="AW412" s="312"/>
      <c r="AX412" s="695"/>
      <c r="AY412" s="690"/>
      <c r="AZ412" s="690"/>
      <c r="BA412" s="690"/>
    </row>
    <row r="413" spans="1:53" s="687" customFormat="1" ht="15" outlineLevel="1" x14ac:dyDescent="0.25">
      <c r="A413" s="691"/>
      <c r="B413" s="688"/>
      <c r="C413" s="700"/>
      <c r="D413" s="700"/>
      <c r="E413" s="700"/>
      <c r="F413" s="704"/>
      <c r="G413" s="704" t="str">
        <f t="shared" si="74"/>
        <v>AYAOA1of</v>
      </c>
      <c r="H413" s="356">
        <v>1</v>
      </c>
      <c r="I413" s="356">
        <v>1</v>
      </c>
      <c r="J413" s="356">
        <v>1</v>
      </c>
      <c r="K413" s="356">
        <v>1</v>
      </c>
      <c r="L413" s="1003" cm="1">
        <f t="array" ref="L413">INDEX($H413:$K413,0,MATCH(L$397,$H$397:$K$397,0))*INDEX($J$391:$R$394,MATCH(L$397,$I$391:$I$394,0),MATCH(L$396,$J$390:$R$390,0))</f>
        <v>2</v>
      </c>
      <c r="M413" s="1003" cm="1">
        <f t="array" ref="M413">INDEX($H413:$K413,0,MATCH(M$397,$H$397:$K$397,0))*INDEX($J$391:$R$394,MATCH(M$397,$I$391:$I$394,0),MATCH(M$396,$J$390:$R$390,0))</f>
        <v>1</v>
      </c>
      <c r="N413" s="1003" cm="1">
        <f t="array" ref="N413">INDEX($H413:$K413,0,MATCH(N$397,$H$397:$K$397,0))*INDEX($J$391:$R$394,MATCH(N$397,$I$391:$I$394,0),MATCH(N$396,$J$390:$R$390,0))</f>
        <v>1</v>
      </c>
      <c r="O413" s="1003" cm="1">
        <f t="array" ref="O413">INDEX($H413:$K413,0,MATCH(O$397,$H$397:$K$397,0))*INDEX($J$391:$R$394,MATCH(O$397,$I$391:$I$394,0),MATCH(O$396,$J$390:$R$390,0))</f>
        <v>1</v>
      </c>
      <c r="P413" s="1003" cm="1">
        <f t="array" ref="P413">INDEX($H413:$K413,0,MATCH(P$397,$H$397:$K$397,0))*INDEX($J$391:$R$394,MATCH(P$397,$I$391:$I$394,0),MATCH(P$396,$J$390:$R$390,0))</f>
        <v>2</v>
      </c>
      <c r="Q413" s="1003" cm="1">
        <f t="array" ref="Q413">INDEX($H413:$K413,0,MATCH(Q$397,$H$397:$K$397,0))*INDEX($J$391:$R$394,MATCH(Q$397,$I$391:$I$394,0),MATCH(Q$396,$J$390:$R$390,0))</f>
        <v>1</v>
      </c>
      <c r="R413" s="1003" cm="1">
        <f t="array" ref="R413">INDEX($H413:$K413,0,MATCH(R$397,$H$397:$K$397,0))*INDEX($J$391:$R$394,MATCH(R$397,$I$391:$I$394,0),MATCH(R$396,$J$390:$R$390,0))</f>
        <v>1</v>
      </c>
      <c r="S413" s="1003" cm="1">
        <f t="array" ref="S413">INDEX($H413:$K413,0,MATCH(S$397,$H$397:$K$397,0))*INDEX($J$391:$R$394,MATCH(S$397,$I$391:$I$394,0),MATCH(S$396,$J$390:$R$390,0))</f>
        <v>1</v>
      </c>
      <c r="T413" s="1003" cm="1">
        <f t="array" ref="T413">INDEX($H413:$K413,0,MATCH(T$397,$H$397:$K$397,0))*INDEX($J$391:$R$394,MATCH(T$397,$I$391:$I$394,0),MATCH(T$396,$J$390:$R$390,0))</f>
        <v>2</v>
      </c>
      <c r="U413" s="1003" cm="1">
        <f t="array" ref="U413">INDEX($H413:$K413,0,MATCH(U$397,$H$397:$K$397,0))*INDEX($J$391:$R$394,MATCH(U$397,$I$391:$I$394,0),MATCH(U$396,$J$390:$R$390,0))</f>
        <v>1</v>
      </c>
      <c r="V413" s="1003" cm="1">
        <f t="array" ref="V413">INDEX($H413:$K413,0,MATCH(V$397,$H$397:$K$397,0))*INDEX($J$391:$R$394,MATCH(V$397,$I$391:$I$394,0),MATCH(V$396,$J$390:$R$390,0))</f>
        <v>1</v>
      </c>
      <c r="W413" s="1003" cm="1">
        <f t="array" ref="W413">INDEX($H413:$K413,0,MATCH(W$397,$H$397:$K$397,0))*INDEX($J$391:$R$394,MATCH(W$397,$I$391:$I$394,0),MATCH(W$396,$J$390:$R$390,0))</f>
        <v>1</v>
      </c>
      <c r="X413" s="1003" cm="1">
        <f t="array" ref="X413">INDEX($H413:$K413,0,MATCH(X$397,$H$397:$K$397,0))*INDEX($J$391:$R$394,MATCH(X$397,$I$391:$I$394,0),MATCH(X$396,$J$390:$R$390,0))</f>
        <v>2</v>
      </c>
      <c r="Y413" s="1003" cm="1">
        <f t="array" ref="Y413">INDEX($H413:$K413,0,MATCH(Y$397,$H$397:$K$397,0))*INDEX($J$391:$R$394,MATCH(Y$397,$I$391:$I$394,0),MATCH(Y$396,$J$390:$R$390,0))</f>
        <v>1</v>
      </c>
      <c r="Z413" s="1003" cm="1">
        <f t="array" ref="Z413">INDEX($H413:$K413,0,MATCH(Z$397,$H$397:$K$397,0))*INDEX($J$391:$R$394,MATCH(Z$397,$I$391:$I$394,0),MATCH(Z$396,$J$390:$R$390,0))</f>
        <v>1</v>
      </c>
      <c r="AA413" s="1003" cm="1">
        <f t="array" ref="AA413">INDEX($H413:$K413,0,MATCH(AA$397,$H$397:$K$397,0))*INDEX($J$391:$R$394,MATCH(AA$397,$I$391:$I$394,0),MATCH(AA$396,$J$390:$R$390,0))</f>
        <v>1</v>
      </c>
      <c r="AB413" s="1003" cm="1">
        <f t="array" ref="AB413">INDEX($H413:$K413,0,MATCH(AB$397,$H$397:$K$397,0))*INDEX($J$391:$R$394,MATCH(AB$397,$I$391:$I$394,0),MATCH(AB$396,$J$390:$R$390,0))</f>
        <v>1</v>
      </c>
      <c r="AC413" s="1003" cm="1">
        <f t="array" ref="AC413">INDEX($H413:$K413,0,MATCH(AC$397,$H$397:$K$397,0))*INDEX($J$391:$R$394,MATCH(AC$397,$I$391:$I$394,0),MATCH(AC$396,$J$390:$R$390,0))</f>
        <v>1</v>
      </c>
      <c r="AD413" s="1003" cm="1">
        <f t="array" ref="AD413">INDEX($H413:$K413,0,MATCH(AD$397,$H$397:$K$397,0))*INDEX($J$391:$R$394,MATCH(AD$397,$I$391:$I$394,0),MATCH(AD$396,$J$390:$R$390,0))</f>
        <v>1</v>
      </c>
      <c r="AE413" s="1003" cm="1">
        <f t="array" ref="AE413">INDEX($H413:$K413,0,MATCH(AE$397,$H$397:$K$397,0))*INDEX($J$391:$R$394,MATCH(AE$397,$I$391:$I$394,0),MATCH(AE$396,$J$390:$R$390,0))</f>
        <v>1</v>
      </c>
      <c r="AF413" s="1003" cm="1">
        <f t="array" ref="AF413">INDEX($H413:$K413,0,MATCH(AF$397,$H$397:$K$397,0))*INDEX($J$391:$R$394,MATCH(AF$397,$I$391:$I$394,0),MATCH(AF$396,$J$390:$R$390,0))</f>
        <v>1</v>
      </c>
      <c r="AG413" s="1003" cm="1">
        <f t="array" ref="AG413">INDEX($H413:$K413,0,MATCH(AG$397,$H$397:$K$397,0))*INDEX($J$391:$R$394,MATCH(AG$397,$I$391:$I$394,0),MATCH(AG$396,$J$390:$R$390,0))</f>
        <v>1</v>
      </c>
      <c r="AH413" s="1003" cm="1">
        <f t="array" ref="AH413">INDEX($H413:$K413,0,MATCH(AH$397,$H$397:$K$397,0))*INDEX($J$391:$R$394,MATCH(AH$397,$I$391:$I$394,0),MATCH(AH$396,$J$390:$R$390,0))</f>
        <v>1</v>
      </c>
      <c r="AI413" s="1003" cm="1">
        <f t="array" ref="AI413">INDEX($H413:$K413,0,MATCH(AI$397,$H$397:$K$397,0))*INDEX($J$391:$R$394,MATCH(AI$397,$I$391:$I$394,0),MATCH(AI$396,$J$390:$R$390,0))</f>
        <v>1</v>
      </c>
      <c r="AJ413" s="1003" cm="1">
        <f t="array" ref="AJ413">INDEX($H413:$K413,0,MATCH(AJ$397,$H$397:$K$397,0))*INDEX($J$391:$R$394,MATCH(AJ$397,$I$391:$I$394,0),MATCH(AJ$396,$J$390:$R$390,0))</f>
        <v>1</v>
      </c>
      <c r="AK413" s="1003" cm="1">
        <f t="array" ref="AK413">INDEX($H413:$K413,0,MATCH(AK$397,$H$397:$K$397,0))*INDEX($J$391:$R$394,MATCH(AK$397,$I$391:$I$394,0),MATCH(AK$396,$J$390:$R$390,0))</f>
        <v>1</v>
      </c>
      <c r="AL413" s="1003" cm="1">
        <f t="array" ref="AL413">INDEX($H413:$K413,0,MATCH(AL$397,$H$397:$K$397,0))*INDEX($J$391:$R$394,MATCH(AL$397,$I$391:$I$394,0),MATCH(AL$396,$J$390:$R$390,0))</f>
        <v>1</v>
      </c>
      <c r="AM413" s="1003" cm="1">
        <f t="array" ref="AM413">INDEX($H413:$K413,0,MATCH(AM$397,$H$397:$K$397,0))*INDEX($J$391:$R$394,MATCH(AM$397,$I$391:$I$394,0),MATCH(AM$396,$J$390:$R$390,0))</f>
        <v>1</v>
      </c>
      <c r="AN413" s="1003" cm="1">
        <f t="array" ref="AN413">INDEX($H413:$K413,0,MATCH(AN$397,$H$397:$K$397,0))*INDEX($J$391:$R$394,MATCH(AN$397,$I$391:$I$394,0),MATCH(AN$396,$J$390:$R$390,0))</f>
        <v>1</v>
      </c>
      <c r="AO413" s="1003" cm="1">
        <f t="array" ref="AO413">INDEX($H413:$K413,0,MATCH(AO$397,$H$397:$K$397,0))*INDEX($J$391:$R$394,MATCH(AO$397,$I$391:$I$394,0),MATCH(AO$396,$J$390:$R$390,0))</f>
        <v>1</v>
      </c>
      <c r="AP413" s="1003" cm="1">
        <f t="array" ref="AP413">INDEX($H413:$K413,0,MATCH(AP$397,$H$397:$K$397,0))*INDEX($J$391:$R$394,MATCH(AP$397,$I$391:$I$394,0),MATCH(AP$396,$J$390:$R$390,0))</f>
        <v>1</v>
      </c>
      <c r="AQ413" s="1003" cm="1">
        <f t="array" ref="AQ413">INDEX($H413:$K413,0,MATCH(AQ$397,$H$397:$K$397,0))*INDEX($J$391:$R$394,MATCH(AQ$397,$I$391:$I$394,0),MATCH(AQ$396,$J$390:$R$390,0))</f>
        <v>1</v>
      </c>
      <c r="AR413" s="1003" cm="1">
        <f t="array" ref="AR413">INDEX($H413:$K413,0,MATCH(AR$397,$H$397:$K$397,0))*INDEX($J$391:$R$394,MATCH(AR$397,$I$391:$I$394,0),MATCH(AR$396,$J$390:$R$390,0))</f>
        <v>1</v>
      </c>
      <c r="AS413" s="1003" cm="1">
        <f t="array" ref="AS413">INDEX($H413:$K413,0,MATCH(AS$397,$H$397:$K$397,0))*INDEX($J$391:$R$394,MATCH(AS$397,$I$391:$I$394,0),MATCH(AS$396,$J$390:$R$390,0))</f>
        <v>1</v>
      </c>
      <c r="AT413" s="1003" cm="1">
        <f t="array" ref="AT413">INDEX($H413:$K413,0,MATCH(AT$397,$H$397:$K$397,0))*INDEX($J$391:$R$394,MATCH(AT$397,$I$391:$I$394,0),MATCH(AT$396,$J$390:$R$390,0))</f>
        <v>1</v>
      </c>
      <c r="AU413" s="1003" cm="1">
        <f t="array" ref="AU413">INDEX($H413:$K413,0,MATCH(AU$397,$H$397:$K$397,0))*INDEX($J$391:$R$394,MATCH(AU$397,$I$391:$I$394,0),MATCH(AU$396,$J$390:$R$390,0))</f>
        <v>1</v>
      </c>
      <c r="AV413" s="312"/>
      <c r="AW413" s="312"/>
      <c r="AX413" s="695"/>
      <c r="AY413" s="690"/>
      <c r="AZ413" s="690"/>
      <c r="BA413" s="690"/>
    </row>
    <row r="414" spans="1:53" s="76" customFormat="1" ht="15" outlineLevel="1" x14ac:dyDescent="0.25">
      <c r="A414" s="233"/>
      <c r="B414" s="234"/>
      <c r="C414" s="244"/>
      <c r="D414" s="244"/>
      <c r="E414" s="244"/>
      <c r="F414" s="252"/>
      <c r="G414" s="252" t="str">
        <f t="shared" si="74"/>
        <v>YYNBNb</v>
      </c>
      <c r="H414" s="356">
        <v>1</v>
      </c>
      <c r="I414" s="356">
        <v>1</v>
      </c>
      <c r="J414" s="356">
        <v>2</v>
      </c>
      <c r="K414" s="356">
        <v>2</v>
      </c>
      <c r="L414" s="1003" cm="1">
        <f t="array" ref="L414">INDEX($H414:$K414,0,MATCH(L$397,$H$397:$K$397,0))*INDEX($J$391:$R$394,MATCH(L$397,$I$391:$I$394,0),MATCH(L$396,$J$390:$R$390,0))</f>
        <v>2</v>
      </c>
      <c r="M414" s="1003" cm="1">
        <f t="array" ref="M414">INDEX($H414:$K414,0,MATCH(M$397,$H$397:$K$397,0))*INDEX($J$391:$R$394,MATCH(M$397,$I$391:$I$394,0),MATCH(M$396,$J$390:$R$390,0))</f>
        <v>1</v>
      </c>
      <c r="N414" s="1003" cm="1">
        <f t="array" ref="N414">INDEX($H414:$K414,0,MATCH(N$397,$H$397:$K$397,0))*INDEX($J$391:$R$394,MATCH(N$397,$I$391:$I$394,0),MATCH(N$396,$J$390:$R$390,0))</f>
        <v>2</v>
      </c>
      <c r="O414" s="1003" cm="1">
        <f t="array" ref="O414">INDEX($H414:$K414,0,MATCH(O$397,$H$397:$K$397,0))*INDEX($J$391:$R$394,MATCH(O$397,$I$391:$I$394,0),MATCH(O$396,$J$390:$R$390,0))</f>
        <v>2</v>
      </c>
      <c r="P414" s="1003" cm="1">
        <f t="array" ref="P414">INDEX($H414:$K414,0,MATCH(P$397,$H$397:$K$397,0))*INDEX($J$391:$R$394,MATCH(P$397,$I$391:$I$394,0),MATCH(P$396,$J$390:$R$390,0))</f>
        <v>2</v>
      </c>
      <c r="Q414" s="1003" cm="1">
        <f t="array" ref="Q414">INDEX($H414:$K414,0,MATCH(Q$397,$H$397:$K$397,0))*INDEX($J$391:$R$394,MATCH(Q$397,$I$391:$I$394,0),MATCH(Q$396,$J$390:$R$390,0))</f>
        <v>1</v>
      </c>
      <c r="R414" s="1003" cm="1">
        <f t="array" ref="R414">INDEX($H414:$K414,0,MATCH(R$397,$H$397:$K$397,0))*INDEX($J$391:$R$394,MATCH(R$397,$I$391:$I$394,0),MATCH(R$396,$J$390:$R$390,0))</f>
        <v>2</v>
      </c>
      <c r="S414" s="1003" cm="1">
        <f t="array" ref="S414">INDEX($H414:$K414,0,MATCH(S$397,$H$397:$K$397,0))*INDEX($J$391:$R$394,MATCH(S$397,$I$391:$I$394,0),MATCH(S$396,$J$390:$R$390,0))</f>
        <v>2</v>
      </c>
      <c r="T414" s="1003" cm="1">
        <f t="array" ref="T414">INDEX($H414:$K414,0,MATCH(T$397,$H$397:$K$397,0))*INDEX($J$391:$R$394,MATCH(T$397,$I$391:$I$394,0),MATCH(T$396,$J$390:$R$390,0))</f>
        <v>2</v>
      </c>
      <c r="U414" s="1003" cm="1">
        <f t="array" ref="U414">INDEX($H414:$K414,0,MATCH(U$397,$H$397:$K$397,0))*INDEX($J$391:$R$394,MATCH(U$397,$I$391:$I$394,0),MATCH(U$396,$J$390:$R$390,0))</f>
        <v>1</v>
      </c>
      <c r="V414" s="1003" cm="1">
        <f t="array" ref="V414">INDEX($H414:$K414,0,MATCH(V$397,$H$397:$K$397,0))*INDEX($J$391:$R$394,MATCH(V$397,$I$391:$I$394,0),MATCH(V$396,$J$390:$R$390,0))</f>
        <v>2</v>
      </c>
      <c r="W414" s="1003" cm="1">
        <f t="array" ref="W414">INDEX($H414:$K414,0,MATCH(W$397,$H$397:$K$397,0))*INDEX($J$391:$R$394,MATCH(W$397,$I$391:$I$394,0),MATCH(W$396,$J$390:$R$390,0))</f>
        <v>2</v>
      </c>
      <c r="X414" s="1003" cm="1">
        <f t="array" ref="X414">INDEX($H414:$K414,0,MATCH(X$397,$H$397:$K$397,0))*INDEX($J$391:$R$394,MATCH(X$397,$I$391:$I$394,0),MATCH(X$396,$J$390:$R$390,0))</f>
        <v>2</v>
      </c>
      <c r="Y414" s="1003" cm="1">
        <f t="array" ref="Y414">INDEX($H414:$K414,0,MATCH(Y$397,$H$397:$K$397,0))*INDEX($J$391:$R$394,MATCH(Y$397,$I$391:$I$394,0),MATCH(Y$396,$J$390:$R$390,0))</f>
        <v>1</v>
      </c>
      <c r="Z414" s="1003" cm="1">
        <f t="array" ref="Z414">INDEX($H414:$K414,0,MATCH(Z$397,$H$397:$K$397,0))*INDEX($J$391:$R$394,MATCH(Z$397,$I$391:$I$394,0),MATCH(Z$396,$J$390:$R$390,0))</f>
        <v>2</v>
      </c>
      <c r="AA414" s="1003" cm="1">
        <f t="array" ref="AA414">INDEX($H414:$K414,0,MATCH(AA$397,$H$397:$K$397,0))*INDEX($J$391:$R$394,MATCH(AA$397,$I$391:$I$394,0),MATCH(AA$396,$J$390:$R$390,0))</f>
        <v>2</v>
      </c>
      <c r="AB414" s="1003" cm="1">
        <f t="array" ref="AB414">INDEX($H414:$K414,0,MATCH(AB$397,$H$397:$K$397,0))*INDEX($J$391:$R$394,MATCH(AB$397,$I$391:$I$394,0),MATCH(AB$396,$J$390:$R$390,0))</f>
        <v>1</v>
      </c>
      <c r="AC414" s="1003" cm="1">
        <f t="array" ref="AC414">INDEX($H414:$K414,0,MATCH(AC$397,$H$397:$K$397,0))*INDEX($J$391:$R$394,MATCH(AC$397,$I$391:$I$394,0),MATCH(AC$396,$J$390:$R$390,0))</f>
        <v>1</v>
      </c>
      <c r="AD414" s="1003" cm="1">
        <f t="array" ref="AD414">INDEX($H414:$K414,0,MATCH(AD$397,$H$397:$K$397,0))*INDEX($J$391:$R$394,MATCH(AD$397,$I$391:$I$394,0),MATCH(AD$396,$J$390:$R$390,0))</f>
        <v>2</v>
      </c>
      <c r="AE414" s="1003" cm="1">
        <f t="array" ref="AE414">INDEX($H414:$K414,0,MATCH(AE$397,$H$397:$K$397,0))*INDEX($J$391:$R$394,MATCH(AE$397,$I$391:$I$394,0),MATCH(AE$396,$J$390:$R$390,0))</f>
        <v>2</v>
      </c>
      <c r="AF414" s="1003" cm="1">
        <f t="array" ref="AF414">INDEX($H414:$K414,0,MATCH(AF$397,$H$397:$K$397,0))*INDEX($J$391:$R$394,MATCH(AF$397,$I$391:$I$394,0),MATCH(AF$396,$J$390:$R$390,0))</f>
        <v>1</v>
      </c>
      <c r="AG414" s="1003" cm="1">
        <f t="array" ref="AG414">INDEX($H414:$K414,0,MATCH(AG$397,$H$397:$K$397,0))*INDEX($J$391:$R$394,MATCH(AG$397,$I$391:$I$394,0),MATCH(AG$396,$J$390:$R$390,0))</f>
        <v>1</v>
      </c>
      <c r="AH414" s="1003" cm="1">
        <f t="array" ref="AH414">INDEX($H414:$K414,0,MATCH(AH$397,$H$397:$K$397,0))*INDEX($J$391:$R$394,MATCH(AH$397,$I$391:$I$394,0),MATCH(AH$396,$J$390:$R$390,0))</f>
        <v>2</v>
      </c>
      <c r="AI414" s="1003" cm="1">
        <f t="array" ref="AI414">INDEX($H414:$K414,0,MATCH(AI$397,$H$397:$K$397,0))*INDEX($J$391:$R$394,MATCH(AI$397,$I$391:$I$394,0),MATCH(AI$396,$J$390:$R$390,0))</f>
        <v>2</v>
      </c>
      <c r="AJ414" s="1003" cm="1">
        <f t="array" ref="AJ414">INDEX($H414:$K414,0,MATCH(AJ$397,$H$397:$K$397,0))*INDEX($J$391:$R$394,MATCH(AJ$397,$I$391:$I$394,0),MATCH(AJ$396,$J$390:$R$390,0))</f>
        <v>1</v>
      </c>
      <c r="AK414" s="1003" cm="1">
        <f t="array" ref="AK414">INDEX($H414:$K414,0,MATCH(AK$397,$H$397:$K$397,0))*INDEX($J$391:$R$394,MATCH(AK$397,$I$391:$I$394,0),MATCH(AK$396,$J$390:$R$390,0))</f>
        <v>1</v>
      </c>
      <c r="AL414" s="1003" cm="1">
        <f t="array" ref="AL414">INDEX($H414:$K414,0,MATCH(AL$397,$H$397:$K$397,0))*INDEX($J$391:$R$394,MATCH(AL$397,$I$391:$I$394,0),MATCH(AL$396,$J$390:$R$390,0))</f>
        <v>2</v>
      </c>
      <c r="AM414" s="1003" cm="1">
        <f t="array" ref="AM414">INDEX($H414:$K414,0,MATCH(AM$397,$H$397:$K$397,0))*INDEX($J$391:$R$394,MATCH(AM$397,$I$391:$I$394,0),MATCH(AM$396,$J$390:$R$390,0))</f>
        <v>2</v>
      </c>
      <c r="AN414" s="1003" cm="1">
        <f t="array" ref="AN414">INDEX($H414:$K414,0,MATCH(AN$397,$H$397:$K$397,0))*INDEX($J$391:$R$394,MATCH(AN$397,$I$391:$I$394,0),MATCH(AN$396,$J$390:$R$390,0))</f>
        <v>1</v>
      </c>
      <c r="AO414" s="1003" cm="1">
        <f t="array" ref="AO414">INDEX($H414:$K414,0,MATCH(AO$397,$H$397:$K$397,0))*INDEX($J$391:$R$394,MATCH(AO$397,$I$391:$I$394,0),MATCH(AO$396,$J$390:$R$390,0))</f>
        <v>1</v>
      </c>
      <c r="AP414" s="1003" cm="1">
        <f t="array" ref="AP414">INDEX($H414:$K414,0,MATCH(AP$397,$H$397:$K$397,0))*INDEX($J$391:$R$394,MATCH(AP$397,$I$391:$I$394,0),MATCH(AP$396,$J$390:$R$390,0))</f>
        <v>2</v>
      </c>
      <c r="AQ414" s="1003" cm="1">
        <f t="array" ref="AQ414">INDEX($H414:$K414,0,MATCH(AQ$397,$H$397:$K$397,0))*INDEX($J$391:$R$394,MATCH(AQ$397,$I$391:$I$394,0),MATCH(AQ$396,$J$390:$R$390,0))</f>
        <v>2</v>
      </c>
      <c r="AR414" s="1003" cm="1">
        <f t="array" ref="AR414">INDEX($H414:$K414,0,MATCH(AR$397,$H$397:$K$397,0))*INDEX($J$391:$R$394,MATCH(AR$397,$I$391:$I$394,0),MATCH(AR$396,$J$390:$R$390,0))</f>
        <v>1</v>
      </c>
      <c r="AS414" s="1003" cm="1">
        <f t="array" ref="AS414">INDEX($H414:$K414,0,MATCH(AS$397,$H$397:$K$397,0))*INDEX($J$391:$R$394,MATCH(AS$397,$I$391:$I$394,0),MATCH(AS$396,$J$390:$R$390,0))</f>
        <v>1</v>
      </c>
      <c r="AT414" s="1003" cm="1">
        <f t="array" ref="AT414">INDEX($H414:$K414,0,MATCH(AT$397,$H$397:$K$397,0))*INDEX($J$391:$R$394,MATCH(AT$397,$I$391:$I$394,0),MATCH(AT$396,$J$390:$R$390,0))</f>
        <v>2</v>
      </c>
      <c r="AU414" s="1003" cm="1">
        <f t="array" ref="AU414">INDEX($H414:$K414,0,MATCH(AU$397,$H$397:$K$397,0))*INDEX($J$391:$R$394,MATCH(AU$397,$I$391:$I$394,0),MATCH(AU$396,$J$390:$R$390,0))</f>
        <v>2</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YYBNBz</v>
      </c>
      <c r="H415" s="356">
        <v>1</v>
      </c>
      <c r="I415" s="356">
        <v>1</v>
      </c>
      <c r="J415" s="356">
        <v>2</v>
      </c>
      <c r="K415" s="356">
        <v>1</v>
      </c>
      <c r="L415" s="1003" cm="1">
        <f t="array" ref="L415">INDEX($H415:$K415,0,MATCH(L$397,$H$397:$K$397,0))*INDEX($J$391:$R$394,MATCH(L$397,$I$391:$I$394,0),MATCH(L$396,$J$390:$R$390,0))</f>
        <v>2</v>
      </c>
      <c r="M415" s="1003" cm="1">
        <f t="array" ref="M415">INDEX($H415:$K415,0,MATCH(M$397,$H$397:$K$397,0))*INDEX($J$391:$R$394,MATCH(M$397,$I$391:$I$394,0),MATCH(M$396,$J$390:$R$390,0))</f>
        <v>1</v>
      </c>
      <c r="N415" s="1003" cm="1">
        <f t="array" ref="N415">INDEX($H415:$K415,0,MATCH(N$397,$H$397:$K$397,0))*INDEX($J$391:$R$394,MATCH(N$397,$I$391:$I$394,0),MATCH(N$396,$J$390:$R$390,0))</f>
        <v>2</v>
      </c>
      <c r="O415" s="1003" cm="1">
        <f t="array" ref="O415">INDEX($H415:$K415,0,MATCH(O$397,$H$397:$K$397,0))*INDEX($J$391:$R$394,MATCH(O$397,$I$391:$I$394,0),MATCH(O$396,$J$390:$R$390,0))</f>
        <v>1</v>
      </c>
      <c r="P415" s="1003" cm="1">
        <f t="array" ref="P415">INDEX($H415:$K415,0,MATCH(P$397,$H$397:$K$397,0))*INDEX($J$391:$R$394,MATCH(P$397,$I$391:$I$394,0),MATCH(P$396,$J$390:$R$390,0))</f>
        <v>2</v>
      </c>
      <c r="Q415" s="1003" cm="1">
        <f t="array" ref="Q415">INDEX($H415:$K415,0,MATCH(Q$397,$H$397:$K$397,0))*INDEX($J$391:$R$394,MATCH(Q$397,$I$391:$I$394,0),MATCH(Q$396,$J$390:$R$390,0))</f>
        <v>1</v>
      </c>
      <c r="R415" s="1003" cm="1">
        <f t="array" ref="R415">INDEX($H415:$K415,0,MATCH(R$397,$H$397:$K$397,0))*INDEX($J$391:$R$394,MATCH(R$397,$I$391:$I$394,0),MATCH(R$396,$J$390:$R$390,0))</f>
        <v>2</v>
      </c>
      <c r="S415" s="1003" cm="1">
        <f t="array" ref="S415">INDEX($H415:$K415,0,MATCH(S$397,$H$397:$K$397,0))*INDEX($J$391:$R$394,MATCH(S$397,$I$391:$I$394,0),MATCH(S$396,$J$390:$R$390,0))</f>
        <v>1</v>
      </c>
      <c r="T415" s="1003" cm="1">
        <f t="array" ref="T415">INDEX($H415:$K415,0,MATCH(T$397,$H$397:$K$397,0))*INDEX($J$391:$R$394,MATCH(T$397,$I$391:$I$394,0),MATCH(T$396,$J$390:$R$390,0))</f>
        <v>2</v>
      </c>
      <c r="U415" s="1003" cm="1">
        <f t="array" ref="U415">INDEX($H415:$K415,0,MATCH(U$397,$H$397:$K$397,0))*INDEX($J$391:$R$394,MATCH(U$397,$I$391:$I$394,0),MATCH(U$396,$J$390:$R$390,0))</f>
        <v>1</v>
      </c>
      <c r="V415" s="1003" cm="1">
        <f t="array" ref="V415">INDEX($H415:$K415,0,MATCH(V$397,$H$397:$K$397,0))*INDEX($J$391:$R$394,MATCH(V$397,$I$391:$I$394,0),MATCH(V$396,$J$390:$R$390,0))</f>
        <v>2</v>
      </c>
      <c r="W415" s="1003" cm="1">
        <f t="array" ref="W415">INDEX($H415:$K415,0,MATCH(W$397,$H$397:$K$397,0))*INDEX($J$391:$R$394,MATCH(W$397,$I$391:$I$394,0),MATCH(W$396,$J$390:$R$390,0))</f>
        <v>1</v>
      </c>
      <c r="X415" s="1003" cm="1">
        <f t="array" ref="X415">INDEX($H415:$K415,0,MATCH(X$397,$H$397:$K$397,0))*INDEX($J$391:$R$394,MATCH(X$397,$I$391:$I$394,0),MATCH(X$396,$J$390:$R$390,0))</f>
        <v>2</v>
      </c>
      <c r="Y415" s="1003" cm="1">
        <f t="array" ref="Y415">INDEX($H415:$K415,0,MATCH(Y$397,$H$397:$K$397,0))*INDEX($J$391:$R$394,MATCH(Y$397,$I$391:$I$394,0),MATCH(Y$396,$J$390:$R$390,0))</f>
        <v>1</v>
      </c>
      <c r="Z415" s="1003" cm="1">
        <f t="array" ref="Z415">INDEX($H415:$K415,0,MATCH(Z$397,$H$397:$K$397,0))*INDEX($J$391:$R$394,MATCH(Z$397,$I$391:$I$394,0),MATCH(Z$396,$J$390:$R$390,0))</f>
        <v>2</v>
      </c>
      <c r="AA415" s="1003" cm="1">
        <f t="array" ref="AA415">INDEX($H415:$K415,0,MATCH(AA$397,$H$397:$K$397,0))*INDEX($J$391:$R$394,MATCH(AA$397,$I$391:$I$394,0),MATCH(AA$396,$J$390:$R$390,0))</f>
        <v>1</v>
      </c>
      <c r="AB415" s="1003" cm="1">
        <f t="array" ref="AB415">INDEX($H415:$K415,0,MATCH(AB$397,$H$397:$K$397,0))*INDEX($J$391:$R$394,MATCH(AB$397,$I$391:$I$394,0),MATCH(AB$396,$J$390:$R$390,0))</f>
        <v>1</v>
      </c>
      <c r="AC415" s="1003" cm="1">
        <f t="array" ref="AC415">INDEX($H415:$K415,0,MATCH(AC$397,$H$397:$K$397,0))*INDEX($J$391:$R$394,MATCH(AC$397,$I$391:$I$394,0),MATCH(AC$396,$J$390:$R$390,0))</f>
        <v>1</v>
      </c>
      <c r="AD415" s="1003" cm="1">
        <f t="array" ref="AD415">INDEX($H415:$K415,0,MATCH(AD$397,$H$397:$K$397,0))*INDEX($J$391:$R$394,MATCH(AD$397,$I$391:$I$394,0),MATCH(AD$396,$J$390:$R$390,0))</f>
        <v>2</v>
      </c>
      <c r="AE415" s="1003" cm="1">
        <f t="array" ref="AE415">INDEX($H415:$K415,0,MATCH(AE$397,$H$397:$K$397,0))*INDEX($J$391:$R$394,MATCH(AE$397,$I$391:$I$394,0),MATCH(AE$396,$J$390:$R$390,0))</f>
        <v>1</v>
      </c>
      <c r="AF415" s="1003" cm="1">
        <f t="array" ref="AF415">INDEX($H415:$K415,0,MATCH(AF$397,$H$397:$K$397,0))*INDEX($J$391:$R$394,MATCH(AF$397,$I$391:$I$394,0),MATCH(AF$396,$J$390:$R$390,0))</f>
        <v>1</v>
      </c>
      <c r="AG415" s="1003" cm="1">
        <f t="array" ref="AG415">INDEX($H415:$K415,0,MATCH(AG$397,$H$397:$K$397,0))*INDEX($J$391:$R$394,MATCH(AG$397,$I$391:$I$394,0),MATCH(AG$396,$J$390:$R$390,0))</f>
        <v>1</v>
      </c>
      <c r="AH415" s="1003" cm="1">
        <f t="array" ref="AH415">INDEX($H415:$K415,0,MATCH(AH$397,$H$397:$K$397,0))*INDEX($J$391:$R$394,MATCH(AH$397,$I$391:$I$394,0),MATCH(AH$396,$J$390:$R$390,0))</f>
        <v>2</v>
      </c>
      <c r="AI415" s="1003" cm="1">
        <f t="array" ref="AI415">INDEX($H415:$K415,0,MATCH(AI$397,$H$397:$K$397,0))*INDEX($J$391:$R$394,MATCH(AI$397,$I$391:$I$394,0),MATCH(AI$396,$J$390:$R$390,0))</f>
        <v>1</v>
      </c>
      <c r="AJ415" s="1003" cm="1">
        <f t="array" ref="AJ415">INDEX($H415:$K415,0,MATCH(AJ$397,$H$397:$K$397,0))*INDEX($J$391:$R$394,MATCH(AJ$397,$I$391:$I$394,0),MATCH(AJ$396,$J$390:$R$390,0))</f>
        <v>1</v>
      </c>
      <c r="AK415" s="1003" cm="1">
        <f t="array" ref="AK415">INDEX($H415:$K415,0,MATCH(AK$397,$H$397:$K$397,0))*INDEX($J$391:$R$394,MATCH(AK$397,$I$391:$I$394,0),MATCH(AK$396,$J$390:$R$390,0))</f>
        <v>1</v>
      </c>
      <c r="AL415" s="1003" cm="1">
        <f t="array" ref="AL415">INDEX($H415:$K415,0,MATCH(AL$397,$H$397:$K$397,0))*INDEX($J$391:$R$394,MATCH(AL$397,$I$391:$I$394,0),MATCH(AL$396,$J$390:$R$390,0))</f>
        <v>2</v>
      </c>
      <c r="AM415" s="1003" cm="1">
        <f t="array" ref="AM415">INDEX($H415:$K415,0,MATCH(AM$397,$H$397:$K$397,0))*INDEX($J$391:$R$394,MATCH(AM$397,$I$391:$I$394,0),MATCH(AM$396,$J$390:$R$390,0))</f>
        <v>1</v>
      </c>
      <c r="AN415" s="1003" cm="1">
        <f t="array" ref="AN415">INDEX($H415:$K415,0,MATCH(AN$397,$H$397:$K$397,0))*INDEX($J$391:$R$394,MATCH(AN$397,$I$391:$I$394,0),MATCH(AN$396,$J$390:$R$390,0))</f>
        <v>1</v>
      </c>
      <c r="AO415" s="1003" cm="1">
        <f t="array" ref="AO415">INDEX($H415:$K415,0,MATCH(AO$397,$H$397:$K$397,0))*INDEX($J$391:$R$394,MATCH(AO$397,$I$391:$I$394,0),MATCH(AO$396,$J$390:$R$390,0))</f>
        <v>1</v>
      </c>
      <c r="AP415" s="1003" cm="1">
        <f t="array" ref="AP415">INDEX($H415:$K415,0,MATCH(AP$397,$H$397:$K$397,0))*INDEX($J$391:$R$394,MATCH(AP$397,$I$391:$I$394,0),MATCH(AP$396,$J$390:$R$390,0))</f>
        <v>2</v>
      </c>
      <c r="AQ415" s="1003" cm="1">
        <f t="array" ref="AQ415">INDEX($H415:$K415,0,MATCH(AQ$397,$H$397:$K$397,0))*INDEX($J$391:$R$394,MATCH(AQ$397,$I$391:$I$394,0),MATCH(AQ$396,$J$390:$R$390,0))</f>
        <v>1</v>
      </c>
      <c r="AR415" s="1003" cm="1">
        <f t="array" ref="AR415">INDEX($H415:$K415,0,MATCH(AR$397,$H$397:$K$397,0))*INDEX($J$391:$R$394,MATCH(AR$397,$I$391:$I$394,0),MATCH(AR$396,$J$390:$R$390,0))</f>
        <v>1</v>
      </c>
      <c r="AS415" s="1003" cm="1">
        <f t="array" ref="AS415">INDEX($H415:$K415,0,MATCH(AS$397,$H$397:$K$397,0))*INDEX($J$391:$R$394,MATCH(AS$397,$I$391:$I$394,0),MATCH(AS$396,$J$390:$R$390,0))</f>
        <v>1</v>
      </c>
      <c r="AT415" s="1003" cm="1">
        <f t="array" ref="AT415">INDEX($H415:$K415,0,MATCH(AT$397,$H$397:$K$397,0))*INDEX($J$391:$R$394,MATCH(AT$397,$I$391:$I$394,0),MATCH(AT$396,$J$390:$R$390,0))</f>
        <v>2</v>
      </c>
      <c r="AU415" s="1003" cm="1">
        <f t="array" ref="AU415">INDEX($H415:$K415,0,MATCH(AU$397,$H$397:$K$397,0))*INDEX($J$391:$R$394,MATCH(AU$397,$I$391:$I$394,0),MATCH(AU$396,$J$390:$R$390,0))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YYBNBr</v>
      </c>
      <c r="H416" s="356">
        <v>1</v>
      </c>
      <c r="I416" s="356">
        <v>1</v>
      </c>
      <c r="J416" s="356">
        <v>3</v>
      </c>
      <c r="K416" s="356">
        <v>1</v>
      </c>
      <c r="L416" s="1003" cm="1">
        <f t="array" ref="L416">INDEX($H416:$K416,0,MATCH(L$397,$H$397:$K$397,0))*INDEX($J$391:$R$394,MATCH(L$397,$I$391:$I$394,0),MATCH(L$396,$J$390:$R$390,0))</f>
        <v>2</v>
      </c>
      <c r="M416" s="1003" cm="1">
        <f t="array" ref="M416">INDEX($H416:$K416,0,MATCH(M$397,$H$397:$K$397,0))*INDEX($J$391:$R$394,MATCH(M$397,$I$391:$I$394,0),MATCH(M$396,$J$390:$R$390,0))</f>
        <v>1</v>
      </c>
      <c r="N416" s="1003" cm="1">
        <f t="array" ref="N416">INDEX($H416:$K416,0,MATCH(N$397,$H$397:$K$397,0))*INDEX($J$391:$R$394,MATCH(N$397,$I$391:$I$394,0),MATCH(N$396,$J$390:$R$390,0))</f>
        <v>3</v>
      </c>
      <c r="O416" s="1003" cm="1">
        <f t="array" ref="O416">INDEX($H416:$K416,0,MATCH(O$397,$H$397:$K$397,0))*INDEX($J$391:$R$394,MATCH(O$397,$I$391:$I$394,0),MATCH(O$396,$J$390:$R$390,0))</f>
        <v>1</v>
      </c>
      <c r="P416" s="1003" cm="1">
        <f t="array" ref="P416">INDEX($H416:$K416,0,MATCH(P$397,$H$397:$K$397,0))*INDEX($J$391:$R$394,MATCH(P$397,$I$391:$I$394,0),MATCH(P$396,$J$390:$R$390,0))</f>
        <v>2</v>
      </c>
      <c r="Q416" s="1003" cm="1">
        <f t="array" ref="Q416">INDEX($H416:$K416,0,MATCH(Q$397,$H$397:$K$397,0))*INDEX($J$391:$R$394,MATCH(Q$397,$I$391:$I$394,0),MATCH(Q$396,$J$390:$R$390,0))</f>
        <v>1</v>
      </c>
      <c r="R416" s="1003" cm="1">
        <f t="array" ref="R416">INDEX($H416:$K416,0,MATCH(R$397,$H$397:$K$397,0))*INDEX($J$391:$R$394,MATCH(R$397,$I$391:$I$394,0),MATCH(R$396,$J$390:$R$390,0))</f>
        <v>3</v>
      </c>
      <c r="S416" s="1003" cm="1">
        <f t="array" ref="S416">INDEX($H416:$K416,0,MATCH(S$397,$H$397:$K$397,0))*INDEX($J$391:$R$394,MATCH(S$397,$I$391:$I$394,0),MATCH(S$396,$J$390:$R$390,0))</f>
        <v>1</v>
      </c>
      <c r="T416" s="1003" cm="1">
        <f t="array" ref="T416">INDEX($H416:$K416,0,MATCH(T$397,$H$397:$K$397,0))*INDEX($J$391:$R$394,MATCH(T$397,$I$391:$I$394,0),MATCH(T$396,$J$390:$R$390,0))</f>
        <v>2</v>
      </c>
      <c r="U416" s="1003" cm="1">
        <f t="array" ref="U416">INDEX($H416:$K416,0,MATCH(U$397,$H$397:$K$397,0))*INDEX($J$391:$R$394,MATCH(U$397,$I$391:$I$394,0),MATCH(U$396,$J$390:$R$390,0))</f>
        <v>1</v>
      </c>
      <c r="V416" s="1003" cm="1">
        <f t="array" ref="V416">INDEX($H416:$K416,0,MATCH(V$397,$H$397:$K$397,0))*INDEX($J$391:$R$394,MATCH(V$397,$I$391:$I$394,0),MATCH(V$396,$J$390:$R$390,0))</f>
        <v>3</v>
      </c>
      <c r="W416" s="1003" cm="1">
        <f t="array" ref="W416">INDEX($H416:$K416,0,MATCH(W$397,$H$397:$K$397,0))*INDEX($J$391:$R$394,MATCH(W$397,$I$391:$I$394,0),MATCH(W$396,$J$390:$R$390,0))</f>
        <v>1</v>
      </c>
      <c r="X416" s="1003" cm="1">
        <f t="array" ref="X416">INDEX($H416:$K416,0,MATCH(X$397,$H$397:$K$397,0))*INDEX($J$391:$R$394,MATCH(X$397,$I$391:$I$394,0),MATCH(X$396,$J$390:$R$390,0))</f>
        <v>2</v>
      </c>
      <c r="Y416" s="1003" cm="1">
        <f t="array" ref="Y416">INDEX($H416:$K416,0,MATCH(Y$397,$H$397:$K$397,0))*INDEX($J$391:$R$394,MATCH(Y$397,$I$391:$I$394,0),MATCH(Y$396,$J$390:$R$390,0))</f>
        <v>1</v>
      </c>
      <c r="Z416" s="1003" cm="1">
        <f t="array" ref="Z416">INDEX($H416:$K416,0,MATCH(Z$397,$H$397:$K$397,0))*INDEX($J$391:$R$394,MATCH(Z$397,$I$391:$I$394,0),MATCH(Z$396,$J$390:$R$390,0))</f>
        <v>3</v>
      </c>
      <c r="AA416" s="1003" cm="1">
        <f t="array" ref="AA416">INDEX($H416:$K416,0,MATCH(AA$397,$H$397:$K$397,0))*INDEX($J$391:$R$394,MATCH(AA$397,$I$391:$I$394,0),MATCH(AA$396,$J$390:$R$390,0))</f>
        <v>1</v>
      </c>
      <c r="AB416" s="1003" cm="1">
        <f t="array" ref="AB416">INDEX($H416:$K416,0,MATCH(AB$397,$H$397:$K$397,0))*INDEX($J$391:$R$394,MATCH(AB$397,$I$391:$I$394,0),MATCH(AB$396,$J$390:$R$390,0))</f>
        <v>1</v>
      </c>
      <c r="AC416" s="1003" cm="1">
        <f t="array" ref="AC416">INDEX($H416:$K416,0,MATCH(AC$397,$H$397:$K$397,0))*INDEX($J$391:$R$394,MATCH(AC$397,$I$391:$I$394,0),MATCH(AC$396,$J$390:$R$390,0))</f>
        <v>1</v>
      </c>
      <c r="AD416" s="1003" cm="1">
        <f t="array" ref="AD416">INDEX($H416:$K416,0,MATCH(AD$397,$H$397:$K$397,0))*INDEX($J$391:$R$394,MATCH(AD$397,$I$391:$I$394,0),MATCH(AD$396,$J$390:$R$390,0))</f>
        <v>3</v>
      </c>
      <c r="AE416" s="1003" cm="1">
        <f t="array" ref="AE416">INDEX($H416:$K416,0,MATCH(AE$397,$H$397:$K$397,0))*INDEX($J$391:$R$394,MATCH(AE$397,$I$391:$I$394,0),MATCH(AE$396,$J$390:$R$390,0))</f>
        <v>1</v>
      </c>
      <c r="AF416" s="1003" cm="1">
        <f t="array" ref="AF416">INDEX($H416:$K416,0,MATCH(AF$397,$H$397:$K$397,0))*INDEX($J$391:$R$394,MATCH(AF$397,$I$391:$I$394,0),MATCH(AF$396,$J$390:$R$390,0))</f>
        <v>1</v>
      </c>
      <c r="AG416" s="1003" cm="1">
        <f t="array" ref="AG416">INDEX($H416:$K416,0,MATCH(AG$397,$H$397:$K$397,0))*INDEX($J$391:$R$394,MATCH(AG$397,$I$391:$I$394,0),MATCH(AG$396,$J$390:$R$390,0))</f>
        <v>1</v>
      </c>
      <c r="AH416" s="1003" cm="1">
        <f t="array" ref="AH416">INDEX($H416:$K416,0,MATCH(AH$397,$H$397:$K$397,0))*INDEX($J$391:$R$394,MATCH(AH$397,$I$391:$I$394,0),MATCH(AH$396,$J$390:$R$390,0))</f>
        <v>3</v>
      </c>
      <c r="AI416" s="1003" cm="1">
        <f t="array" ref="AI416">INDEX($H416:$K416,0,MATCH(AI$397,$H$397:$K$397,0))*INDEX($J$391:$R$394,MATCH(AI$397,$I$391:$I$394,0),MATCH(AI$396,$J$390:$R$390,0))</f>
        <v>1</v>
      </c>
      <c r="AJ416" s="1003" cm="1">
        <f t="array" ref="AJ416">INDEX($H416:$K416,0,MATCH(AJ$397,$H$397:$K$397,0))*INDEX($J$391:$R$394,MATCH(AJ$397,$I$391:$I$394,0),MATCH(AJ$396,$J$390:$R$390,0))</f>
        <v>1</v>
      </c>
      <c r="AK416" s="1003" cm="1">
        <f t="array" ref="AK416">INDEX($H416:$K416,0,MATCH(AK$397,$H$397:$K$397,0))*INDEX($J$391:$R$394,MATCH(AK$397,$I$391:$I$394,0),MATCH(AK$396,$J$390:$R$390,0))</f>
        <v>1</v>
      </c>
      <c r="AL416" s="1003" cm="1">
        <f t="array" ref="AL416">INDEX($H416:$K416,0,MATCH(AL$397,$H$397:$K$397,0))*INDEX($J$391:$R$394,MATCH(AL$397,$I$391:$I$394,0),MATCH(AL$396,$J$390:$R$390,0))</f>
        <v>3</v>
      </c>
      <c r="AM416" s="1003" cm="1">
        <f t="array" ref="AM416">INDEX($H416:$K416,0,MATCH(AM$397,$H$397:$K$397,0))*INDEX($J$391:$R$394,MATCH(AM$397,$I$391:$I$394,0),MATCH(AM$396,$J$390:$R$390,0))</f>
        <v>1</v>
      </c>
      <c r="AN416" s="1003" cm="1">
        <f t="array" ref="AN416">INDEX($H416:$K416,0,MATCH(AN$397,$H$397:$K$397,0))*INDEX($J$391:$R$394,MATCH(AN$397,$I$391:$I$394,0),MATCH(AN$396,$J$390:$R$390,0))</f>
        <v>1</v>
      </c>
      <c r="AO416" s="1003" cm="1">
        <f t="array" ref="AO416">INDEX($H416:$K416,0,MATCH(AO$397,$H$397:$K$397,0))*INDEX($J$391:$R$394,MATCH(AO$397,$I$391:$I$394,0),MATCH(AO$396,$J$390:$R$390,0))</f>
        <v>1</v>
      </c>
      <c r="AP416" s="1003" cm="1">
        <f t="array" ref="AP416">INDEX($H416:$K416,0,MATCH(AP$397,$H$397:$K$397,0))*INDEX($J$391:$R$394,MATCH(AP$397,$I$391:$I$394,0),MATCH(AP$396,$J$390:$R$390,0))</f>
        <v>3</v>
      </c>
      <c r="AQ416" s="1003" cm="1">
        <f t="array" ref="AQ416">INDEX($H416:$K416,0,MATCH(AQ$397,$H$397:$K$397,0))*INDEX($J$391:$R$394,MATCH(AQ$397,$I$391:$I$394,0),MATCH(AQ$396,$J$390:$R$390,0))</f>
        <v>1</v>
      </c>
      <c r="AR416" s="1003" cm="1">
        <f t="array" ref="AR416">INDEX($H416:$K416,0,MATCH(AR$397,$H$397:$K$397,0))*INDEX($J$391:$R$394,MATCH(AR$397,$I$391:$I$394,0),MATCH(AR$396,$J$390:$R$390,0))</f>
        <v>1</v>
      </c>
      <c r="AS416" s="1003" cm="1">
        <f t="array" ref="AS416">INDEX($H416:$K416,0,MATCH(AS$397,$H$397:$K$397,0))*INDEX($J$391:$R$394,MATCH(AS$397,$I$391:$I$394,0),MATCH(AS$396,$J$390:$R$390,0))</f>
        <v>1</v>
      </c>
      <c r="AT416" s="1003" cm="1">
        <f t="array" ref="AT416">INDEX($H416:$K416,0,MATCH(AT$397,$H$397:$K$397,0))*INDEX($J$391:$R$394,MATCH(AT$397,$I$391:$I$394,0),MATCH(AT$396,$J$390:$R$390,0))</f>
        <v>3</v>
      </c>
      <c r="AU416" s="1003" cm="1">
        <f t="array" ref="AU416">INDEX($H416:$K416,0,MATCH(AU$397,$H$397:$K$397,0))*INDEX($J$391:$R$394,MATCH(AU$397,$I$391:$I$394,0),MATCH(AU$396,$J$390:$R$390,0))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YYNWBr</v>
      </c>
      <c r="H417" s="356">
        <v>1</v>
      </c>
      <c r="I417" s="356">
        <v>1</v>
      </c>
      <c r="J417" s="356">
        <v>3</v>
      </c>
      <c r="K417" s="356">
        <v>1</v>
      </c>
      <c r="L417" s="1003" cm="1">
        <f t="array" ref="L417">INDEX($H417:$K417,0,MATCH(L$397,$H$397:$K$397,0))*INDEX($J$391:$R$394,MATCH(L$397,$I$391:$I$394,0),MATCH(L$396,$J$390:$R$390,0))</f>
        <v>2</v>
      </c>
      <c r="M417" s="1003" cm="1">
        <f t="array" ref="M417">INDEX($H417:$K417,0,MATCH(M$397,$H$397:$K$397,0))*INDEX($J$391:$R$394,MATCH(M$397,$I$391:$I$394,0),MATCH(M$396,$J$390:$R$390,0))</f>
        <v>1</v>
      </c>
      <c r="N417" s="1003" cm="1">
        <f t="array" ref="N417">INDEX($H417:$K417,0,MATCH(N$397,$H$397:$K$397,0))*INDEX($J$391:$R$394,MATCH(N$397,$I$391:$I$394,0),MATCH(N$396,$J$390:$R$390,0))</f>
        <v>3</v>
      </c>
      <c r="O417" s="1003" cm="1">
        <f t="array" ref="O417">INDEX($H417:$K417,0,MATCH(O$397,$H$397:$K$397,0))*INDEX($J$391:$R$394,MATCH(O$397,$I$391:$I$394,0),MATCH(O$396,$J$390:$R$390,0))</f>
        <v>1</v>
      </c>
      <c r="P417" s="1003" cm="1">
        <f t="array" ref="P417">INDEX($H417:$K417,0,MATCH(P$397,$H$397:$K$397,0))*INDEX($J$391:$R$394,MATCH(P$397,$I$391:$I$394,0),MATCH(P$396,$J$390:$R$390,0))</f>
        <v>2</v>
      </c>
      <c r="Q417" s="1003" cm="1">
        <f t="array" ref="Q417">INDEX($H417:$K417,0,MATCH(Q$397,$H$397:$K$397,0))*INDEX($J$391:$R$394,MATCH(Q$397,$I$391:$I$394,0),MATCH(Q$396,$J$390:$R$390,0))</f>
        <v>1</v>
      </c>
      <c r="R417" s="1003" cm="1">
        <f t="array" ref="R417">INDEX($H417:$K417,0,MATCH(R$397,$H$397:$K$397,0))*INDEX($J$391:$R$394,MATCH(R$397,$I$391:$I$394,0),MATCH(R$396,$J$390:$R$390,0))</f>
        <v>3</v>
      </c>
      <c r="S417" s="1003" cm="1">
        <f t="array" ref="S417">INDEX($H417:$K417,0,MATCH(S$397,$H$397:$K$397,0))*INDEX($J$391:$R$394,MATCH(S$397,$I$391:$I$394,0),MATCH(S$396,$J$390:$R$390,0))</f>
        <v>1</v>
      </c>
      <c r="T417" s="1003" cm="1">
        <f t="array" ref="T417">INDEX($H417:$K417,0,MATCH(T$397,$H$397:$K$397,0))*INDEX($J$391:$R$394,MATCH(T$397,$I$391:$I$394,0),MATCH(T$396,$J$390:$R$390,0))</f>
        <v>2</v>
      </c>
      <c r="U417" s="1003" cm="1">
        <f t="array" ref="U417">INDEX($H417:$K417,0,MATCH(U$397,$H$397:$K$397,0))*INDEX($J$391:$R$394,MATCH(U$397,$I$391:$I$394,0),MATCH(U$396,$J$390:$R$390,0))</f>
        <v>1</v>
      </c>
      <c r="V417" s="1003" cm="1">
        <f t="array" ref="V417">INDEX($H417:$K417,0,MATCH(V$397,$H$397:$K$397,0))*INDEX($J$391:$R$394,MATCH(V$397,$I$391:$I$394,0),MATCH(V$396,$J$390:$R$390,0))</f>
        <v>3</v>
      </c>
      <c r="W417" s="1003" cm="1">
        <f t="array" ref="W417">INDEX($H417:$K417,0,MATCH(W$397,$H$397:$K$397,0))*INDEX($J$391:$R$394,MATCH(W$397,$I$391:$I$394,0),MATCH(W$396,$J$390:$R$390,0))</f>
        <v>1</v>
      </c>
      <c r="X417" s="1003" cm="1">
        <f t="array" ref="X417">INDEX($H417:$K417,0,MATCH(X$397,$H$397:$K$397,0))*INDEX($J$391:$R$394,MATCH(X$397,$I$391:$I$394,0),MATCH(X$396,$J$390:$R$390,0))</f>
        <v>2</v>
      </c>
      <c r="Y417" s="1003" cm="1">
        <f t="array" ref="Y417">INDEX($H417:$K417,0,MATCH(Y$397,$H$397:$K$397,0))*INDEX($J$391:$R$394,MATCH(Y$397,$I$391:$I$394,0),MATCH(Y$396,$J$390:$R$390,0))</f>
        <v>1</v>
      </c>
      <c r="Z417" s="1003" cm="1">
        <f t="array" ref="Z417">INDEX($H417:$K417,0,MATCH(Z$397,$H$397:$K$397,0))*INDEX($J$391:$R$394,MATCH(Z$397,$I$391:$I$394,0),MATCH(Z$396,$J$390:$R$390,0))</f>
        <v>3</v>
      </c>
      <c r="AA417" s="1003" cm="1">
        <f t="array" ref="AA417">INDEX($H417:$K417,0,MATCH(AA$397,$H$397:$K$397,0))*INDEX($J$391:$R$394,MATCH(AA$397,$I$391:$I$394,0),MATCH(AA$396,$J$390:$R$390,0))</f>
        <v>1</v>
      </c>
      <c r="AB417" s="1003" cm="1">
        <f t="array" ref="AB417">INDEX($H417:$K417,0,MATCH(AB$397,$H$397:$K$397,0))*INDEX($J$391:$R$394,MATCH(AB$397,$I$391:$I$394,0),MATCH(AB$396,$J$390:$R$390,0))</f>
        <v>1</v>
      </c>
      <c r="AC417" s="1003" cm="1">
        <f t="array" ref="AC417">INDEX($H417:$K417,0,MATCH(AC$397,$H$397:$K$397,0))*INDEX($J$391:$R$394,MATCH(AC$397,$I$391:$I$394,0),MATCH(AC$396,$J$390:$R$390,0))</f>
        <v>1</v>
      </c>
      <c r="AD417" s="1003" cm="1">
        <f t="array" ref="AD417">INDEX($H417:$K417,0,MATCH(AD$397,$H$397:$K$397,0))*INDEX($J$391:$R$394,MATCH(AD$397,$I$391:$I$394,0),MATCH(AD$396,$J$390:$R$390,0))</f>
        <v>3</v>
      </c>
      <c r="AE417" s="1003" cm="1">
        <f t="array" ref="AE417">INDEX($H417:$K417,0,MATCH(AE$397,$H$397:$K$397,0))*INDEX($J$391:$R$394,MATCH(AE$397,$I$391:$I$394,0),MATCH(AE$396,$J$390:$R$390,0))</f>
        <v>1</v>
      </c>
      <c r="AF417" s="1003" cm="1">
        <f t="array" ref="AF417">INDEX($H417:$K417,0,MATCH(AF$397,$H$397:$K$397,0))*INDEX($J$391:$R$394,MATCH(AF$397,$I$391:$I$394,0),MATCH(AF$396,$J$390:$R$390,0))</f>
        <v>1</v>
      </c>
      <c r="AG417" s="1003" cm="1">
        <f t="array" ref="AG417">INDEX($H417:$K417,0,MATCH(AG$397,$H$397:$K$397,0))*INDEX($J$391:$R$394,MATCH(AG$397,$I$391:$I$394,0),MATCH(AG$396,$J$390:$R$390,0))</f>
        <v>1</v>
      </c>
      <c r="AH417" s="1003" cm="1">
        <f t="array" ref="AH417">INDEX($H417:$K417,0,MATCH(AH$397,$H$397:$K$397,0))*INDEX($J$391:$R$394,MATCH(AH$397,$I$391:$I$394,0),MATCH(AH$396,$J$390:$R$390,0))</f>
        <v>3</v>
      </c>
      <c r="AI417" s="1003" cm="1">
        <f t="array" ref="AI417">INDEX($H417:$K417,0,MATCH(AI$397,$H$397:$K$397,0))*INDEX($J$391:$R$394,MATCH(AI$397,$I$391:$I$394,0),MATCH(AI$396,$J$390:$R$390,0))</f>
        <v>1</v>
      </c>
      <c r="AJ417" s="1003" cm="1">
        <f t="array" ref="AJ417">INDEX($H417:$K417,0,MATCH(AJ$397,$H$397:$K$397,0))*INDEX($J$391:$R$394,MATCH(AJ$397,$I$391:$I$394,0),MATCH(AJ$396,$J$390:$R$390,0))</f>
        <v>1</v>
      </c>
      <c r="AK417" s="1003" cm="1">
        <f t="array" ref="AK417">INDEX($H417:$K417,0,MATCH(AK$397,$H$397:$K$397,0))*INDEX($J$391:$R$394,MATCH(AK$397,$I$391:$I$394,0),MATCH(AK$396,$J$390:$R$390,0))</f>
        <v>1</v>
      </c>
      <c r="AL417" s="1003" cm="1">
        <f t="array" ref="AL417">INDEX($H417:$K417,0,MATCH(AL$397,$H$397:$K$397,0))*INDEX($J$391:$R$394,MATCH(AL$397,$I$391:$I$394,0),MATCH(AL$396,$J$390:$R$390,0))</f>
        <v>3</v>
      </c>
      <c r="AM417" s="1003" cm="1">
        <f t="array" ref="AM417">INDEX($H417:$K417,0,MATCH(AM$397,$H$397:$K$397,0))*INDEX($J$391:$R$394,MATCH(AM$397,$I$391:$I$394,0),MATCH(AM$396,$J$390:$R$390,0))</f>
        <v>1</v>
      </c>
      <c r="AN417" s="1003" cm="1">
        <f t="array" ref="AN417">INDEX($H417:$K417,0,MATCH(AN$397,$H$397:$K$397,0))*INDEX($J$391:$R$394,MATCH(AN$397,$I$391:$I$394,0),MATCH(AN$396,$J$390:$R$390,0))</f>
        <v>1</v>
      </c>
      <c r="AO417" s="1003" cm="1">
        <f t="array" ref="AO417">INDEX($H417:$K417,0,MATCH(AO$397,$H$397:$K$397,0))*INDEX($J$391:$R$394,MATCH(AO$397,$I$391:$I$394,0),MATCH(AO$396,$J$390:$R$390,0))</f>
        <v>1</v>
      </c>
      <c r="AP417" s="1003" cm="1">
        <f t="array" ref="AP417">INDEX($H417:$K417,0,MATCH(AP$397,$H$397:$K$397,0))*INDEX($J$391:$R$394,MATCH(AP$397,$I$391:$I$394,0),MATCH(AP$396,$J$390:$R$390,0))</f>
        <v>3</v>
      </c>
      <c r="AQ417" s="1003" cm="1">
        <f t="array" ref="AQ417">INDEX($H417:$K417,0,MATCH(AQ$397,$H$397:$K$397,0))*INDEX($J$391:$R$394,MATCH(AQ$397,$I$391:$I$394,0),MATCH(AQ$396,$J$390:$R$390,0))</f>
        <v>1</v>
      </c>
      <c r="AR417" s="1003" cm="1">
        <f t="array" ref="AR417">INDEX($H417:$K417,0,MATCH(AR$397,$H$397:$K$397,0))*INDEX($J$391:$R$394,MATCH(AR$397,$I$391:$I$394,0),MATCH(AR$396,$J$390:$R$390,0))</f>
        <v>1</v>
      </c>
      <c r="AS417" s="1003" cm="1">
        <f t="array" ref="AS417">INDEX($H417:$K417,0,MATCH(AS$397,$H$397:$K$397,0))*INDEX($J$391:$R$394,MATCH(AS$397,$I$391:$I$394,0),MATCH(AS$396,$J$390:$R$390,0))</f>
        <v>1</v>
      </c>
      <c r="AT417" s="1003" cm="1">
        <f t="array" ref="AT417">INDEX($H417:$K417,0,MATCH(AT$397,$H$397:$K$397,0))*INDEX($J$391:$R$394,MATCH(AT$397,$I$391:$I$394,0),MATCH(AT$396,$J$390:$R$390,0))</f>
        <v>3</v>
      </c>
      <c r="AU417" s="1003" cm="1">
        <f t="array" ref="AU417">INDEX($H417:$K417,0,MATCH(AU$397,$H$397:$K$397,0))*INDEX($J$391:$R$394,MATCH(AU$397,$I$391:$I$394,0),MATCH(AU$396,$J$390:$R$390,0))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YYWBNw</v>
      </c>
      <c r="H418" s="356">
        <v>1</v>
      </c>
      <c r="I418" s="356">
        <v>1</v>
      </c>
      <c r="J418" s="356">
        <v>1</v>
      </c>
      <c r="K418" s="356">
        <v>1</v>
      </c>
      <c r="L418" s="1003" cm="1">
        <f t="array" ref="L418">INDEX($H418:$K418,0,MATCH(L$397,$H$397:$K$397,0))*INDEX($J$391:$R$394,MATCH(L$397,$I$391:$I$394,0),MATCH(L$396,$J$390:$R$390,0))</f>
        <v>2</v>
      </c>
      <c r="M418" s="1003" cm="1">
        <f t="array" ref="M418">INDEX($H418:$K418,0,MATCH(M$397,$H$397:$K$397,0))*INDEX($J$391:$R$394,MATCH(M$397,$I$391:$I$394,0),MATCH(M$396,$J$390:$R$390,0))</f>
        <v>1</v>
      </c>
      <c r="N418" s="1003" cm="1">
        <f t="array" ref="N418">INDEX($H418:$K418,0,MATCH(N$397,$H$397:$K$397,0))*INDEX($J$391:$R$394,MATCH(N$397,$I$391:$I$394,0),MATCH(N$396,$J$390:$R$390,0))</f>
        <v>1</v>
      </c>
      <c r="O418" s="1003" cm="1">
        <f t="array" ref="O418">INDEX($H418:$K418,0,MATCH(O$397,$H$397:$K$397,0))*INDEX($J$391:$R$394,MATCH(O$397,$I$391:$I$394,0),MATCH(O$396,$J$390:$R$390,0))</f>
        <v>1</v>
      </c>
      <c r="P418" s="1003" cm="1">
        <f t="array" ref="P418">INDEX($H418:$K418,0,MATCH(P$397,$H$397:$K$397,0))*INDEX($J$391:$R$394,MATCH(P$397,$I$391:$I$394,0),MATCH(P$396,$J$390:$R$390,0))</f>
        <v>2</v>
      </c>
      <c r="Q418" s="1003" cm="1">
        <f t="array" ref="Q418">INDEX($H418:$K418,0,MATCH(Q$397,$H$397:$K$397,0))*INDEX($J$391:$R$394,MATCH(Q$397,$I$391:$I$394,0),MATCH(Q$396,$J$390:$R$390,0))</f>
        <v>1</v>
      </c>
      <c r="R418" s="1003" cm="1">
        <f t="array" ref="R418">INDEX($H418:$K418,0,MATCH(R$397,$H$397:$K$397,0))*INDEX($J$391:$R$394,MATCH(R$397,$I$391:$I$394,0),MATCH(R$396,$J$390:$R$390,0))</f>
        <v>1</v>
      </c>
      <c r="S418" s="1003" cm="1">
        <f t="array" ref="S418">INDEX($H418:$K418,0,MATCH(S$397,$H$397:$K$397,0))*INDEX($J$391:$R$394,MATCH(S$397,$I$391:$I$394,0),MATCH(S$396,$J$390:$R$390,0))</f>
        <v>1</v>
      </c>
      <c r="T418" s="1003" cm="1">
        <f t="array" ref="T418">INDEX($H418:$K418,0,MATCH(T$397,$H$397:$K$397,0))*INDEX($J$391:$R$394,MATCH(T$397,$I$391:$I$394,0),MATCH(T$396,$J$390:$R$390,0))</f>
        <v>2</v>
      </c>
      <c r="U418" s="1003" cm="1">
        <f t="array" ref="U418">INDEX($H418:$K418,0,MATCH(U$397,$H$397:$K$397,0))*INDEX($J$391:$R$394,MATCH(U$397,$I$391:$I$394,0),MATCH(U$396,$J$390:$R$390,0))</f>
        <v>1</v>
      </c>
      <c r="V418" s="1003" cm="1">
        <f t="array" ref="V418">INDEX($H418:$K418,0,MATCH(V$397,$H$397:$K$397,0))*INDEX($J$391:$R$394,MATCH(V$397,$I$391:$I$394,0),MATCH(V$396,$J$390:$R$390,0))</f>
        <v>1</v>
      </c>
      <c r="W418" s="1003" cm="1">
        <f t="array" ref="W418">INDEX($H418:$K418,0,MATCH(W$397,$H$397:$K$397,0))*INDEX($J$391:$R$394,MATCH(W$397,$I$391:$I$394,0),MATCH(W$396,$J$390:$R$390,0))</f>
        <v>1</v>
      </c>
      <c r="X418" s="1003" cm="1">
        <f t="array" ref="X418">INDEX($H418:$K418,0,MATCH(X$397,$H$397:$K$397,0))*INDEX($J$391:$R$394,MATCH(X$397,$I$391:$I$394,0),MATCH(X$396,$J$390:$R$390,0))</f>
        <v>2</v>
      </c>
      <c r="Y418" s="1003" cm="1">
        <f t="array" ref="Y418">INDEX($H418:$K418,0,MATCH(Y$397,$H$397:$K$397,0))*INDEX($J$391:$R$394,MATCH(Y$397,$I$391:$I$394,0),MATCH(Y$396,$J$390:$R$390,0))</f>
        <v>1</v>
      </c>
      <c r="Z418" s="1003" cm="1">
        <f t="array" ref="Z418">INDEX($H418:$K418,0,MATCH(Z$397,$H$397:$K$397,0))*INDEX($J$391:$R$394,MATCH(Z$397,$I$391:$I$394,0),MATCH(Z$396,$J$390:$R$390,0))</f>
        <v>1</v>
      </c>
      <c r="AA418" s="1003" cm="1">
        <f t="array" ref="AA418">INDEX($H418:$K418,0,MATCH(AA$397,$H$397:$K$397,0))*INDEX($J$391:$R$394,MATCH(AA$397,$I$391:$I$394,0),MATCH(AA$396,$J$390:$R$390,0))</f>
        <v>1</v>
      </c>
      <c r="AB418" s="1003" cm="1">
        <f t="array" ref="AB418">INDEX($H418:$K418,0,MATCH(AB$397,$H$397:$K$397,0))*INDEX($J$391:$R$394,MATCH(AB$397,$I$391:$I$394,0),MATCH(AB$396,$J$390:$R$390,0))</f>
        <v>1</v>
      </c>
      <c r="AC418" s="1003" cm="1">
        <f t="array" ref="AC418">INDEX($H418:$K418,0,MATCH(AC$397,$H$397:$K$397,0))*INDEX($J$391:$R$394,MATCH(AC$397,$I$391:$I$394,0),MATCH(AC$396,$J$390:$R$390,0))</f>
        <v>1</v>
      </c>
      <c r="AD418" s="1003" cm="1">
        <f t="array" ref="AD418">INDEX($H418:$K418,0,MATCH(AD$397,$H$397:$K$397,0))*INDEX($J$391:$R$394,MATCH(AD$397,$I$391:$I$394,0),MATCH(AD$396,$J$390:$R$390,0))</f>
        <v>1</v>
      </c>
      <c r="AE418" s="1003" cm="1">
        <f t="array" ref="AE418">INDEX($H418:$K418,0,MATCH(AE$397,$H$397:$K$397,0))*INDEX($J$391:$R$394,MATCH(AE$397,$I$391:$I$394,0),MATCH(AE$396,$J$390:$R$390,0))</f>
        <v>1</v>
      </c>
      <c r="AF418" s="1003" cm="1">
        <f t="array" ref="AF418">INDEX($H418:$K418,0,MATCH(AF$397,$H$397:$K$397,0))*INDEX($J$391:$R$394,MATCH(AF$397,$I$391:$I$394,0),MATCH(AF$396,$J$390:$R$390,0))</f>
        <v>1</v>
      </c>
      <c r="AG418" s="1003" cm="1">
        <f t="array" ref="AG418">INDEX($H418:$K418,0,MATCH(AG$397,$H$397:$K$397,0))*INDEX($J$391:$R$394,MATCH(AG$397,$I$391:$I$394,0),MATCH(AG$396,$J$390:$R$390,0))</f>
        <v>1</v>
      </c>
      <c r="AH418" s="1003" cm="1">
        <f t="array" ref="AH418">INDEX($H418:$K418,0,MATCH(AH$397,$H$397:$K$397,0))*INDEX($J$391:$R$394,MATCH(AH$397,$I$391:$I$394,0),MATCH(AH$396,$J$390:$R$390,0))</f>
        <v>1</v>
      </c>
      <c r="AI418" s="1003" cm="1">
        <f t="array" ref="AI418">INDEX($H418:$K418,0,MATCH(AI$397,$H$397:$K$397,0))*INDEX($J$391:$R$394,MATCH(AI$397,$I$391:$I$394,0),MATCH(AI$396,$J$390:$R$390,0))</f>
        <v>1</v>
      </c>
      <c r="AJ418" s="1003" cm="1">
        <f t="array" ref="AJ418">INDEX($H418:$K418,0,MATCH(AJ$397,$H$397:$K$397,0))*INDEX($J$391:$R$394,MATCH(AJ$397,$I$391:$I$394,0),MATCH(AJ$396,$J$390:$R$390,0))</f>
        <v>1</v>
      </c>
      <c r="AK418" s="1003" cm="1">
        <f t="array" ref="AK418">INDEX($H418:$K418,0,MATCH(AK$397,$H$397:$K$397,0))*INDEX($J$391:$R$394,MATCH(AK$397,$I$391:$I$394,0),MATCH(AK$396,$J$390:$R$390,0))</f>
        <v>1</v>
      </c>
      <c r="AL418" s="1003" cm="1">
        <f t="array" ref="AL418">INDEX($H418:$K418,0,MATCH(AL$397,$H$397:$K$397,0))*INDEX($J$391:$R$394,MATCH(AL$397,$I$391:$I$394,0),MATCH(AL$396,$J$390:$R$390,0))</f>
        <v>1</v>
      </c>
      <c r="AM418" s="1003" cm="1">
        <f t="array" ref="AM418">INDEX($H418:$K418,0,MATCH(AM$397,$H$397:$K$397,0))*INDEX($J$391:$R$394,MATCH(AM$397,$I$391:$I$394,0),MATCH(AM$396,$J$390:$R$390,0))</f>
        <v>1</v>
      </c>
      <c r="AN418" s="1003" cm="1">
        <f t="array" ref="AN418">INDEX($H418:$K418,0,MATCH(AN$397,$H$397:$K$397,0))*INDEX($J$391:$R$394,MATCH(AN$397,$I$391:$I$394,0),MATCH(AN$396,$J$390:$R$390,0))</f>
        <v>1</v>
      </c>
      <c r="AO418" s="1003" cm="1">
        <f t="array" ref="AO418">INDEX($H418:$K418,0,MATCH(AO$397,$H$397:$K$397,0))*INDEX($J$391:$R$394,MATCH(AO$397,$I$391:$I$394,0),MATCH(AO$396,$J$390:$R$390,0))</f>
        <v>1</v>
      </c>
      <c r="AP418" s="1003" cm="1">
        <f t="array" ref="AP418">INDEX($H418:$K418,0,MATCH(AP$397,$H$397:$K$397,0))*INDEX($J$391:$R$394,MATCH(AP$397,$I$391:$I$394,0),MATCH(AP$396,$J$390:$R$390,0))</f>
        <v>1</v>
      </c>
      <c r="AQ418" s="1003" cm="1">
        <f t="array" ref="AQ418">INDEX($H418:$K418,0,MATCH(AQ$397,$H$397:$K$397,0))*INDEX($J$391:$R$394,MATCH(AQ$397,$I$391:$I$394,0),MATCH(AQ$396,$J$390:$R$390,0))</f>
        <v>1</v>
      </c>
      <c r="AR418" s="1003" cm="1">
        <f t="array" ref="AR418">INDEX($H418:$K418,0,MATCH(AR$397,$H$397:$K$397,0))*INDEX($J$391:$R$394,MATCH(AR$397,$I$391:$I$394,0),MATCH(AR$396,$J$390:$R$390,0))</f>
        <v>1</v>
      </c>
      <c r="AS418" s="1003" cm="1">
        <f t="array" ref="AS418">INDEX($H418:$K418,0,MATCH(AS$397,$H$397:$K$397,0))*INDEX($J$391:$R$394,MATCH(AS$397,$I$391:$I$394,0),MATCH(AS$396,$J$390:$R$390,0))</f>
        <v>1</v>
      </c>
      <c r="AT418" s="1003" cm="1">
        <f t="array" ref="AT418">INDEX($H418:$K418,0,MATCH(AT$397,$H$397:$K$397,0))*INDEX($J$391:$R$394,MATCH(AT$397,$I$391:$I$394,0),MATCH(AT$396,$J$390:$R$390,0))</f>
        <v>1</v>
      </c>
      <c r="AU418" s="1003" cm="1">
        <f t="array" ref="AU418">INDEX($H418:$K418,0,MATCH(AU$397,$H$397:$K$397,0))*INDEX($J$391:$R$394,MATCH(AU$397,$I$391:$I$394,0),MATCH(AU$396,$J$390:$R$390,0))</f>
        <v>1</v>
      </c>
      <c r="AV418" s="312"/>
      <c r="AW418" s="312"/>
      <c r="AX418" s="243"/>
      <c r="AY418" s="235"/>
      <c r="AZ418" s="235"/>
      <c r="BA418" s="235"/>
    </row>
    <row r="419" spans="1:53" s="76" customFormat="1" ht="15" outlineLevel="1" x14ac:dyDescent="0.25">
      <c r="A419" s="233"/>
      <c r="B419" s="234"/>
      <c r="C419" s="244"/>
      <c r="D419" s="244"/>
      <c r="E419" s="244"/>
      <c r="F419" s="252"/>
      <c r="G419" s="252" t="str">
        <f t="shared" si="74"/>
        <v>YYBNWb</v>
      </c>
      <c r="H419" s="356">
        <v>1</v>
      </c>
      <c r="I419" s="356">
        <v>1</v>
      </c>
      <c r="J419" s="356">
        <v>2</v>
      </c>
      <c r="K419" s="356">
        <v>2</v>
      </c>
      <c r="L419" s="1003" cm="1">
        <f t="array" ref="L419">INDEX($H419:$K419,0,MATCH(L$397,$H$397:$K$397,0))*INDEX($J$391:$R$394,MATCH(L$397,$I$391:$I$394,0),MATCH(L$396,$J$390:$R$390,0))</f>
        <v>2</v>
      </c>
      <c r="M419" s="1003" cm="1">
        <f t="array" ref="M419">INDEX($H419:$K419,0,MATCH(M$397,$H$397:$K$397,0))*INDEX($J$391:$R$394,MATCH(M$397,$I$391:$I$394,0),MATCH(M$396,$J$390:$R$390,0))</f>
        <v>1</v>
      </c>
      <c r="N419" s="1003" cm="1">
        <f t="array" ref="N419">INDEX($H419:$K419,0,MATCH(N$397,$H$397:$K$397,0))*INDEX($J$391:$R$394,MATCH(N$397,$I$391:$I$394,0),MATCH(N$396,$J$390:$R$390,0))</f>
        <v>2</v>
      </c>
      <c r="O419" s="1003" cm="1">
        <f t="array" ref="O419">INDEX($H419:$K419,0,MATCH(O$397,$H$397:$K$397,0))*INDEX($J$391:$R$394,MATCH(O$397,$I$391:$I$394,0),MATCH(O$396,$J$390:$R$390,0))</f>
        <v>2</v>
      </c>
      <c r="P419" s="1003" cm="1">
        <f t="array" ref="P419">INDEX($H419:$K419,0,MATCH(P$397,$H$397:$K$397,0))*INDEX($J$391:$R$394,MATCH(P$397,$I$391:$I$394,0),MATCH(P$396,$J$390:$R$390,0))</f>
        <v>2</v>
      </c>
      <c r="Q419" s="1003" cm="1">
        <f t="array" ref="Q419">INDEX($H419:$K419,0,MATCH(Q$397,$H$397:$K$397,0))*INDEX($J$391:$R$394,MATCH(Q$397,$I$391:$I$394,0),MATCH(Q$396,$J$390:$R$390,0))</f>
        <v>1</v>
      </c>
      <c r="R419" s="1003" cm="1">
        <f t="array" ref="R419">INDEX($H419:$K419,0,MATCH(R$397,$H$397:$K$397,0))*INDEX($J$391:$R$394,MATCH(R$397,$I$391:$I$394,0),MATCH(R$396,$J$390:$R$390,0))</f>
        <v>2</v>
      </c>
      <c r="S419" s="1003" cm="1">
        <f t="array" ref="S419">INDEX($H419:$K419,0,MATCH(S$397,$H$397:$K$397,0))*INDEX($J$391:$R$394,MATCH(S$397,$I$391:$I$394,0),MATCH(S$396,$J$390:$R$390,0))</f>
        <v>2</v>
      </c>
      <c r="T419" s="1003" cm="1">
        <f t="array" ref="T419">INDEX($H419:$K419,0,MATCH(T$397,$H$397:$K$397,0))*INDEX($J$391:$R$394,MATCH(T$397,$I$391:$I$394,0),MATCH(T$396,$J$390:$R$390,0))</f>
        <v>2</v>
      </c>
      <c r="U419" s="1003" cm="1">
        <f t="array" ref="U419">INDEX($H419:$K419,0,MATCH(U$397,$H$397:$K$397,0))*INDEX($J$391:$R$394,MATCH(U$397,$I$391:$I$394,0),MATCH(U$396,$J$390:$R$390,0))</f>
        <v>1</v>
      </c>
      <c r="V419" s="1003" cm="1">
        <f t="array" ref="V419">INDEX($H419:$K419,0,MATCH(V$397,$H$397:$K$397,0))*INDEX($J$391:$R$394,MATCH(V$397,$I$391:$I$394,0),MATCH(V$396,$J$390:$R$390,0))</f>
        <v>2</v>
      </c>
      <c r="W419" s="1003" cm="1">
        <f t="array" ref="W419">INDEX($H419:$K419,0,MATCH(W$397,$H$397:$K$397,0))*INDEX($J$391:$R$394,MATCH(W$397,$I$391:$I$394,0),MATCH(W$396,$J$390:$R$390,0))</f>
        <v>2</v>
      </c>
      <c r="X419" s="1003" cm="1">
        <f t="array" ref="X419">INDEX($H419:$K419,0,MATCH(X$397,$H$397:$K$397,0))*INDEX($J$391:$R$394,MATCH(X$397,$I$391:$I$394,0),MATCH(X$396,$J$390:$R$390,0))</f>
        <v>2</v>
      </c>
      <c r="Y419" s="1003" cm="1">
        <f t="array" ref="Y419">INDEX($H419:$K419,0,MATCH(Y$397,$H$397:$K$397,0))*INDEX($J$391:$R$394,MATCH(Y$397,$I$391:$I$394,0),MATCH(Y$396,$J$390:$R$390,0))</f>
        <v>1</v>
      </c>
      <c r="Z419" s="1003" cm="1">
        <f t="array" ref="Z419">INDEX($H419:$K419,0,MATCH(Z$397,$H$397:$K$397,0))*INDEX($J$391:$R$394,MATCH(Z$397,$I$391:$I$394,0),MATCH(Z$396,$J$390:$R$390,0))</f>
        <v>2</v>
      </c>
      <c r="AA419" s="1003" cm="1">
        <f t="array" ref="AA419">INDEX($H419:$K419,0,MATCH(AA$397,$H$397:$K$397,0))*INDEX($J$391:$R$394,MATCH(AA$397,$I$391:$I$394,0),MATCH(AA$396,$J$390:$R$390,0))</f>
        <v>2</v>
      </c>
      <c r="AB419" s="1003" cm="1">
        <f t="array" ref="AB419">INDEX($H419:$K419,0,MATCH(AB$397,$H$397:$K$397,0))*INDEX($J$391:$R$394,MATCH(AB$397,$I$391:$I$394,0),MATCH(AB$396,$J$390:$R$390,0))</f>
        <v>1</v>
      </c>
      <c r="AC419" s="1003" cm="1">
        <f t="array" ref="AC419">INDEX($H419:$K419,0,MATCH(AC$397,$H$397:$K$397,0))*INDEX($J$391:$R$394,MATCH(AC$397,$I$391:$I$394,0),MATCH(AC$396,$J$390:$R$390,0))</f>
        <v>1</v>
      </c>
      <c r="AD419" s="1003" cm="1">
        <f t="array" ref="AD419">INDEX($H419:$K419,0,MATCH(AD$397,$H$397:$K$397,0))*INDEX($J$391:$R$394,MATCH(AD$397,$I$391:$I$394,0),MATCH(AD$396,$J$390:$R$390,0))</f>
        <v>2</v>
      </c>
      <c r="AE419" s="1003" cm="1">
        <f t="array" ref="AE419">INDEX($H419:$K419,0,MATCH(AE$397,$H$397:$K$397,0))*INDEX($J$391:$R$394,MATCH(AE$397,$I$391:$I$394,0),MATCH(AE$396,$J$390:$R$390,0))</f>
        <v>2</v>
      </c>
      <c r="AF419" s="1003" cm="1">
        <f t="array" ref="AF419">INDEX($H419:$K419,0,MATCH(AF$397,$H$397:$K$397,0))*INDEX($J$391:$R$394,MATCH(AF$397,$I$391:$I$394,0),MATCH(AF$396,$J$390:$R$390,0))</f>
        <v>1</v>
      </c>
      <c r="AG419" s="1003" cm="1">
        <f t="array" ref="AG419">INDEX($H419:$K419,0,MATCH(AG$397,$H$397:$K$397,0))*INDEX($J$391:$R$394,MATCH(AG$397,$I$391:$I$394,0),MATCH(AG$396,$J$390:$R$390,0))</f>
        <v>1</v>
      </c>
      <c r="AH419" s="1003" cm="1">
        <f t="array" ref="AH419">INDEX($H419:$K419,0,MATCH(AH$397,$H$397:$K$397,0))*INDEX($J$391:$R$394,MATCH(AH$397,$I$391:$I$394,0),MATCH(AH$396,$J$390:$R$390,0))</f>
        <v>2</v>
      </c>
      <c r="AI419" s="1003" cm="1">
        <f t="array" ref="AI419">INDEX($H419:$K419,0,MATCH(AI$397,$H$397:$K$397,0))*INDEX($J$391:$R$394,MATCH(AI$397,$I$391:$I$394,0),MATCH(AI$396,$J$390:$R$390,0))</f>
        <v>2</v>
      </c>
      <c r="AJ419" s="1003" cm="1">
        <f t="array" ref="AJ419">INDEX($H419:$K419,0,MATCH(AJ$397,$H$397:$K$397,0))*INDEX($J$391:$R$394,MATCH(AJ$397,$I$391:$I$394,0),MATCH(AJ$396,$J$390:$R$390,0))</f>
        <v>1</v>
      </c>
      <c r="AK419" s="1003" cm="1">
        <f t="array" ref="AK419">INDEX($H419:$K419,0,MATCH(AK$397,$H$397:$K$397,0))*INDEX($J$391:$R$394,MATCH(AK$397,$I$391:$I$394,0),MATCH(AK$396,$J$390:$R$390,0))</f>
        <v>1</v>
      </c>
      <c r="AL419" s="1003" cm="1">
        <f t="array" ref="AL419">INDEX($H419:$K419,0,MATCH(AL$397,$H$397:$K$397,0))*INDEX($J$391:$R$394,MATCH(AL$397,$I$391:$I$394,0),MATCH(AL$396,$J$390:$R$390,0))</f>
        <v>2</v>
      </c>
      <c r="AM419" s="1003" cm="1">
        <f t="array" ref="AM419">INDEX($H419:$K419,0,MATCH(AM$397,$H$397:$K$397,0))*INDEX($J$391:$R$394,MATCH(AM$397,$I$391:$I$394,0),MATCH(AM$396,$J$390:$R$390,0))</f>
        <v>2</v>
      </c>
      <c r="AN419" s="1003" cm="1">
        <f t="array" ref="AN419">INDEX($H419:$K419,0,MATCH(AN$397,$H$397:$K$397,0))*INDEX($J$391:$R$394,MATCH(AN$397,$I$391:$I$394,0),MATCH(AN$396,$J$390:$R$390,0))</f>
        <v>1</v>
      </c>
      <c r="AO419" s="1003" cm="1">
        <f t="array" ref="AO419">INDEX($H419:$K419,0,MATCH(AO$397,$H$397:$K$397,0))*INDEX($J$391:$R$394,MATCH(AO$397,$I$391:$I$394,0),MATCH(AO$396,$J$390:$R$390,0))</f>
        <v>1</v>
      </c>
      <c r="AP419" s="1003" cm="1">
        <f t="array" ref="AP419">INDEX($H419:$K419,0,MATCH(AP$397,$H$397:$K$397,0))*INDEX($J$391:$R$394,MATCH(AP$397,$I$391:$I$394,0),MATCH(AP$396,$J$390:$R$390,0))</f>
        <v>2</v>
      </c>
      <c r="AQ419" s="1003" cm="1">
        <f t="array" ref="AQ419">INDEX($H419:$K419,0,MATCH(AQ$397,$H$397:$K$397,0))*INDEX($J$391:$R$394,MATCH(AQ$397,$I$391:$I$394,0),MATCH(AQ$396,$J$390:$R$390,0))</f>
        <v>2</v>
      </c>
      <c r="AR419" s="1003" cm="1">
        <f t="array" ref="AR419">INDEX($H419:$K419,0,MATCH(AR$397,$H$397:$K$397,0))*INDEX($J$391:$R$394,MATCH(AR$397,$I$391:$I$394,0),MATCH(AR$396,$J$390:$R$390,0))</f>
        <v>1</v>
      </c>
      <c r="AS419" s="1003" cm="1">
        <f t="array" ref="AS419">INDEX($H419:$K419,0,MATCH(AS$397,$H$397:$K$397,0))*INDEX($J$391:$R$394,MATCH(AS$397,$I$391:$I$394,0),MATCH(AS$396,$J$390:$R$390,0))</f>
        <v>1</v>
      </c>
      <c r="AT419" s="1003" cm="1">
        <f t="array" ref="AT419">INDEX($H419:$K419,0,MATCH(AT$397,$H$397:$K$397,0))*INDEX($J$391:$R$394,MATCH(AT$397,$I$391:$I$394,0),MATCH(AT$396,$J$390:$R$390,0))</f>
        <v>2</v>
      </c>
      <c r="AU419" s="1003" cm="1">
        <f t="array" ref="AU419">INDEX($H419:$K419,0,MATCH(AU$397,$H$397:$K$397,0))*INDEX($J$391:$R$394,MATCH(AU$397,$I$391:$I$394,0),MATCH(AU$396,$J$390:$R$390,0))</f>
        <v>2</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AAAA2A1z</v>
      </c>
      <c r="H420" s="356">
        <v>1</v>
      </c>
      <c r="I420" s="356">
        <v>1</v>
      </c>
      <c r="J420" s="356">
        <v>2</v>
      </c>
      <c r="K420" s="356">
        <v>0</v>
      </c>
      <c r="L420" s="1003" cm="1">
        <f t="array" ref="L420">INDEX($H420:$K420,0,MATCH(L$397,$H$397:$K$397,0))*INDEX($J$391:$R$394,MATCH(L$397,$I$391:$I$394,0),MATCH(L$396,$J$390:$R$390,0))</f>
        <v>2</v>
      </c>
      <c r="M420" s="1003" cm="1">
        <f t="array" ref="M420">INDEX($H420:$K420,0,MATCH(M$397,$H$397:$K$397,0))*INDEX($J$391:$R$394,MATCH(M$397,$I$391:$I$394,0),MATCH(M$396,$J$390:$R$390,0))</f>
        <v>1</v>
      </c>
      <c r="N420" s="1003" cm="1">
        <f t="array" ref="N420">INDEX($H420:$K420,0,MATCH(N$397,$H$397:$K$397,0))*INDEX($J$391:$R$394,MATCH(N$397,$I$391:$I$394,0),MATCH(N$396,$J$390:$R$390,0))</f>
        <v>2</v>
      </c>
      <c r="O420" s="1003" cm="1">
        <f t="array" ref="O420">INDEX($H420:$K420,0,MATCH(O$397,$H$397:$K$397,0))*INDEX($J$391:$R$394,MATCH(O$397,$I$391:$I$394,0),MATCH(O$396,$J$390:$R$390,0))</f>
        <v>0</v>
      </c>
      <c r="P420" s="1003" cm="1">
        <f t="array" ref="P420">INDEX($H420:$K420,0,MATCH(P$397,$H$397:$K$397,0))*INDEX($J$391:$R$394,MATCH(P$397,$I$391:$I$394,0),MATCH(P$396,$J$390:$R$390,0))</f>
        <v>2</v>
      </c>
      <c r="Q420" s="1003" cm="1">
        <f t="array" ref="Q420">INDEX($H420:$K420,0,MATCH(Q$397,$H$397:$K$397,0))*INDEX($J$391:$R$394,MATCH(Q$397,$I$391:$I$394,0),MATCH(Q$396,$J$390:$R$390,0))</f>
        <v>1</v>
      </c>
      <c r="R420" s="1003" cm="1">
        <f t="array" ref="R420">INDEX($H420:$K420,0,MATCH(R$397,$H$397:$K$397,0))*INDEX($J$391:$R$394,MATCH(R$397,$I$391:$I$394,0),MATCH(R$396,$J$390:$R$390,0))</f>
        <v>2</v>
      </c>
      <c r="S420" s="1003" cm="1">
        <f t="array" ref="S420">INDEX($H420:$K420,0,MATCH(S$397,$H$397:$K$397,0))*INDEX($J$391:$R$394,MATCH(S$397,$I$391:$I$394,0),MATCH(S$396,$J$390:$R$390,0))</f>
        <v>0</v>
      </c>
      <c r="T420" s="1003" cm="1">
        <f t="array" ref="T420">INDEX($H420:$K420,0,MATCH(T$397,$H$397:$K$397,0))*INDEX($J$391:$R$394,MATCH(T$397,$I$391:$I$394,0),MATCH(T$396,$J$390:$R$390,0))</f>
        <v>2</v>
      </c>
      <c r="U420" s="1003" cm="1">
        <f t="array" ref="U420">INDEX($H420:$K420,0,MATCH(U$397,$H$397:$K$397,0))*INDEX($J$391:$R$394,MATCH(U$397,$I$391:$I$394,0),MATCH(U$396,$J$390:$R$390,0))</f>
        <v>1</v>
      </c>
      <c r="V420" s="1003" cm="1">
        <f t="array" ref="V420">INDEX($H420:$K420,0,MATCH(V$397,$H$397:$K$397,0))*INDEX($J$391:$R$394,MATCH(V$397,$I$391:$I$394,0),MATCH(V$396,$J$390:$R$390,0))</f>
        <v>2</v>
      </c>
      <c r="W420" s="1003" cm="1">
        <f t="array" ref="W420">INDEX($H420:$K420,0,MATCH(W$397,$H$397:$K$397,0))*INDEX($J$391:$R$394,MATCH(W$397,$I$391:$I$394,0),MATCH(W$396,$J$390:$R$390,0))</f>
        <v>0</v>
      </c>
      <c r="X420" s="1003" cm="1">
        <f t="array" ref="X420">INDEX($H420:$K420,0,MATCH(X$397,$H$397:$K$397,0))*INDEX($J$391:$R$394,MATCH(X$397,$I$391:$I$394,0),MATCH(X$396,$J$390:$R$390,0))</f>
        <v>2</v>
      </c>
      <c r="Y420" s="1003" cm="1">
        <f t="array" ref="Y420">INDEX($H420:$K420,0,MATCH(Y$397,$H$397:$K$397,0))*INDEX($J$391:$R$394,MATCH(Y$397,$I$391:$I$394,0),MATCH(Y$396,$J$390:$R$390,0))</f>
        <v>1</v>
      </c>
      <c r="Z420" s="1003" cm="1">
        <f t="array" ref="Z420">INDEX($H420:$K420,0,MATCH(Z$397,$H$397:$K$397,0))*INDEX($J$391:$R$394,MATCH(Z$397,$I$391:$I$394,0),MATCH(Z$396,$J$390:$R$390,0))</f>
        <v>2</v>
      </c>
      <c r="AA420" s="1003" cm="1">
        <f t="array" ref="AA420">INDEX($H420:$K420,0,MATCH(AA$397,$H$397:$K$397,0))*INDEX($J$391:$R$394,MATCH(AA$397,$I$391:$I$394,0),MATCH(AA$396,$J$390:$R$390,0))</f>
        <v>0</v>
      </c>
      <c r="AB420" s="1003" cm="1">
        <f t="array" ref="AB420">INDEX($H420:$K420,0,MATCH(AB$397,$H$397:$K$397,0))*INDEX($J$391:$R$394,MATCH(AB$397,$I$391:$I$394,0),MATCH(AB$396,$J$390:$R$390,0))</f>
        <v>1</v>
      </c>
      <c r="AC420" s="1003" cm="1">
        <f t="array" ref="AC420">INDEX($H420:$K420,0,MATCH(AC$397,$H$397:$K$397,0))*INDEX($J$391:$R$394,MATCH(AC$397,$I$391:$I$394,0),MATCH(AC$396,$J$390:$R$390,0))</f>
        <v>1</v>
      </c>
      <c r="AD420" s="1003" cm="1">
        <f t="array" ref="AD420">INDEX($H420:$K420,0,MATCH(AD$397,$H$397:$K$397,0))*INDEX($J$391:$R$394,MATCH(AD$397,$I$391:$I$394,0),MATCH(AD$396,$J$390:$R$390,0))</f>
        <v>2</v>
      </c>
      <c r="AE420" s="1003" cm="1">
        <f t="array" ref="AE420">INDEX($H420:$K420,0,MATCH(AE$397,$H$397:$K$397,0))*INDEX($J$391:$R$394,MATCH(AE$397,$I$391:$I$394,0),MATCH(AE$396,$J$390:$R$390,0))</f>
        <v>0</v>
      </c>
      <c r="AF420" s="1003" cm="1">
        <f t="array" ref="AF420">INDEX($H420:$K420,0,MATCH(AF$397,$H$397:$K$397,0))*INDEX($J$391:$R$394,MATCH(AF$397,$I$391:$I$394,0),MATCH(AF$396,$J$390:$R$390,0))</f>
        <v>1</v>
      </c>
      <c r="AG420" s="1003" cm="1">
        <f t="array" ref="AG420">INDEX($H420:$K420,0,MATCH(AG$397,$H$397:$K$397,0))*INDEX($J$391:$R$394,MATCH(AG$397,$I$391:$I$394,0),MATCH(AG$396,$J$390:$R$390,0))</f>
        <v>1</v>
      </c>
      <c r="AH420" s="1003" cm="1">
        <f t="array" ref="AH420">INDEX($H420:$K420,0,MATCH(AH$397,$H$397:$K$397,0))*INDEX($J$391:$R$394,MATCH(AH$397,$I$391:$I$394,0),MATCH(AH$396,$J$390:$R$390,0))</f>
        <v>2</v>
      </c>
      <c r="AI420" s="1003" cm="1">
        <f t="array" ref="AI420">INDEX($H420:$K420,0,MATCH(AI$397,$H$397:$K$397,0))*INDEX($J$391:$R$394,MATCH(AI$397,$I$391:$I$394,0),MATCH(AI$396,$J$390:$R$390,0))</f>
        <v>0</v>
      </c>
      <c r="AJ420" s="1003" cm="1">
        <f t="array" ref="AJ420">INDEX($H420:$K420,0,MATCH(AJ$397,$H$397:$K$397,0))*INDEX($J$391:$R$394,MATCH(AJ$397,$I$391:$I$394,0),MATCH(AJ$396,$J$390:$R$390,0))</f>
        <v>1</v>
      </c>
      <c r="AK420" s="1003" cm="1">
        <f t="array" ref="AK420">INDEX($H420:$K420,0,MATCH(AK$397,$H$397:$K$397,0))*INDEX($J$391:$R$394,MATCH(AK$397,$I$391:$I$394,0),MATCH(AK$396,$J$390:$R$390,0))</f>
        <v>1</v>
      </c>
      <c r="AL420" s="1003" cm="1">
        <f t="array" ref="AL420">INDEX($H420:$K420,0,MATCH(AL$397,$H$397:$K$397,0))*INDEX($J$391:$R$394,MATCH(AL$397,$I$391:$I$394,0),MATCH(AL$396,$J$390:$R$390,0))</f>
        <v>2</v>
      </c>
      <c r="AM420" s="1003" cm="1">
        <f t="array" ref="AM420">INDEX($H420:$K420,0,MATCH(AM$397,$H$397:$K$397,0))*INDEX($J$391:$R$394,MATCH(AM$397,$I$391:$I$394,0),MATCH(AM$396,$J$390:$R$390,0))</f>
        <v>0</v>
      </c>
      <c r="AN420" s="1003" cm="1">
        <f t="array" ref="AN420">INDEX($H420:$K420,0,MATCH(AN$397,$H$397:$K$397,0))*INDEX($J$391:$R$394,MATCH(AN$397,$I$391:$I$394,0),MATCH(AN$396,$J$390:$R$390,0))</f>
        <v>1</v>
      </c>
      <c r="AO420" s="1003" cm="1">
        <f t="array" ref="AO420">INDEX($H420:$K420,0,MATCH(AO$397,$H$397:$K$397,0))*INDEX($J$391:$R$394,MATCH(AO$397,$I$391:$I$394,0),MATCH(AO$396,$J$390:$R$390,0))</f>
        <v>1</v>
      </c>
      <c r="AP420" s="1003" cm="1">
        <f t="array" ref="AP420">INDEX($H420:$K420,0,MATCH(AP$397,$H$397:$K$397,0))*INDEX($J$391:$R$394,MATCH(AP$397,$I$391:$I$394,0),MATCH(AP$396,$J$390:$R$390,0))</f>
        <v>2</v>
      </c>
      <c r="AQ420" s="1003" cm="1">
        <f t="array" ref="AQ420">INDEX($H420:$K420,0,MATCH(AQ$397,$H$397:$K$397,0))*INDEX($J$391:$R$394,MATCH(AQ$397,$I$391:$I$394,0),MATCH(AQ$396,$J$390:$R$390,0))</f>
        <v>0</v>
      </c>
      <c r="AR420" s="1003" cm="1">
        <f t="array" ref="AR420">INDEX($H420:$K420,0,MATCH(AR$397,$H$397:$K$397,0))*INDEX($J$391:$R$394,MATCH(AR$397,$I$391:$I$394,0),MATCH(AR$396,$J$390:$R$390,0))</f>
        <v>1</v>
      </c>
      <c r="AS420" s="1003" cm="1">
        <f t="array" ref="AS420">INDEX($H420:$K420,0,MATCH(AS$397,$H$397:$K$397,0))*INDEX($J$391:$R$394,MATCH(AS$397,$I$391:$I$394,0),MATCH(AS$396,$J$390:$R$390,0))</f>
        <v>1</v>
      </c>
      <c r="AT420" s="1003" cm="1">
        <f t="array" ref="AT420">INDEX($H420:$K420,0,MATCH(AT$397,$H$397:$K$397,0))*INDEX($J$391:$R$394,MATCH(AT$397,$I$391:$I$394,0),MATCH(AT$396,$J$390:$R$390,0))</f>
        <v>2</v>
      </c>
      <c r="AU420" s="1003" cm="1">
        <f t="array" ref="AU420">INDEX($H420:$K420,0,MATCH(AU$397,$H$397:$K$397,0))*INDEX($J$391:$R$394,MATCH(AU$397,$I$391:$I$394,0),MATCH(AU$396,$J$390:$R$390,0))</f>
        <v>0</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AAAA2Nw</v>
      </c>
      <c r="H421" s="356">
        <v>1</v>
      </c>
      <c r="I421" s="356">
        <v>1</v>
      </c>
      <c r="J421" s="356">
        <v>1</v>
      </c>
      <c r="K421" s="356">
        <v>1</v>
      </c>
      <c r="L421" s="1003" cm="1">
        <f t="array" ref="L421">INDEX($H421:$K421,0,MATCH(L$397,$H$397:$K$397,0))*INDEX($J$391:$R$394,MATCH(L$397,$I$391:$I$394,0),MATCH(L$396,$J$390:$R$390,0))</f>
        <v>2</v>
      </c>
      <c r="M421" s="1003" cm="1">
        <f t="array" ref="M421">INDEX($H421:$K421,0,MATCH(M$397,$H$397:$K$397,0))*INDEX($J$391:$R$394,MATCH(M$397,$I$391:$I$394,0),MATCH(M$396,$J$390:$R$390,0))</f>
        <v>1</v>
      </c>
      <c r="N421" s="1003" cm="1">
        <f t="array" ref="N421">INDEX($H421:$K421,0,MATCH(N$397,$H$397:$K$397,0))*INDEX($J$391:$R$394,MATCH(N$397,$I$391:$I$394,0),MATCH(N$396,$J$390:$R$390,0))</f>
        <v>1</v>
      </c>
      <c r="O421" s="1003" cm="1">
        <f t="array" ref="O421">INDEX($H421:$K421,0,MATCH(O$397,$H$397:$K$397,0))*INDEX($J$391:$R$394,MATCH(O$397,$I$391:$I$394,0),MATCH(O$396,$J$390:$R$390,0))</f>
        <v>1</v>
      </c>
      <c r="P421" s="1003" cm="1">
        <f t="array" ref="P421">INDEX($H421:$K421,0,MATCH(P$397,$H$397:$K$397,0))*INDEX($J$391:$R$394,MATCH(P$397,$I$391:$I$394,0),MATCH(P$396,$J$390:$R$390,0))</f>
        <v>2</v>
      </c>
      <c r="Q421" s="1003" cm="1">
        <f t="array" ref="Q421">INDEX($H421:$K421,0,MATCH(Q$397,$H$397:$K$397,0))*INDEX($J$391:$R$394,MATCH(Q$397,$I$391:$I$394,0),MATCH(Q$396,$J$390:$R$390,0))</f>
        <v>1</v>
      </c>
      <c r="R421" s="1003" cm="1">
        <f t="array" ref="R421">INDEX($H421:$K421,0,MATCH(R$397,$H$397:$K$397,0))*INDEX($J$391:$R$394,MATCH(R$397,$I$391:$I$394,0),MATCH(R$396,$J$390:$R$390,0))</f>
        <v>1</v>
      </c>
      <c r="S421" s="1003" cm="1">
        <f t="array" ref="S421">INDEX($H421:$K421,0,MATCH(S$397,$H$397:$K$397,0))*INDEX($J$391:$R$394,MATCH(S$397,$I$391:$I$394,0),MATCH(S$396,$J$390:$R$390,0))</f>
        <v>1</v>
      </c>
      <c r="T421" s="1003" cm="1">
        <f t="array" ref="T421">INDEX($H421:$K421,0,MATCH(T$397,$H$397:$K$397,0))*INDEX($J$391:$R$394,MATCH(T$397,$I$391:$I$394,0),MATCH(T$396,$J$390:$R$390,0))</f>
        <v>2</v>
      </c>
      <c r="U421" s="1003" cm="1">
        <f t="array" ref="U421">INDEX($H421:$K421,0,MATCH(U$397,$H$397:$K$397,0))*INDEX($J$391:$R$394,MATCH(U$397,$I$391:$I$394,0),MATCH(U$396,$J$390:$R$390,0))</f>
        <v>1</v>
      </c>
      <c r="V421" s="1003" cm="1">
        <f t="array" ref="V421">INDEX($H421:$K421,0,MATCH(V$397,$H$397:$K$397,0))*INDEX($J$391:$R$394,MATCH(V$397,$I$391:$I$394,0),MATCH(V$396,$J$390:$R$390,0))</f>
        <v>1</v>
      </c>
      <c r="W421" s="1003" cm="1">
        <f t="array" ref="W421">INDEX($H421:$K421,0,MATCH(W$397,$H$397:$K$397,0))*INDEX($J$391:$R$394,MATCH(W$397,$I$391:$I$394,0),MATCH(W$396,$J$390:$R$390,0))</f>
        <v>1</v>
      </c>
      <c r="X421" s="1003" cm="1">
        <f t="array" ref="X421">INDEX($H421:$K421,0,MATCH(X$397,$H$397:$K$397,0))*INDEX($J$391:$R$394,MATCH(X$397,$I$391:$I$394,0),MATCH(X$396,$J$390:$R$390,0))</f>
        <v>2</v>
      </c>
      <c r="Y421" s="1003" cm="1">
        <f t="array" ref="Y421">INDEX($H421:$K421,0,MATCH(Y$397,$H$397:$K$397,0))*INDEX($J$391:$R$394,MATCH(Y$397,$I$391:$I$394,0),MATCH(Y$396,$J$390:$R$390,0))</f>
        <v>1</v>
      </c>
      <c r="Z421" s="1003" cm="1">
        <f t="array" ref="Z421">INDEX($H421:$K421,0,MATCH(Z$397,$H$397:$K$397,0))*INDEX($J$391:$R$394,MATCH(Z$397,$I$391:$I$394,0),MATCH(Z$396,$J$390:$R$390,0))</f>
        <v>1</v>
      </c>
      <c r="AA421" s="1003" cm="1">
        <f t="array" ref="AA421">INDEX($H421:$K421,0,MATCH(AA$397,$H$397:$K$397,0))*INDEX($J$391:$R$394,MATCH(AA$397,$I$391:$I$394,0),MATCH(AA$396,$J$390:$R$390,0))</f>
        <v>1</v>
      </c>
      <c r="AB421" s="1003" cm="1">
        <f t="array" ref="AB421">INDEX($H421:$K421,0,MATCH(AB$397,$H$397:$K$397,0))*INDEX($J$391:$R$394,MATCH(AB$397,$I$391:$I$394,0),MATCH(AB$396,$J$390:$R$390,0))</f>
        <v>1</v>
      </c>
      <c r="AC421" s="1003" cm="1">
        <f t="array" ref="AC421">INDEX($H421:$K421,0,MATCH(AC$397,$H$397:$K$397,0))*INDEX($J$391:$R$394,MATCH(AC$397,$I$391:$I$394,0),MATCH(AC$396,$J$390:$R$390,0))</f>
        <v>1</v>
      </c>
      <c r="AD421" s="1003" cm="1">
        <f t="array" ref="AD421">INDEX($H421:$K421,0,MATCH(AD$397,$H$397:$K$397,0))*INDEX($J$391:$R$394,MATCH(AD$397,$I$391:$I$394,0),MATCH(AD$396,$J$390:$R$390,0))</f>
        <v>1</v>
      </c>
      <c r="AE421" s="1003" cm="1">
        <f t="array" ref="AE421">INDEX($H421:$K421,0,MATCH(AE$397,$H$397:$K$397,0))*INDEX($J$391:$R$394,MATCH(AE$397,$I$391:$I$394,0),MATCH(AE$396,$J$390:$R$390,0))</f>
        <v>1</v>
      </c>
      <c r="AF421" s="1003" cm="1">
        <f t="array" ref="AF421">INDEX($H421:$K421,0,MATCH(AF$397,$H$397:$K$397,0))*INDEX($J$391:$R$394,MATCH(AF$397,$I$391:$I$394,0),MATCH(AF$396,$J$390:$R$390,0))</f>
        <v>1</v>
      </c>
      <c r="AG421" s="1003" cm="1">
        <f t="array" ref="AG421">INDEX($H421:$K421,0,MATCH(AG$397,$H$397:$K$397,0))*INDEX($J$391:$R$394,MATCH(AG$397,$I$391:$I$394,0),MATCH(AG$396,$J$390:$R$390,0))</f>
        <v>1</v>
      </c>
      <c r="AH421" s="1003" cm="1">
        <f t="array" ref="AH421">INDEX($H421:$K421,0,MATCH(AH$397,$H$397:$K$397,0))*INDEX($J$391:$R$394,MATCH(AH$397,$I$391:$I$394,0),MATCH(AH$396,$J$390:$R$390,0))</f>
        <v>1</v>
      </c>
      <c r="AI421" s="1003" cm="1">
        <f t="array" ref="AI421">INDEX($H421:$K421,0,MATCH(AI$397,$H$397:$K$397,0))*INDEX($J$391:$R$394,MATCH(AI$397,$I$391:$I$394,0),MATCH(AI$396,$J$390:$R$390,0))</f>
        <v>1</v>
      </c>
      <c r="AJ421" s="1003" cm="1">
        <f t="array" ref="AJ421">INDEX($H421:$K421,0,MATCH(AJ$397,$H$397:$K$397,0))*INDEX($J$391:$R$394,MATCH(AJ$397,$I$391:$I$394,0),MATCH(AJ$396,$J$390:$R$390,0))</f>
        <v>1</v>
      </c>
      <c r="AK421" s="1003" cm="1">
        <f t="array" ref="AK421">INDEX($H421:$K421,0,MATCH(AK$397,$H$397:$K$397,0))*INDEX($J$391:$R$394,MATCH(AK$397,$I$391:$I$394,0),MATCH(AK$396,$J$390:$R$390,0))</f>
        <v>1</v>
      </c>
      <c r="AL421" s="1003" cm="1">
        <f t="array" ref="AL421">INDEX($H421:$K421,0,MATCH(AL$397,$H$397:$K$397,0))*INDEX($J$391:$R$394,MATCH(AL$397,$I$391:$I$394,0),MATCH(AL$396,$J$390:$R$390,0))</f>
        <v>1</v>
      </c>
      <c r="AM421" s="1003" cm="1">
        <f t="array" ref="AM421">INDEX($H421:$K421,0,MATCH(AM$397,$H$397:$K$397,0))*INDEX($J$391:$R$394,MATCH(AM$397,$I$391:$I$394,0),MATCH(AM$396,$J$390:$R$390,0))</f>
        <v>1</v>
      </c>
      <c r="AN421" s="1003" cm="1">
        <f t="array" ref="AN421">INDEX($H421:$K421,0,MATCH(AN$397,$H$397:$K$397,0))*INDEX($J$391:$R$394,MATCH(AN$397,$I$391:$I$394,0),MATCH(AN$396,$J$390:$R$390,0))</f>
        <v>1</v>
      </c>
      <c r="AO421" s="1003" cm="1">
        <f t="array" ref="AO421">INDEX($H421:$K421,0,MATCH(AO$397,$H$397:$K$397,0))*INDEX($J$391:$R$394,MATCH(AO$397,$I$391:$I$394,0),MATCH(AO$396,$J$390:$R$390,0))</f>
        <v>1</v>
      </c>
      <c r="AP421" s="1003" cm="1">
        <f t="array" ref="AP421">INDEX($H421:$K421,0,MATCH(AP$397,$H$397:$K$397,0))*INDEX($J$391:$R$394,MATCH(AP$397,$I$391:$I$394,0),MATCH(AP$396,$J$390:$R$390,0))</f>
        <v>1</v>
      </c>
      <c r="AQ421" s="1003" cm="1">
        <f t="array" ref="AQ421">INDEX($H421:$K421,0,MATCH(AQ$397,$H$397:$K$397,0))*INDEX($J$391:$R$394,MATCH(AQ$397,$I$391:$I$394,0),MATCH(AQ$396,$J$390:$R$390,0))</f>
        <v>1</v>
      </c>
      <c r="AR421" s="1003" cm="1">
        <f t="array" ref="AR421">INDEX($H421:$K421,0,MATCH(AR$397,$H$397:$K$397,0))*INDEX($J$391:$R$394,MATCH(AR$397,$I$391:$I$394,0),MATCH(AR$396,$J$390:$R$390,0))</f>
        <v>1</v>
      </c>
      <c r="AS421" s="1003" cm="1">
        <f t="array" ref="AS421">INDEX($H421:$K421,0,MATCH(AS$397,$H$397:$K$397,0))*INDEX($J$391:$R$394,MATCH(AS$397,$I$391:$I$394,0),MATCH(AS$396,$J$390:$R$390,0))</f>
        <v>1</v>
      </c>
      <c r="AT421" s="1003" cm="1">
        <f t="array" ref="AT421">INDEX($H421:$K421,0,MATCH(AT$397,$H$397:$K$397,0))*INDEX($J$391:$R$394,MATCH(AT$397,$I$391:$I$394,0),MATCH(AT$396,$J$390:$R$390,0))</f>
        <v>1</v>
      </c>
      <c r="AU421" s="1003" cm="1">
        <f t="array" ref="AU421">INDEX($H421:$K421,0,MATCH(AU$397,$H$397:$K$397,0))*INDEX($J$391:$R$394,MATCH(AU$397,$I$391:$I$394,0),MATCH(AU$396,$J$390:$R$390,0))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AAANWb</v>
      </c>
      <c r="H422" s="356">
        <v>1</v>
      </c>
      <c r="I422" s="356">
        <v>1</v>
      </c>
      <c r="J422" s="356">
        <v>1</v>
      </c>
      <c r="K422" s="356">
        <v>1</v>
      </c>
      <c r="L422" s="1003" cm="1">
        <f t="array" ref="L422">INDEX($H422:$K422,0,MATCH(L$397,$H$397:$K$397,0))*INDEX($J$391:$R$394,MATCH(L$397,$I$391:$I$394,0),MATCH(L$396,$J$390:$R$390,0))</f>
        <v>2</v>
      </c>
      <c r="M422" s="1003" cm="1">
        <f t="array" ref="M422">INDEX($H422:$K422,0,MATCH(M$397,$H$397:$K$397,0))*INDEX($J$391:$R$394,MATCH(M$397,$I$391:$I$394,0),MATCH(M$396,$J$390:$R$390,0))</f>
        <v>1</v>
      </c>
      <c r="N422" s="1003" cm="1">
        <f t="array" ref="N422">INDEX($H422:$K422,0,MATCH(N$397,$H$397:$K$397,0))*INDEX($J$391:$R$394,MATCH(N$397,$I$391:$I$394,0),MATCH(N$396,$J$390:$R$390,0))</f>
        <v>1</v>
      </c>
      <c r="O422" s="1003" cm="1">
        <f t="array" ref="O422">INDEX($H422:$K422,0,MATCH(O$397,$H$397:$K$397,0))*INDEX($J$391:$R$394,MATCH(O$397,$I$391:$I$394,0),MATCH(O$396,$J$390:$R$390,0))</f>
        <v>1</v>
      </c>
      <c r="P422" s="1003" cm="1">
        <f t="array" ref="P422">INDEX($H422:$K422,0,MATCH(P$397,$H$397:$K$397,0))*INDEX($J$391:$R$394,MATCH(P$397,$I$391:$I$394,0),MATCH(P$396,$J$390:$R$390,0))</f>
        <v>2</v>
      </c>
      <c r="Q422" s="1003" cm="1">
        <f t="array" ref="Q422">INDEX($H422:$K422,0,MATCH(Q$397,$H$397:$K$397,0))*INDEX($J$391:$R$394,MATCH(Q$397,$I$391:$I$394,0),MATCH(Q$396,$J$390:$R$390,0))</f>
        <v>1</v>
      </c>
      <c r="R422" s="1003" cm="1">
        <f t="array" ref="R422">INDEX($H422:$K422,0,MATCH(R$397,$H$397:$K$397,0))*INDEX($J$391:$R$394,MATCH(R$397,$I$391:$I$394,0),MATCH(R$396,$J$390:$R$390,0))</f>
        <v>1</v>
      </c>
      <c r="S422" s="1003" cm="1">
        <f t="array" ref="S422">INDEX($H422:$K422,0,MATCH(S$397,$H$397:$K$397,0))*INDEX($J$391:$R$394,MATCH(S$397,$I$391:$I$394,0),MATCH(S$396,$J$390:$R$390,0))</f>
        <v>1</v>
      </c>
      <c r="T422" s="1003" cm="1">
        <f t="array" ref="T422">INDEX($H422:$K422,0,MATCH(T$397,$H$397:$K$397,0))*INDEX($J$391:$R$394,MATCH(T$397,$I$391:$I$394,0),MATCH(T$396,$J$390:$R$390,0))</f>
        <v>2</v>
      </c>
      <c r="U422" s="1003" cm="1">
        <f t="array" ref="U422">INDEX($H422:$K422,0,MATCH(U$397,$H$397:$K$397,0))*INDEX($J$391:$R$394,MATCH(U$397,$I$391:$I$394,0),MATCH(U$396,$J$390:$R$390,0))</f>
        <v>1</v>
      </c>
      <c r="V422" s="1003" cm="1">
        <f t="array" ref="V422">INDEX($H422:$K422,0,MATCH(V$397,$H$397:$K$397,0))*INDEX($J$391:$R$394,MATCH(V$397,$I$391:$I$394,0),MATCH(V$396,$J$390:$R$390,0))</f>
        <v>1</v>
      </c>
      <c r="W422" s="1003" cm="1">
        <f t="array" ref="W422">INDEX($H422:$K422,0,MATCH(W$397,$H$397:$K$397,0))*INDEX($J$391:$R$394,MATCH(W$397,$I$391:$I$394,0),MATCH(W$396,$J$390:$R$390,0))</f>
        <v>1</v>
      </c>
      <c r="X422" s="1003" cm="1">
        <f t="array" ref="X422">INDEX($H422:$K422,0,MATCH(X$397,$H$397:$K$397,0))*INDEX($J$391:$R$394,MATCH(X$397,$I$391:$I$394,0),MATCH(X$396,$J$390:$R$390,0))</f>
        <v>2</v>
      </c>
      <c r="Y422" s="1003" cm="1">
        <f t="array" ref="Y422">INDEX($H422:$K422,0,MATCH(Y$397,$H$397:$K$397,0))*INDEX($J$391:$R$394,MATCH(Y$397,$I$391:$I$394,0),MATCH(Y$396,$J$390:$R$390,0))</f>
        <v>1</v>
      </c>
      <c r="Z422" s="1003" cm="1">
        <f t="array" ref="Z422">INDEX($H422:$K422,0,MATCH(Z$397,$H$397:$K$397,0))*INDEX($J$391:$R$394,MATCH(Z$397,$I$391:$I$394,0),MATCH(Z$396,$J$390:$R$390,0))</f>
        <v>1</v>
      </c>
      <c r="AA422" s="1003" cm="1">
        <f t="array" ref="AA422">INDEX($H422:$K422,0,MATCH(AA$397,$H$397:$K$397,0))*INDEX($J$391:$R$394,MATCH(AA$397,$I$391:$I$394,0),MATCH(AA$396,$J$390:$R$390,0))</f>
        <v>1</v>
      </c>
      <c r="AB422" s="1003" cm="1">
        <f t="array" ref="AB422">INDEX($H422:$K422,0,MATCH(AB$397,$H$397:$K$397,0))*INDEX($J$391:$R$394,MATCH(AB$397,$I$391:$I$394,0),MATCH(AB$396,$J$390:$R$390,0))</f>
        <v>1</v>
      </c>
      <c r="AC422" s="1003" cm="1">
        <f t="array" ref="AC422">INDEX($H422:$K422,0,MATCH(AC$397,$H$397:$K$397,0))*INDEX($J$391:$R$394,MATCH(AC$397,$I$391:$I$394,0),MATCH(AC$396,$J$390:$R$390,0))</f>
        <v>1</v>
      </c>
      <c r="AD422" s="1003" cm="1">
        <f t="array" ref="AD422">INDEX($H422:$K422,0,MATCH(AD$397,$H$397:$K$397,0))*INDEX($J$391:$R$394,MATCH(AD$397,$I$391:$I$394,0),MATCH(AD$396,$J$390:$R$390,0))</f>
        <v>1</v>
      </c>
      <c r="AE422" s="1003" cm="1">
        <f t="array" ref="AE422">INDEX($H422:$K422,0,MATCH(AE$397,$H$397:$K$397,0))*INDEX($J$391:$R$394,MATCH(AE$397,$I$391:$I$394,0),MATCH(AE$396,$J$390:$R$390,0))</f>
        <v>1</v>
      </c>
      <c r="AF422" s="1003" cm="1">
        <f t="array" ref="AF422">INDEX($H422:$K422,0,MATCH(AF$397,$H$397:$K$397,0))*INDEX($J$391:$R$394,MATCH(AF$397,$I$391:$I$394,0),MATCH(AF$396,$J$390:$R$390,0))</f>
        <v>1</v>
      </c>
      <c r="AG422" s="1003" cm="1">
        <f t="array" ref="AG422">INDEX($H422:$K422,0,MATCH(AG$397,$H$397:$K$397,0))*INDEX($J$391:$R$394,MATCH(AG$397,$I$391:$I$394,0),MATCH(AG$396,$J$390:$R$390,0))</f>
        <v>1</v>
      </c>
      <c r="AH422" s="1003" cm="1">
        <f t="array" ref="AH422">INDEX($H422:$K422,0,MATCH(AH$397,$H$397:$K$397,0))*INDEX($J$391:$R$394,MATCH(AH$397,$I$391:$I$394,0),MATCH(AH$396,$J$390:$R$390,0))</f>
        <v>1</v>
      </c>
      <c r="AI422" s="1003" cm="1">
        <f t="array" ref="AI422">INDEX($H422:$K422,0,MATCH(AI$397,$H$397:$K$397,0))*INDEX($J$391:$R$394,MATCH(AI$397,$I$391:$I$394,0),MATCH(AI$396,$J$390:$R$390,0))</f>
        <v>1</v>
      </c>
      <c r="AJ422" s="1003" cm="1">
        <f t="array" ref="AJ422">INDEX($H422:$K422,0,MATCH(AJ$397,$H$397:$K$397,0))*INDEX($J$391:$R$394,MATCH(AJ$397,$I$391:$I$394,0),MATCH(AJ$396,$J$390:$R$390,0))</f>
        <v>1</v>
      </c>
      <c r="AK422" s="1003" cm="1">
        <f t="array" ref="AK422">INDEX($H422:$K422,0,MATCH(AK$397,$H$397:$K$397,0))*INDEX($J$391:$R$394,MATCH(AK$397,$I$391:$I$394,0),MATCH(AK$396,$J$390:$R$390,0))</f>
        <v>1</v>
      </c>
      <c r="AL422" s="1003" cm="1">
        <f t="array" ref="AL422">INDEX($H422:$K422,0,MATCH(AL$397,$H$397:$K$397,0))*INDEX($J$391:$R$394,MATCH(AL$397,$I$391:$I$394,0),MATCH(AL$396,$J$390:$R$390,0))</f>
        <v>1</v>
      </c>
      <c r="AM422" s="1003" cm="1">
        <f t="array" ref="AM422">INDEX($H422:$K422,0,MATCH(AM$397,$H$397:$K$397,0))*INDEX($J$391:$R$394,MATCH(AM$397,$I$391:$I$394,0),MATCH(AM$396,$J$390:$R$390,0))</f>
        <v>1</v>
      </c>
      <c r="AN422" s="1003" cm="1">
        <f t="array" ref="AN422">INDEX($H422:$K422,0,MATCH(AN$397,$H$397:$K$397,0))*INDEX($J$391:$R$394,MATCH(AN$397,$I$391:$I$394,0),MATCH(AN$396,$J$390:$R$390,0))</f>
        <v>1</v>
      </c>
      <c r="AO422" s="1003" cm="1">
        <f t="array" ref="AO422">INDEX($H422:$K422,0,MATCH(AO$397,$H$397:$K$397,0))*INDEX($J$391:$R$394,MATCH(AO$397,$I$391:$I$394,0),MATCH(AO$396,$J$390:$R$390,0))</f>
        <v>1</v>
      </c>
      <c r="AP422" s="1003" cm="1">
        <f t="array" ref="AP422">INDEX($H422:$K422,0,MATCH(AP$397,$H$397:$K$397,0))*INDEX($J$391:$R$394,MATCH(AP$397,$I$391:$I$394,0),MATCH(AP$396,$J$390:$R$390,0))</f>
        <v>1</v>
      </c>
      <c r="AQ422" s="1003" cm="1">
        <f t="array" ref="AQ422">INDEX($H422:$K422,0,MATCH(AQ$397,$H$397:$K$397,0))*INDEX($J$391:$R$394,MATCH(AQ$397,$I$391:$I$394,0),MATCH(AQ$396,$J$390:$R$390,0))</f>
        <v>1</v>
      </c>
      <c r="AR422" s="1003" cm="1">
        <f t="array" ref="AR422">INDEX($H422:$K422,0,MATCH(AR$397,$H$397:$K$397,0))*INDEX($J$391:$R$394,MATCH(AR$397,$I$391:$I$394,0),MATCH(AR$396,$J$390:$R$390,0))</f>
        <v>1</v>
      </c>
      <c r="AS422" s="1003" cm="1">
        <f t="array" ref="AS422">INDEX($H422:$K422,0,MATCH(AS$397,$H$397:$K$397,0))*INDEX($J$391:$R$394,MATCH(AS$397,$I$391:$I$394,0),MATCH(AS$396,$J$390:$R$390,0))</f>
        <v>1</v>
      </c>
      <c r="AT422" s="1003" cm="1">
        <f t="array" ref="AT422">INDEX($H422:$K422,0,MATCH(AT$397,$H$397:$K$397,0))*INDEX($J$391:$R$394,MATCH(AT$397,$I$391:$I$394,0),MATCH(AT$396,$J$390:$R$390,0))</f>
        <v>1</v>
      </c>
      <c r="AU422" s="1003" cm="1">
        <f t="array" ref="AU422">INDEX($H422:$K422,0,MATCH(AU$397,$H$397:$K$397,0))*INDEX($J$391:$R$394,MATCH(AU$397,$I$391:$I$394,0),MATCH(AU$396,$J$390:$R$390,0))</f>
        <v>1</v>
      </c>
      <c r="AV422" s="312"/>
      <c r="AW422" s="312"/>
      <c r="AX422" s="243"/>
      <c r="AY422" s="235"/>
      <c r="AZ422" s="235"/>
      <c r="BA422" s="235"/>
    </row>
    <row r="423" spans="1:53" s="76" customFormat="1" ht="15" outlineLevel="1" x14ac:dyDescent="0.25">
      <c r="A423" s="233"/>
      <c r="B423" s="234"/>
      <c r="C423" s="244"/>
      <c r="D423" s="244"/>
      <c r="E423" s="244"/>
      <c r="F423" s="252"/>
      <c r="G423" s="252" t="str">
        <f t="shared" si="74"/>
        <v>AANWBa</v>
      </c>
      <c r="H423" s="356">
        <v>0</v>
      </c>
      <c r="I423" s="356">
        <v>0</v>
      </c>
      <c r="J423" s="356">
        <v>0</v>
      </c>
      <c r="K423" s="356">
        <v>0</v>
      </c>
      <c r="L423" s="1003" cm="1">
        <f t="array" ref="L423">INDEX($H423:$K423,0,MATCH(L$397,$H$397:$K$397,0))*INDEX($J$391:$R$394,MATCH(L$397,$I$391:$I$394,0),MATCH(L$396,$J$390:$R$390,0))</f>
        <v>0</v>
      </c>
      <c r="M423" s="1003" cm="1">
        <f t="array" ref="M423">INDEX($H423:$K423,0,MATCH(M$397,$H$397:$K$397,0))*INDEX($J$391:$R$394,MATCH(M$397,$I$391:$I$394,0),MATCH(M$396,$J$390:$R$390,0))</f>
        <v>0</v>
      </c>
      <c r="N423" s="1003" cm="1">
        <f t="array" ref="N423">INDEX($H423:$K423,0,MATCH(N$397,$H$397:$K$397,0))*INDEX($J$391:$R$394,MATCH(N$397,$I$391:$I$394,0),MATCH(N$396,$J$390:$R$390,0))</f>
        <v>0</v>
      </c>
      <c r="O423" s="1003" cm="1">
        <f t="array" ref="O423">INDEX($H423:$K423,0,MATCH(O$397,$H$397:$K$397,0))*INDEX($J$391:$R$394,MATCH(O$397,$I$391:$I$394,0),MATCH(O$396,$J$390:$R$390,0))</f>
        <v>0</v>
      </c>
      <c r="P423" s="1003" cm="1">
        <f t="array" ref="P423">INDEX($H423:$K423,0,MATCH(P$397,$H$397:$K$397,0))*INDEX($J$391:$R$394,MATCH(P$397,$I$391:$I$394,0),MATCH(P$396,$J$390:$R$390,0))</f>
        <v>0</v>
      </c>
      <c r="Q423" s="1003" cm="1">
        <f t="array" ref="Q423">INDEX($H423:$K423,0,MATCH(Q$397,$H$397:$K$397,0))*INDEX($J$391:$R$394,MATCH(Q$397,$I$391:$I$394,0),MATCH(Q$396,$J$390:$R$390,0))</f>
        <v>0</v>
      </c>
      <c r="R423" s="1003" cm="1">
        <f t="array" ref="R423">INDEX($H423:$K423,0,MATCH(R$397,$H$397:$K$397,0))*INDEX($J$391:$R$394,MATCH(R$397,$I$391:$I$394,0),MATCH(R$396,$J$390:$R$390,0))</f>
        <v>0</v>
      </c>
      <c r="S423" s="1003" cm="1">
        <f t="array" ref="S423">INDEX($H423:$K423,0,MATCH(S$397,$H$397:$K$397,0))*INDEX($J$391:$R$394,MATCH(S$397,$I$391:$I$394,0),MATCH(S$396,$J$390:$R$390,0))</f>
        <v>0</v>
      </c>
      <c r="T423" s="1003" cm="1">
        <f t="array" ref="T423">INDEX($H423:$K423,0,MATCH(T$397,$H$397:$K$397,0))*INDEX($J$391:$R$394,MATCH(T$397,$I$391:$I$394,0),MATCH(T$396,$J$390:$R$390,0))</f>
        <v>0</v>
      </c>
      <c r="U423" s="1003" cm="1">
        <f t="array" ref="U423">INDEX($H423:$K423,0,MATCH(U$397,$H$397:$K$397,0))*INDEX($J$391:$R$394,MATCH(U$397,$I$391:$I$394,0),MATCH(U$396,$J$390:$R$390,0))</f>
        <v>0</v>
      </c>
      <c r="V423" s="1003" cm="1">
        <f t="array" ref="V423">INDEX($H423:$K423,0,MATCH(V$397,$H$397:$K$397,0))*INDEX($J$391:$R$394,MATCH(V$397,$I$391:$I$394,0),MATCH(V$396,$J$390:$R$390,0))</f>
        <v>0</v>
      </c>
      <c r="W423" s="1003" cm="1">
        <f t="array" ref="W423">INDEX($H423:$K423,0,MATCH(W$397,$H$397:$K$397,0))*INDEX($J$391:$R$394,MATCH(W$397,$I$391:$I$394,0),MATCH(W$396,$J$390:$R$390,0))</f>
        <v>0</v>
      </c>
      <c r="X423" s="1003" cm="1">
        <f t="array" ref="X423">INDEX($H423:$K423,0,MATCH(X$397,$H$397:$K$397,0))*INDEX($J$391:$R$394,MATCH(X$397,$I$391:$I$394,0),MATCH(X$396,$J$390:$R$390,0))</f>
        <v>0</v>
      </c>
      <c r="Y423" s="1003" cm="1">
        <f t="array" ref="Y423">INDEX($H423:$K423,0,MATCH(Y$397,$H$397:$K$397,0))*INDEX($J$391:$R$394,MATCH(Y$397,$I$391:$I$394,0),MATCH(Y$396,$J$390:$R$390,0))</f>
        <v>0</v>
      </c>
      <c r="Z423" s="1003" cm="1">
        <f t="array" ref="Z423">INDEX($H423:$K423,0,MATCH(Z$397,$H$397:$K$397,0))*INDEX($J$391:$R$394,MATCH(Z$397,$I$391:$I$394,0),MATCH(Z$396,$J$390:$R$390,0))</f>
        <v>0</v>
      </c>
      <c r="AA423" s="1003" cm="1">
        <f t="array" ref="AA423">INDEX($H423:$K423,0,MATCH(AA$397,$H$397:$K$397,0))*INDEX($J$391:$R$394,MATCH(AA$397,$I$391:$I$394,0),MATCH(AA$396,$J$390:$R$390,0))</f>
        <v>0</v>
      </c>
      <c r="AB423" s="1003" cm="1">
        <f t="array" ref="AB423">INDEX($H423:$K423,0,MATCH(AB$397,$H$397:$K$397,0))*INDEX($J$391:$R$394,MATCH(AB$397,$I$391:$I$394,0),MATCH(AB$396,$J$390:$R$390,0))</f>
        <v>0</v>
      </c>
      <c r="AC423" s="1003" cm="1">
        <f t="array" ref="AC423">INDEX($H423:$K423,0,MATCH(AC$397,$H$397:$K$397,0))*INDEX($J$391:$R$394,MATCH(AC$397,$I$391:$I$394,0),MATCH(AC$396,$J$390:$R$390,0))</f>
        <v>0</v>
      </c>
      <c r="AD423" s="1003" cm="1">
        <f t="array" ref="AD423">INDEX($H423:$K423,0,MATCH(AD$397,$H$397:$K$397,0))*INDEX($J$391:$R$394,MATCH(AD$397,$I$391:$I$394,0),MATCH(AD$396,$J$390:$R$390,0))</f>
        <v>0</v>
      </c>
      <c r="AE423" s="1003" cm="1">
        <f t="array" ref="AE423">INDEX($H423:$K423,0,MATCH(AE$397,$H$397:$K$397,0))*INDEX($J$391:$R$394,MATCH(AE$397,$I$391:$I$394,0),MATCH(AE$396,$J$390:$R$390,0))</f>
        <v>0</v>
      </c>
      <c r="AF423" s="1003" cm="1">
        <f t="array" ref="AF423">INDEX($H423:$K423,0,MATCH(AF$397,$H$397:$K$397,0))*INDEX($J$391:$R$394,MATCH(AF$397,$I$391:$I$394,0),MATCH(AF$396,$J$390:$R$390,0))</f>
        <v>0</v>
      </c>
      <c r="AG423" s="1003" cm="1">
        <f t="array" ref="AG423">INDEX($H423:$K423,0,MATCH(AG$397,$H$397:$K$397,0))*INDEX($J$391:$R$394,MATCH(AG$397,$I$391:$I$394,0),MATCH(AG$396,$J$390:$R$390,0))</f>
        <v>0</v>
      </c>
      <c r="AH423" s="1003" cm="1">
        <f t="array" ref="AH423">INDEX($H423:$K423,0,MATCH(AH$397,$H$397:$K$397,0))*INDEX($J$391:$R$394,MATCH(AH$397,$I$391:$I$394,0),MATCH(AH$396,$J$390:$R$390,0))</f>
        <v>0</v>
      </c>
      <c r="AI423" s="1003" cm="1">
        <f t="array" ref="AI423">INDEX($H423:$K423,0,MATCH(AI$397,$H$397:$K$397,0))*INDEX($J$391:$R$394,MATCH(AI$397,$I$391:$I$394,0),MATCH(AI$396,$J$390:$R$390,0))</f>
        <v>0</v>
      </c>
      <c r="AJ423" s="1003" cm="1">
        <f t="array" ref="AJ423">INDEX($H423:$K423,0,MATCH(AJ$397,$H$397:$K$397,0))*INDEX($J$391:$R$394,MATCH(AJ$397,$I$391:$I$394,0),MATCH(AJ$396,$J$390:$R$390,0))</f>
        <v>0</v>
      </c>
      <c r="AK423" s="1003" cm="1">
        <f t="array" ref="AK423">INDEX($H423:$K423,0,MATCH(AK$397,$H$397:$K$397,0))*INDEX($J$391:$R$394,MATCH(AK$397,$I$391:$I$394,0),MATCH(AK$396,$J$390:$R$390,0))</f>
        <v>0</v>
      </c>
      <c r="AL423" s="1003" cm="1">
        <f t="array" ref="AL423">INDEX($H423:$K423,0,MATCH(AL$397,$H$397:$K$397,0))*INDEX($J$391:$R$394,MATCH(AL$397,$I$391:$I$394,0),MATCH(AL$396,$J$390:$R$390,0))</f>
        <v>0</v>
      </c>
      <c r="AM423" s="1003" cm="1">
        <f t="array" ref="AM423">INDEX($H423:$K423,0,MATCH(AM$397,$H$397:$K$397,0))*INDEX($J$391:$R$394,MATCH(AM$397,$I$391:$I$394,0),MATCH(AM$396,$J$390:$R$390,0))</f>
        <v>0</v>
      </c>
      <c r="AN423" s="1003" cm="1">
        <f t="array" ref="AN423">INDEX($H423:$K423,0,MATCH(AN$397,$H$397:$K$397,0))*INDEX($J$391:$R$394,MATCH(AN$397,$I$391:$I$394,0),MATCH(AN$396,$J$390:$R$390,0))</f>
        <v>0</v>
      </c>
      <c r="AO423" s="1003" cm="1">
        <f t="array" ref="AO423">INDEX($H423:$K423,0,MATCH(AO$397,$H$397:$K$397,0))*INDEX($J$391:$R$394,MATCH(AO$397,$I$391:$I$394,0),MATCH(AO$396,$J$390:$R$390,0))</f>
        <v>0</v>
      </c>
      <c r="AP423" s="1003" cm="1">
        <f t="array" ref="AP423">INDEX($H423:$K423,0,MATCH(AP$397,$H$397:$K$397,0))*INDEX($J$391:$R$394,MATCH(AP$397,$I$391:$I$394,0),MATCH(AP$396,$J$390:$R$390,0))</f>
        <v>0</v>
      </c>
      <c r="AQ423" s="1003" cm="1">
        <f t="array" ref="AQ423">INDEX($H423:$K423,0,MATCH(AQ$397,$H$397:$K$397,0))*INDEX($J$391:$R$394,MATCH(AQ$397,$I$391:$I$394,0),MATCH(AQ$396,$J$390:$R$390,0))</f>
        <v>0</v>
      </c>
      <c r="AR423" s="1003" cm="1">
        <f t="array" ref="AR423">INDEX($H423:$K423,0,MATCH(AR$397,$H$397:$K$397,0))*INDEX($J$391:$R$394,MATCH(AR$397,$I$391:$I$394,0),MATCH(AR$396,$J$390:$R$390,0))</f>
        <v>0</v>
      </c>
      <c r="AS423" s="1003" cm="1">
        <f t="array" ref="AS423">INDEX($H423:$K423,0,MATCH(AS$397,$H$397:$K$397,0))*INDEX($J$391:$R$394,MATCH(AS$397,$I$391:$I$394,0),MATCH(AS$396,$J$390:$R$390,0))</f>
        <v>0</v>
      </c>
      <c r="AT423" s="1003" cm="1">
        <f t="array" ref="AT423">INDEX($H423:$K423,0,MATCH(AT$397,$H$397:$K$397,0))*INDEX($J$391:$R$394,MATCH(AT$397,$I$391:$I$394,0),MATCH(AT$396,$J$390:$R$390,0))</f>
        <v>0</v>
      </c>
      <c r="AU423" s="1003" cm="1">
        <f t="array" ref="AU423">INDEX($H423:$K423,0,MATCH(AU$397,$H$397:$K$397,0))*INDEX($J$391:$R$394,MATCH(AU$397,$I$391:$I$394,0),MATCH(AU$396,$J$390:$R$390,0))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AYWBA1a</v>
      </c>
      <c r="H424" s="356">
        <v>0</v>
      </c>
      <c r="I424" s="356">
        <v>0</v>
      </c>
      <c r="J424" s="356">
        <v>0</v>
      </c>
      <c r="K424" s="356">
        <v>0</v>
      </c>
      <c r="L424" s="1003" cm="1">
        <f t="array" ref="L424">INDEX($H424:$K424,0,MATCH(L$397,$H$397:$K$397,0))*INDEX($J$391:$R$394,MATCH(L$397,$I$391:$I$394,0),MATCH(L$396,$J$390:$R$390,0))</f>
        <v>0</v>
      </c>
      <c r="M424" s="1003" cm="1">
        <f t="array" ref="M424">INDEX($H424:$K424,0,MATCH(M$397,$H$397:$K$397,0))*INDEX($J$391:$R$394,MATCH(M$397,$I$391:$I$394,0),MATCH(M$396,$J$390:$R$390,0))</f>
        <v>0</v>
      </c>
      <c r="N424" s="1003" cm="1">
        <f t="array" ref="N424">INDEX($H424:$K424,0,MATCH(N$397,$H$397:$K$397,0))*INDEX($J$391:$R$394,MATCH(N$397,$I$391:$I$394,0),MATCH(N$396,$J$390:$R$390,0))</f>
        <v>0</v>
      </c>
      <c r="O424" s="1003" cm="1">
        <f t="array" ref="O424">INDEX($H424:$K424,0,MATCH(O$397,$H$397:$K$397,0))*INDEX($J$391:$R$394,MATCH(O$397,$I$391:$I$394,0),MATCH(O$396,$J$390:$R$390,0))</f>
        <v>0</v>
      </c>
      <c r="P424" s="1003" cm="1">
        <f t="array" ref="P424">INDEX($H424:$K424,0,MATCH(P$397,$H$397:$K$397,0))*INDEX($J$391:$R$394,MATCH(P$397,$I$391:$I$394,0),MATCH(P$396,$J$390:$R$390,0))</f>
        <v>0</v>
      </c>
      <c r="Q424" s="1003" cm="1">
        <f t="array" ref="Q424">INDEX($H424:$K424,0,MATCH(Q$397,$H$397:$K$397,0))*INDEX($J$391:$R$394,MATCH(Q$397,$I$391:$I$394,0),MATCH(Q$396,$J$390:$R$390,0))</f>
        <v>0</v>
      </c>
      <c r="R424" s="1003" cm="1">
        <f t="array" ref="R424">INDEX($H424:$K424,0,MATCH(R$397,$H$397:$K$397,0))*INDEX($J$391:$R$394,MATCH(R$397,$I$391:$I$394,0),MATCH(R$396,$J$390:$R$390,0))</f>
        <v>0</v>
      </c>
      <c r="S424" s="1003" cm="1">
        <f t="array" ref="S424">INDEX($H424:$K424,0,MATCH(S$397,$H$397:$K$397,0))*INDEX($J$391:$R$394,MATCH(S$397,$I$391:$I$394,0),MATCH(S$396,$J$390:$R$390,0))</f>
        <v>0</v>
      </c>
      <c r="T424" s="1003" cm="1">
        <f t="array" ref="T424">INDEX($H424:$K424,0,MATCH(T$397,$H$397:$K$397,0))*INDEX($J$391:$R$394,MATCH(T$397,$I$391:$I$394,0),MATCH(T$396,$J$390:$R$390,0))</f>
        <v>0</v>
      </c>
      <c r="U424" s="1003" cm="1">
        <f t="array" ref="U424">INDEX($H424:$K424,0,MATCH(U$397,$H$397:$K$397,0))*INDEX($J$391:$R$394,MATCH(U$397,$I$391:$I$394,0),MATCH(U$396,$J$390:$R$390,0))</f>
        <v>0</v>
      </c>
      <c r="V424" s="1003" cm="1">
        <f t="array" ref="V424">INDEX($H424:$K424,0,MATCH(V$397,$H$397:$K$397,0))*INDEX($J$391:$R$394,MATCH(V$397,$I$391:$I$394,0),MATCH(V$396,$J$390:$R$390,0))</f>
        <v>0</v>
      </c>
      <c r="W424" s="1003" cm="1">
        <f t="array" ref="W424">INDEX($H424:$K424,0,MATCH(W$397,$H$397:$K$397,0))*INDEX($J$391:$R$394,MATCH(W$397,$I$391:$I$394,0),MATCH(W$396,$J$390:$R$390,0))</f>
        <v>0</v>
      </c>
      <c r="X424" s="1003" cm="1">
        <f t="array" ref="X424">INDEX($H424:$K424,0,MATCH(X$397,$H$397:$K$397,0))*INDEX($J$391:$R$394,MATCH(X$397,$I$391:$I$394,0),MATCH(X$396,$J$390:$R$390,0))</f>
        <v>0</v>
      </c>
      <c r="Y424" s="1003" cm="1">
        <f t="array" ref="Y424">INDEX($H424:$K424,0,MATCH(Y$397,$H$397:$K$397,0))*INDEX($J$391:$R$394,MATCH(Y$397,$I$391:$I$394,0),MATCH(Y$396,$J$390:$R$390,0))</f>
        <v>0</v>
      </c>
      <c r="Z424" s="1003" cm="1">
        <f t="array" ref="Z424">INDEX($H424:$K424,0,MATCH(Z$397,$H$397:$K$397,0))*INDEX($J$391:$R$394,MATCH(Z$397,$I$391:$I$394,0),MATCH(Z$396,$J$390:$R$390,0))</f>
        <v>0</v>
      </c>
      <c r="AA424" s="1003" cm="1">
        <f t="array" ref="AA424">INDEX($H424:$K424,0,MATCH(AA$397,$H$397:$K$397,0))*INDEX($J$391:$R$394,MATCH(AA$397,$I$391:$I$394,0),MATCH(AA$396,$J$390:$R$390,0))</f>
        <v>0</v>
      </c>
      <c r="AB424" s="1003" cm="1">
        <f t="array" ref="AB424">INDEX($H424:$K424,0,MATCH(AB$397,$H$397:$K$397,0))*INDEX($J$391:$R$394,MATCH(AB$397,$I$391:$I$394,0),MATCH(AB$396,$J$390:$R$390,0))</f>
        <v>0</v>
      </c>
      <c r="AC424" s="1003" cm="1">
        <f t="array" ref="AC424">INDEX($H424:$K424,0,MATCH(AC$397,$H$397:$K$397,0))*INDEX($J$391:$R$394,MATCH(AC$397,$I$391:$I$394,0),MATCH(AC$396,$J$390:$R$390,0))</f>
        <v>0</v>
      </c>
      <c r="AD424" s="1003" cm="1">
        <f t="array" ref="AD424">INDEX($H424:$K424,0,MATCH(AD$397,$H$397:$K$397,0))*INDEX($J$391:$R$394,MATCH(AD$397,$I$391:$I$394,0),MATCH(AD$396,$J$390:$R$390,0))</f>
        <v>0</v>
      </c>
      <c r="AE424" s="1003" cm="1">
        <f t="array" ref="AE424">INDEX($H424:$K424,0,MATCH(AE$397,$H$397:$K$397,0))*INDEX($J$391:$R$394,MATCH(AE$397,$I$391:$I$394,0),MATCH(AE$396,$J$390:$R$390,0))</f>
        <v>0</v>
      </c>
      <c r="AF424" s="1003" cm="1">
        <f t="array" ref="AF424">INDEX($H424:$K424,0,MATCH(AF$397,$H$397:$K$397,0))*INDEX($J$391:$R$394,MATCH(AF$397,$I$391:$I$394,0),MATCH(AF$396,$J$390:$R$390,0))</f>
        <v>0</v>
      </c>
      <c r="AG424" s="1003" cm="1">
        <f t="array" ref="AG424">INDEX($H424:$K424,0,MATCH(AG$397,$H$397:$K$397,0))*INDEX($J$391:$R$394,MATCH(AG$397,$I$391:$I$394,0),MATCH(AG$396,$J$390:$R$390,0))</f>
        <v>0</v>
      </c>
      <c r="AH424" s="1003" cm="1">
        <f t="array" ref="AH424">INDEX($H424:$K424,0,MATCH(AH$397,$H$397:$K$397,0))*INDEX($J$391:$R$394,MATCH(AH$397,$I$391:$I$394,0),MATCH(AH$396,$J$390:$R$390,0))</f>
        <v>0</v>
      </c>
      <c r="AI424" s="1003" cm="1">
        <f t="array" ref="AI424">INDEX($H424:$K424,0,MATCH(AI$397,$H$397:$K$397,0))*INDEX($J$391:$R$394,MATCH(AI$397,$I$391:$I$394,0),MATCH(AI$396,$J$390:$R$390,0))</f>
        <v>0</v>
      </c>
      <c r="AJ424" s="1003" cm="1">
        <f t="array" ref="AJ424">INDEX($H424:$K424,0,MATCH(AJ$397,$H$397:$K$397,0))*INDEX($J$391:$R$394,MATCH(AJ$397,$I$391:$I$394,0),MATCH(AJ$396,$J$390:$R$390,0))</f>
        <v>0</v>
      </c>
      <c r="AK424" s="1003" cm="1">
        <f t="array" ref="AK424">INDEX($H424:$K424,0,MATCH(AK$397,$H$397:$K$397,0))*INDEX($J$391:$R$394,MATCH(AK$397,$I$391:$I$394,0),MATCH(AK$396,$J$390:$R$390,0))</f>
        <v>0</v>
      </c>
      <c r="AL424" s="1003" cm="1">
        <f t="array" ref="AL424">INDEX($H424:$K424,0,MATCH(AL$397,$H$397:$K$397,0))*INDEX($J$391:$R$394,MATCH(AL$397,$I$391:$I$394,0),MATCH(AL$396,$J$390:$R$390,0))</f>
        <v>0</v>
      </c>
      <c r="AM424" s="1003" cm="1">
        <f t="array" ref="AM424">INDEX($H424:$K424,0,MATCH(AM$397,$H$397:$K$397,0))*INDEX($J$391:$R$394,MATCH(AM$397,$I$391:$I$394,0),MATCH(AM$396,$J$390:$R$390,0))</f>
        <v>0</v>
      </c>
      <c r="AN424" s="1003" cm="1">
        <f t="array" ref="AN424">INDEX($H424:$K424,0,MATCH(AN$397,$H$397:$K$397,0))*INDEX($J$391:$R$394,MATCH(AN$397,$I$391:$I$394,0),MATCH(AN$396,$J$390:$R$390,0))</f>
        <v>0</v>
      </c>
      <c r="AO424" s="1003" cm="1">
        <f t="array" ref="AO424">INDEX($H424:$K424,0,MATCH(AO$397,$H$397:$K$397,0))*INDEX($J$391:$R$394,MATCH(AO$397,$I$391:$I$394,0),MATCH(AO$396,$J$390:$R$390,0))</f>
        <v>0</v>
      </c>
      <c r="AP424" s="1003" cm="1">
        <f t="array" ref="AP424">INDEX($H424:$K424,0,MATCH(AP$397,$H$397:$K$397,0))*INDEX($J$391:$R$394,MATCH(AP$397,$I$391:$I$394,0),MATCH(AP$396,$J$390:$R$390,0))</f>
        <v>0</v>
      </c>
      <c r="AQ424" s="1003" cm="1">
        <f t="array" ref="AQ424">INDEX($H424:$K424,0,MATCH(AQ$397,$H$397:$K$397,0))*INDEX($J$391:$R$394,MATCH(AQ$397,$I$391:$I$394,0),MATCH(AQ$396,$J$390:$R$390,0))</f>
        <v>0</v>
      </c>
      <c r="AR424" s="1003" cm="1">
        <f t="array" ref="AR424">INDEX($H424:$K424,0,MATCH(AR$397,$H$397:$K$397,0))*INDEX($J$391:$R$394,MATCH(AR$397,$I$391:$I$394,0),MATCH(AR$396,$J$390:$R$390,0))</f>
        <v>0</v>
      </c>
      <c r="AS424" s="1003" cm="1">
        <f t="array" ref="AS424">INDEX($H424:$K424,0,MATCH(AS$397,$H$397:$K$397,0))*INDEX($J$391:$R$394,MATCH(AS$397,$I$391:$I$394,0),MATCH(AS$396,$J$390:$R$390,0))</f>
        <v>0</v>
      </c>
      <c r="AT424" s="1003" cm="1">
        <f t="array" ref="AT424">INDEX($H424:$K424,0,MATCH(AT$397,$H$397:$K$397,0))*INDEX($J$391:$R$394,MATCH(AT$397,$I$391:$I$394,0),MATCH(AT$396,$J$390:$R$390,0))</f>
        <v>0</v>
      </c>
      <c r="AU424" s="1003" cm="1">
        <f t="array" ref="AU424">INDEX($H424:$K424,0,MATCH(AU$397,$H$397:$K$397,0))*INDEX($J$391:$R$394,MATCH(AU$397,$I$391:$I$394,0),MATCH(AU$396,$J$390:$R$390,0))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YYBA2A1a</v>
      </c>
      <c r="H425" s="356">
        <v>0</v>
      </c>
      <c r="I425" s="356">
        <v>0</v>
      </c>
      <c r="J425" s="356">
        <v>0</v>
      </c>
      <c r="K425" s="356">
        <v>0</v>
      </c>
      <c r="L425" s="1003" cm="1">
        <f t="array" ref="L425">INDEX($H425:$K425,0,MATCH(L$397,$H$397:$K$397,0))*INDEX($J$391:$R$394,MATCH(L$397,$I$391:$I$394,0),MATCH(L$396,$J$390:$R$390,0))</f>
        <v>0</v>
      </c>
      <c r="M425" s="1003" cm="1">
        <f t="array" ref="M425">INDEX($H425:$K425,0,MATCH(M$397,$H$397:$K$397,0))*INDEX($J$391:$R$394,MATCH(M$397,$I$391:$I$394,0),MATCH(M$396,$J$390:$R$390,0))</f>
        <v>0</v>
      </c>
      <c r="N425" s="1003" cm="1">
        <f t="array" ref="N425">INDEX($H425:$K425,0,MATCH(N$397,$H$397:$K$397,0))*INDEX($J$391:$R$394,MATCH(N$397,$I$391:$I$394,0),MATCH(N$396,$J$390:$R$390,0))</f>
        <v>0</v>
      </c>
      <c r="O425" s="1003" cm="1">
        <f t="array" ref="O425">INDEX($H425:$K425,0,MATCH(O$397,$H$397:$K$397,0))*INDEX($J$391:$R$394,MATCH(O$397,$I$391:$I$394,0),MATCH(O$396,$J$390:$R$390,0))</f>
        <v>0</v>
      </c>
      <c r="P425" s="1003" cm="1">
        <f t="array" ref="P425">INDEX($H425:$K425,0,MATCH(P$397,$H$397:$K$397,0))*INDEX($J$391:$R$394,MATCH(P$397,$I$391:$I$394,0),MATCH(P$396,$J$390:$R$390,0))</f>
        <v>0</v>
      </c>
      <c r="Q425" s="1003" cm="1">
        <f t="array" ref="Q425">INDEX($H425:$K425,0,MATCH(Q$397,$H$397:$K$397,0))*INDEX($J$391:$R$394,MATCH(Q$397,$I$391:$I$394,0),MATCH(Q$396,$J$390:$R$390,0))</f>
        <v>0</v>
      </c>
      <c r="R425" s="1003" cm="1">
        <f t="array" ref="R425">INDEX($H425:$K425,0,MATCH(R$397,$H$397:$K$397,0))*INDEX($J$391:$R$394,MATCH(R$397,$I$391:$I$394,0),MATCH(R$396,$J$390:$R$390,0))</f>
        <v>0</v>
      </c>
      <c r="S425" s="1003" cm="1">
        <f t="array" ref="S425">INDEX($H425:$K425,0,MATCH(S$397,$H$397:$K$397,0))*INDEX($J$391:$R$394,MATCH(S$397,$I$391:$I$394,0),MATCH(S$396,$J$390:$R$390,0))</f>
        <v>0</v>
      </c>
      <c r="T425" s="1003" cm="1">
        <f t="array" ref="T425">INDEX($H425:$K425,0,MATCH(T$397,$H$397:$K$397,0))*INDEX($J$391:$R$394,MATCH(T$397,$I$391:$I$394,0),MATCH(T$396,$J$390:$R$390,0))</f>
        <v>0</v>
      </c>
      <c r="U425" s="1003" cm="1">
        <f t="array" ref="U425">INDEX($H425:$K425,0,MATCH(U$397,$H$397:$K$397,0))*INDEX($J$391:$R$394,MATCH(U$397,$I$391:$I$394,0),MATCH(U$396,$J$390:$R$390,0))</f>
        <v>0</v>
      </c>
      <c r="V425" s="1003" cm="1">
        <f t="array" ref="V425">INDEX($H425:$K425,0,MATCH(V$397,$H$397:$K$397,0))*INDEX($J$391:$R$394,MATCH(V$397,$I$391:$I$394,0),MATCH(V$396,$J$390:$R$390,0))</f>
        <v>0</v>
      </c>
      <c r="W425" s="1003" cm="1">
        <f t="array" ref="W425">INDEX($H425:$K425,0,MATCH(W$397,$H$397:$K$397,0))*INDEX($J$391:$R$394,MATCH(W$397,$I$391:$I$394,0),MATCH(W$396,$J$390:$R$390,0))</f>
        <v>0</v>
      </c>
      <c r="X425" s="1003" cm="1">
        <f t="array" ref="X425">INDEX($H425:$K425,0,MATCH(X$397,$H$397:$K$397,0))*INDEX($J$391:$R$394,MATCH(X$397,$I$391:$I$394,0),MATCH(X$396,$J$390:$R$390,0))</f>
        <v>0</v>
      </c>
      <c r="Y425" s="1003" cm="1">
        <f t="array" ref="Y425">INDEX($H425:$K425,0,MATCH(Y$397,$H$397:$K$397,0))*INDEX($J$391:$R$394,MATCH(Y$397,$I$391:$I$394,0),MATCH(Y$396,$J$390:$R$390,0))</f>
        <v>0</v>
      </c>
      <c r="Z425" s="1003" cm="1">
        <f t="array" ref="Z425">INDEX($H425:$K425,0,MATCH(Z$397,$H$397:$K$397,0))*INDEX($J$391:$R$394,MATCH(Z$397,$I$391:$I$394,0),MATCH(Z$396,$J$390:$R$390,0))</f>
        <v>0</v>
      </c>
      <c r="AA425" s="1003" cm="1">
        <f t="array" ref="AA425">INDEX($H425:$K425,0,MATCH(AA$397,$H$397:$K$397,0))*INDEX($J$391:$R$394,MATCH(AA$397,$I$391:$I$394,0),MATCH(AA$396,$J$390:$R$390,0))</f>
        <v>0</v>
      </c>
      <c r="AB425" s="1003" cm="1">
        <f t="array" ref="AB425">INDEX($H425:$K425,0,MATCH(AB$397,$H$397:$K$397,0))*INDEX($J$391:$R$394,MATCH(AB$397,$I$391:$I$394,0),MATCH(AB$396,$J$390:$R$390,0))</f>
        <v>0</v>
      </c>
      <c r="AC425" s="1003" cm="1">
        <f t="array" ref="AC425">INDEX($H425:$K425,0,MATCH(AC$397,$H$397:$K$397,0))*INDEX($J$391:$R$394,MATCH(AC$397,$I$391:$I$394,0),MATCH(AC$396,$J$390:$R$390,0))</f>
        <v>0</v>
      </c>
      <c r="AD425" s="1003" cm="1">
        <f t="array" ref="AD425">INDEX($H425:$K425,0,MATCH(AD$397,$H$397:$K$397,0))*INDEX($J$391:$R$394,MATCH(AD$397,$I$391:$I$394,0),MATCH(AD$396,$J$390:$R$390,0))</f>
        <v>0</v>
      </c>
      <c r="AE425" s="1003" cm="1">
        <f t="array" ref="AE425">INDEX($H425:$K425,0,MATCH(AE$397,$H$397:$K$397,0))*INDEX($J$391:$R$394,MATCH(AE$397,$I$391:$I$394,0),MATCH(AE$396,$J$390:$R$390,0))</f>
        <v>0</v>
      </c>
      <c r="AF425" s="1003" cm="1">
        <f t="array" ref="AF425">INDEX($H425:$K425,0,MATCH(AF$397,$H$397:$K$397,0))*INDEX($J$391:$R$394,MATCH(AF$397,$I$391:$I$394,0),MATCH(AF$396,$J$390:$R$390,0))</f>
        <v>0</v>
      </c>
      <c r="AG425" s="1003" cm="1">
        <f t="array" ref="AG425">INDEX($H425:$K425,0,MATCH(AG$397,$H$397:$K$397,0))*INDEX($J$391:$R$394,MATCH(AG$397,$I$391:$I$394,0),MATCH(AG$396,$J$390:$R$390,0))</f>
        <v>0</v>
      </c>
      <c r="AH425" s="1003" cm="1">
        <f t="array" ref="AH425">INDEX($H425:$K425,0,MATCH(AH$397,$H$397:$K$397,0))*INDEX($J$391:$R$394,MATCH(AH$397,$I$391:$I$394,0),MATCH(AH$396,$J$390:$R$390,0))</f>
        <v>0</v>
      </c>
      <c r="AI425" s="1003" cm="1">
        <f t="array" ref="AI425">INDEX($H425:$K425,0,MATCH(AI$397,$H$397:$K$397,0))*INDEX($J$391:$R$394,MATCH(AI$397,$I$391:$I$394,0),MATCH(AI$396,$J$390:$R$390,0))</f>
        <v>0</v>
      </c>
      <c r="AJ425" s="1003" cm="1">
        <f t="array" ref="AJ425">INDEX($H425:$K425,0,MATCH(AJ$397,$H$397:$K$397,0))*INDEX($J$391:$R$394,MATCH(AJ$397,$I$391:$I$394,0),MATCH(AJ$396,$J$390:$R$390,0))</f>
        <v>0</v>
      </c>
      <c r="AK425" s="1003" cm="1">
        <f t="array" ref="AK425">INDEX($H425:$K425,0,MATCH(AK$397,$H$397:$K$397,0))*INDEX($J$391:$R$394,MATCH(AK$397,$I$391:$I$394,0),MATCH(AK$396,$J$390:$R$390,0))</f>
        <v>0</v>
      </c>
      <c r="AL425" s="1003" cm="1">
        <f t="array" ref="AL425">INDEX($H425:$K425,0,MATCH(AL$397,$H$397:$K$397,0))*INDEX($J$391:$R$394,MATCH(AL$397,$I$391:$I$394,0),MATCH(AL$396,$J$390:$R$390,0))</f>
        <v>0</v>
      </c>
      <c r="AM425" s="1003" cm="1">
        <f t="array" ref="AM425">INDEX($H425:$K425,0,MATCH(AM$397,$H$397:$K$397,0))*INDEX($J$391:$R$394,MATCH(AM$397,$I$391:$I$394,0),MATCH(AM$396,$J$390:$R$390,0))</f>
        <v>0</v>
      </c>
      <c r="AN425" s="1003" cm="1">
        <f t="array" ref="AN425">INDEX($H425:$K425,0,MATCH(AN$397,$H$397:$K$397,0))*INDEX($J$391:$R$394,MATCH(AN$397,$I$391:$I$394,0),MATCH(AN$396,$J$390:$R$390,0))</f>
        <v>0</v>
      </c>
      <c r="AO425" s="1003" cm="1">
        <f t="array" ref="AO425">INDEX($H425:$K425,0,MATCH(AO$397,$H$397:$K$397,0))*INDEX($J$391:$R$394,MATCH(AO$397,$I$391:$I$394,0),MATCH(AO$396,$J$390:$R$390,0))</f>
        <v>0</v>
      </c>
      <c r="AP425" s="1003" cm="1">
        <f t="array" ref="AP425">INDEX($H425:$K425,0,MATCH(AP$397,$H$397:$K$397,0))*INDEX($J$391:$R$394,MATCH(AP$397,$I$391:$I$394,0),MATCH(AP$396,$J$390:$R$390,0))</f>
        <v>0</v>
      </c>
      <c r="AQ425" s="1003" cm="1">
        <f t="array" ref="AQ425">INDEX($H425:$K425,0,MATCH(AQ$397,$H$397:$K$397,0))*INDEX($J$391:$R$394,MATCH(AQ$397,$I$391:$I$394,0),MATCH(AQ$396,$J$390:$R$390,0))</f>
        <v>0</v>
      </c>
      <c r="AR425" s="1003" cm="1">
        <f t="array" ref="AR425">INDEX($H425:$K425,0,MATCH(AR$397,$H$397:$K$397,0))*INDEX($J$391:$R$394,MATCH(AR$397,$I$391:$I$394,0),MATCH(AR$396,$J$390:$R$390,0))</f>
        <v>0</v>
      </c>
      <c r="AS425" s="1003" cm="1">
        <f t="array" ref="AS425">INDEX($H425:$K425,0,MATCH(AS$397,$H$397:$K$397,0))*INDEX($J$391:$R$394,MATCH(AS$397,$I$391:$I$394,0),MATCH(AS$396,$J$390:$R$390,0))</f>
        <v>0</v>
      </c>
      <c r="AT425" s="1003" cm="1">
        <f t="array" ref="AT425">INDEX($H425:$K425,0,MATCH(AT$397,$H$397:$K$397,0))*INDEX($J$391:$R$394,MATCH(AT$397,$I$391:$I$394,0),MATCH(AT$396,$J$390:$R$390,0))</f>
        <v>0</v>
      </c>
      <c r="AU425" s="1003" cm="1">
        <f t="array" ref="AU425">INDEX($H425:$K425,0,MATCH(AU$397,$H$397:$K$397,0))*INDEX($J$391:$R$394,MATCH(AU$397,$I$391:$I$394,0),MATCH(AU$396,$J$390:$R$390,0))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YYAA2A1a</v>
      </c>
      <c r="H426" s="356">
        <v>0</v>
      </c>
      <c r="I426" s="356">
        <v>0</v>
      </c>
      <c r="J426" s="356">
        <v>0</v>
      </c>
      <c r="K426" s="356">
        <v>0</v>
      </c>
      <c r="L426" s="1003" cm="1">
        <f t="array" ref="L426">INDEX($H426:$K426,0,MATCH(L$397,$H$397:$K$397,0))*INDEX($J$391:$R$394,MATCH(L$397,$I$391:$I$394,0),MATCH(L$396,$J$390:$R$390,0))</f>
        <v>0</v>
      </c>
      <c r="M426" s="1003" cm="1">
        <f t="array" ref="M426">INDEX($H426:$K426,0,MATCH(M$397,$H$397:$K$397,0))*INDEX($J$391:$R$394,MATCH(M$397,$I$391:$I$394,0),MATCH(M$396,$J$390:$R$390,0))</f>
        <v>0</v>
      </c>
      <c r="N426" s="1003" cm="1">
        <f t="array" ref="N426">INDEX($H426:$K426,0,MATCH(N$397,$H$397:$K$397,0))*INDEX($J$391:$R$394,MATCH(N$397,$I$391:$I$394,0),MATCH(N$396,$J$390:$R$390,0))</f>
        <v>0</v>
      </c>
      <c r="O426" s="1003" cm="1">
        <f t="array" ref="O426">INDEX($H426:$K426,0,MATCH(O$397,$H$397:$K$397,0))*INDEX($J$391:$R$394,MATCH(O$397,$I$391:$I$394,0),MATCH(O$396,$J$390:$R$390,0))</f>
        <v>0</v>
      </c>
      <c r="P426" s="1003" cm="1">
        <f t="array" ref="P426">INDEX($H426:$K426,0,MATCH(P$397,$H$397:$K$397,0))*INDEX($J$391:$R$394,MATCH(P$397,$I$391:$I$394,0),MATCH(P$396,$J$390:$R$390,0))</f>
        <v>0</v>
      </c>
      <c r="Q426" s="1003" cm="1">
        <f t="array" ref="Q426">INDEX($H426:$K426,0,MATCH(Q$397,$H$397:$K$397,0))*INDEX($J$391:$R$394,MATCH(Q$397,$I$391:$I$394,0),MATCH(Q$396,$J$390:$R$390,0))</f>
        <v>0</v>
      </c>
      <c r="R426" s="1003" cm="1">
        <f t="array" ref="R426">INDEX($H426:$K426,0,MATCH(R$397,$H$397:$K$397,0))*INDEX($J$391:$R$394,MATCH(R$397,$I$391:$I$394,0),MATCH(R$396,$J$390:$R$390,0))</f>
        <v>0</v>
      </c>
      <c r="S426" s="1003" cm="1">
        <f t="array" ref="S426">INDEX($H426:$K426,0,MATCH(S$397,$H$397:$K$397,0))*INDEX($J$391:$R$394,MATCH(S$397,$I$391:$I$394,0),MATCH(S$396,$J$390:$R$390,0))</f>
        <v>0</v>
      </c>
      <c r="T426" s="1003" cm="1">
        <f t="array" ref="T426">INDEX($H426:$K426,0,MATCH(T$397,$H$397:$K$397,0))*INDEX($J$391:$R$394,MATCH(T$397,$I$391:$I$394,0),MATCH(T$396,$J$390:$R$390,0))</f>
        <v>0</v>
      </c>
      <c r="U426" s="1003" cm="1">
        <f t="array" ref="U426">INDEX($H426:$K426,0,MATCH(U$397,$H$397:$K$397,0))*INDEX($J$391:$R$394,MATCH(U$397,$I$391:$I$394,0),MATCH(U$396,$J$390:$R$390,0))</f>
        <v>0</v>
      </c>
      <c r="V426" s="1003" cm="1">
        <f t="array" ref="V426">INDEX($H426:$K426,0,MATCH(V$397,$H$397:$K$397,0))*INDEX($J$391:$R$394,MATCH(V$397,$I$391:$I$394,0),MATCH(V$396,$J$390:$R$390,0))</f>
        <v>0</v>
      </c>
      <c r="W426" s="1003" cm="1">
        <f t="array" ref="W426">INDEX($H426:$K426,0,MATCH(W$397,$H$397:$K$397,0))*INDEX($J$391:$R$394,MATCH(W$397,$I$391:$I$394,0),MATCH(W$396,$J$390:$R$390,0))</f>
        <v>0</v>
      </c>
      <c r="X426" s="1003" cm="1">
        <f t="array" ref="X426">INDEX($H426:$K426,0,MATCH(X$397,$H$397:$K$397,0))*INDEX($J$391:$R$394,MATCH(X$397,$I$391:$I$394,0),MATCH(X$396,$J$390:$R$390,0))</f>
        <v>0</v>
      </c>
      <c r="Y426" s="1003" cm="1">
        <f t="array" ref="Y426">INDEX($H426:$K426,0,MATCH(Y$397,$H$397:$K$397,0))*INDEX($J$391:$R$394,MATCH(Y$397,$I$391:$I$394,0),MATCH(Y$396,$J$390:$R$390,0))</f>
        <v>0</v>
      </c>
      <c r="Z426" s="1003" cm="1">
        <f t="array" ref="Z426">INDEX($H426:$K426,0,MATCH(Z$397,$H$397:$K$397,0))*INDEX($J$391:$R$394,MATCH(Z$397,$I$391:$I$394,0),MATCH(Z$396,$J$390:$R$390,0))</f>
        <v>0</v>
      </c>
      <c r="AA426" s="1003" cm="1">
        <f t="array" ref="AA426">INDEX($H426:$K426,0,MATCH(AA$397,$H$397:$K$397,0))*INDEX($J$391:$R$394,MATCH(AA$397,$I$391:$I$394,0),MATCH(AA$396,$J$390:$R$390,0))</f>
        <v>0</v>
      </c>
      <c r="AB426" s="1003" cm="1">
        <f t="array" ref="AB426">INDEX($H426:$K426,0,MATCH(AB$397,$H$397:$K$397,0))*INDEX($J$391:$R$394,MATCH(AB$397,$I$391:$I$394,0),MATCH(AB$396,$J$390:$R$390,0))</f>
        <v>0</v>
      </c>
      <c r="AC426" s="1003" cm="1">
        <f t="array" ref="AC426">INDEX($H426:$K426,0,MATCH(AC$397,$H$397:$K$397,0))*INDEX($J$391:$R$394,MATCH(AC$397,$I$391:$I$394,0),MATCH(AC$396,$J$390:$R$390,0))</f>
        <v>0</v>
      </c>
      <c r="AD426" s="1003" cm="1">
        <f t="array" ref="AD426">INDEX($H426:$K426,0,MATCH(AD$397,$H$397:$K$397,0))*INDEX($J$391:$R$394,MATCH(AD$397,$I$391:$I$394,0),MATCH(AD$396,$J$390:$R$390,0))</f>
        <v>0</v>
      </c>
      <c r="AE426" s="1003" cm="1">
        <f t="array" ref="AE426">INDEX($H426:$K426,0,MATCH(AE$397,$H$397:$K$397,0))*INDEX($J$391:$R$394,MATCH(AE$397,$I$391:$I$394,0),MATCH(AE$396,$J$390:$R$390,0))</f>
        <v>0</v>
      </c>
      <c r="AF426" s="1003" cm="1">
        <f t="array" ref="AF426">INDEX($H426:$K426,0,MATCH(AF$397,$H$397:$K$397,0))*INDEX($J$391:$R$394,MATCH(AF$397,$I$391:$I$394,0),MATCH(AF$396,$J$390:$R$390,0))</f>
        <v>0</v>
      </c>
      <c r="AG426" s="1003" cm="1">
        <f t="array" ref="AG426">INDEX($H426:$K426,0,MATCH(AG$397,$H$397:$K$397,0))*INDEX($J$391:$R$394,MATCH(AG$397,$I$391:$I$394,0),MATCH(AG$396,$J$390:$R$390,0))</f>
        <v>0</v>
      </c>
      <c r="AH426" s="1003" cm="1">
        <f t="array" ref="AH426">INDEX($H426:$K426,0,MATCH(AH$397,$H$397:$K$397,0))*INDEX($J$391:$R$394,MATCH(AH$397,$I$391:$I$394,0),MATCH(AH$396,$J$390:$R$390,0))</f>
        <v>0</v>
      </c>
      <c r="AI426" s="1003" cm="1">
        <f t="array" ref="AI426">INDEX($H426:$K426,0,MATCH(AI$397,$H$397:$K$397,0))*INDEX($J$391:$R$394,MATCH(AI$397,$I$391:$I$394,0),MATCH(AI$396,$J$390:$R$390,0))</f>
        <v>0</v>
      </c>
      <c r="AJ426" s="1003" cm="1">
        <f t="array" ref="AJ426">INDEX($H426:$K426,0,MATCH(AJ$397,$H$397:$K$397,0))*INDEX($J$391:$R$394,MATCH(AJ$397,$I$391:$I$394,0),MATCH(AJ$396,$J$390:$R$390,0))</f>
        <v>0</v>
      </c>
      <c r="AK426" s="1003" cm="1">
        <f t="array" ref="AK426">INDEX($H426:$K426,0,MATCH(AK$397,$H$397:$K$397,0))*INDEX($J$391:$R$394,MATCH(AK$397,$I$391:$I$394,0),MATCH(AK$396,$J$390:$R$390,0))</f>
        <v>0</v>
      </c>
      <c r="AL426" s="1003" cm="1">
        <f t="array" ref="AL426">INDEX($H426:$K426,0,MATCH(AL$397,$H$397:$K$397,0))*INDEX($J$391:$R$394,MATCH(AL$397,$I$391:$I$394,0),MATCH(AL$396,$J$390:$R$390,0))</f>
        <v>0</v>
      </c>
      <c r="AM426" s="1003" cm="1">
        <f t="array" ref="AM426">INDEX($H426:$K426,0,MATCH(AM$397,$H$397:$K$397,0))*INDEX($J$391:$R$394,MATCH(AM$397,$I$391:$I$394,0),MATCH(AM$396,$J$390:$R$390,0))</f>
        <v>0</v>
      </c>
      <c r="AN426" s="1003" cm="1">
        <f t="array" ref="AN426">INDEX($H426:$K426,0,MATCH(AN$397,$H$397:$K$397,0))*INDEX($J$391:$R$394,MATCH(AN$397,$I$391:$I$394,0),MATCH(AN$396,$J$390:$R$390,0))</f>
        <v>0</v>
      </c>
      <c r="AO426" s="1003" cm="1">
        <f t="array" ref="AO426">INDEX($H426:$K426,0,MATCH(AO$397,$H$397:$K$397,0))*INDEX($J$391:$R$394,MATCH(AO$397,$I$391:$I$394,0),MATCH(AO$396,$J$390:$R$390,0))</f>
        <v>0</v>
      </c>
      <c r="AP426" s="1003" cm="1">
        <f t="array" ref="AP426">INDEX($H426:$K426,0,MATCH(AP$397,$H$397:$K$397,0))*INDEX($J$391:$R$394,MATCH(AP$397,$I$391:$I$394,0),MATCH(AP$396,$J$390:$R$390,0))</f>
        <v>0</v>
      </c>
      <c r="AQ426" s="1003" cm="1">
        <f t="array" ref="AQ426">INDEX($H426:$K426,0,MATCH(AQ$397,$H$397:$K$397,0))*INDEX($J$391:$R$394,MATCH(AQ$397,$I$391:$I$394,0),MATCH(AQ$396,$J$390:$R$390,0))</f>
        <v>0</v>
      </c>
      <c r="AR426" s="1003" cm="1">
        <f t="array" ref="AR426">INDEX($H426:$K426,0,MATCH(AR$397,$H$397:$K$397,0))*INDEX($J$391:$R$394,MATCH(AR$397,$I$391:$I$394,0),MATCH(AR$396,$J$390:$R$390,0))</f>
        <v>0</v>
      </c>
      <c r="AS426" s="1003" cm="1">
        <f t="array" ref="AS426">INDEX($H426:$K426,0,MATCH(AS$397,$H$397:$K$397,0))*INDEX($J$391:$R$394,MATCH(AS$397,$I$391:$I$394,0),MATCH(AS$396,$J$390:$R$390,0))</f>
        <v>0</v>
      </c>
      <c r="AT426" s="1003" cm="1">
        <f t="array" ref="AT426">INDEX($H426:$K426,0,MATCH(AT$397,$H$397:$K$397,0))*INDEX($J$391:$R$394,MATCH(AT$397,$I$391:$I$394,0),MATCH(AT$396,$J$390:$R$390,0))</f>
        <v>0</v>
      </c>
      <c r="AU426" s="1003" cm="1">
        <f t="array" ref="AU426">INDEX($H426:$K426,0,MATCH(AU$397,$H$397:$K$397,0))*INDEX($J$391:$R$394,MATCH(AU$397,$I$391:$I$394,0),MATCH(AU$396,$J$390:$R$390,0))</f>
        <v>0</v>
      </c>
      <c r="AV426" s="312"/>
      <c r="AW426" s="312"/>
      <c r="AX426" s="243"/>
      <c r="AY426" s="235"/>
      <c r="AZ426" s="235"/>
      <c r="BA426" s="235"/>
    </row>
    <row r="427" spans="1:53" s="76" customFormat="1" ht="15" outlineLevel="1" x14ac:dyDescent="0.25">
      <c r="A427" s="233"/>
      <c r="B427" s="234"/>
      <c r="C427" s="244"/>
      <c r="D427" s="244"/>
      <c r="E427" s="244"/>
      <c r="F427" s="252"/>
      <c r="G427" s="252" t="str">
        <f t="shared" si="74"/>
        <v>YAAA2A1a</v>
      </c>
      <c r="H427" s="356">
        <v>0</v>
      </c>
      <c r="I427" s="356">
        <v>0</v>
      </c>
      <c r="J427" s="356">
        <v>0</v>
      </c>
      <c r="K427" s="356">
        <v>0</v>
      </c>
      <c r="L427" s="1003" cm="1">
        <f t="array" ref="L427">INDEX($H427:$K427,0,MATCH(L$397,$H$397:$K$397,0))*INDEX($J$391:$R$394,MATCH(L$397,$I$391:$I$394,0),MATCH(L$396,$J$390:$R$390,0))</f>
        <v>0</v>
      </c>
      <c r="M427" s="1003" cm="1">
        <f t="array" ref="M427">INDEX($H427:$K427,0,MATCH(M$397,$H$397:$K$397,0))*INDEX($J$391:$R$394,MATCH(M$397,$I$391:$I$394,0),MATCH(M$396,$J$390:$R$390,0))</f>
        <v>0</v>
      </c>
      <c r="N427" s="1003" cm="1">
        <f t="array" ref="N427">INDEX($H427:$K427,0,MATCH(N$397,$H$397:$K$397,0))*INDEX($J$391:$R$394,MATCH(N$397,$I$391:$I$394,0),MATCH(N$396,$J$390:$R$390,0))</f>
        <v>0</v>
      </c>
      <c r="O427" s="1003" cm="1">
        <f t="array" ref="O427">INDEX($H427:$K427,0,MATCH(O$397,$H$397:$K$397,0))*INDEX($J$391:$R$394,MATCH(O$397,$I$391:$I$394,0),MATCH(O$396,$J$390:$R$390,0))</f>
        <v>0</v>
      </c>
      <c r="P427" s="1003" cm="1">
        <f t="array" ref="P427">INDEX($H427:$K427,0,MATCH(P$397,$H$397:$K$397,0))*INDEX($J$391:$R$394,MATCH(P$397,$I$391:$I$394,0),MATCH(P$396,$J$390:$R$390,0))</f>
        <v>0</v>
      </c>
      <c r="Q427" s="1003" cm="1">
        <f t="array" ref="Q427">INDEX($H427:$K427,0,MATCH(Q$397,$H$397:$K$397,0))*INDEX($J$391:$R$394,MATCH(Q$397,$I$391:$I$394,0),MATCH(Q$396,$J$390:$R$390,0))</f>
        <v>0</v>
      </c>
      <c r="R427" s="1003" cm="1">
        <f t="array" ref="R427">INDEX($H427:$K427,0,MATCH(R$397,$H$397:$K$397,0))*INDEX($J$391:$R$394,MATCH(R$397,$I$391:$I$394,0),MATCH(R$396,$J$390:$R$390,0))</f>
        <v>0</v>
      </c>
      <c r="S427" s="1003" cm="1">
        <f t="array" ref="S427">INDEX($H427:$K427,0,MATCH(S$397,$H$397:$K$397,0))*INDEX($J$391:$R$394,MATCH(S$397,$I$391:$I$394,0),MATCH(S$396,$J$390:$R$390,0))</f>
        <v>0</v>
      </c>
      <c r="T427" s="1003" cm="1">
        <f t="array" ref="T427">INDEX($H427:$K427,0,MATCH(T$397,$H$397:$K$397,0))*INDEX($J$391:$R$394,MATCH(T$397,$I$391:$I$394,0),MATCH(T$396,$J$390:$R$390,0))</f>
        <v>0</v>
      </c>
      <c r="U427" s="1003" cm="1">
        <f t="array" ref="U427">INDEX($H427:$K427,0,MATCH(U$397,$H$397:$K$397,0))*INDEX($J$391:$R$394,MATCH(U$397,$I$391:$I$394,0),MATCH(U$396,$J$390:$R$390,0))</f>
        <v>0</v>
      </c>
      <c r="V427" s="1003" cm="1">
        <f t="array" ref="V427">INDEX($H427:$K427,0,MATCH(V$397,$H$397:$K$397,0))*INDEX($J$391:$R$394,MATCH(V$397,$I$391:$I$394,0),MATCH(V$396,$J$390:$R$390,0))</f>
        <v>0</v>
      </c>
      <c r="W427" s="1003" cm="1">
        <f t="array" ref="W427">INDEX($H427:$K427,0,MATCH(W$397,$H$397:$K$397,0))*INDEX($J$391:$R$394,MATCH(W$397,$I$391:$I$394,0),MATCH(W$396,$J$390:$R$390,0))</f>
        <v>0</v>
      </c>
      <c r="X427" s="1003" cm="1">
        <f t="array" ref="X427">INDEX($H427:$K427,0,MATCH(X$397,$H$397:$K$397,0))*INDEX($J$391:$R$394,MATCH(X$397,$I$391:$I$394,0),MATCH(X$396,$J$390:$R$390,0))</f>
        <v>0</v>
      </c>
      <c r="Y427" s="1003" cm="1">
        <f t="array" ref="Y427">INDEX($H427:$K427,0,MATCH(Y$397,$H$397:$K$397,0))*INDEX($J$391:$R$394,MATCH(Y$397,$I$391:$I$394,0),MATCH(Y$396,$J$390:$R$390,0))</f>
        <v>0</v>
      </c>
      <c r="Z427" s="1003" cm="1">
        <f t="array" ref="Z427">INDEX($H427:$K427,0,MATCH(Z$397,$H$397:$K$397,0))*INDEX($J$391:$R$394,MATCH(Z$397,$I$391:$I$394,0),MATCH(Z$396,$J$390:$R$390,0))</f>
        <v>0</v>
      </c>
      <c r="AA427" s="1003" cm="1">
        <f t="array" ref="AA427">INDEX($H427:$K427,0,MATCH(AA$397,$H$397:$K$397,0))*INDEX($J$391:$R$394,MATCH(AA$397,$I$391:$I$394,0),MATCH(AA$396,$J$390:$R$390,0))</f>
        <v>0</v>
      </c>
      <c r="AB427" s="1003" cm="1">
        <f t="array" ref="AB427">INDEX($H427:$K427,0,MATCH(AB$397,$H$397:$K$397,0))*INDEX($J$391:$R$394,MATCH(AB$397,$I$391:$I$394,0),MATCH(AB$396,$J$390:$R$390,0))</f>
        <v>0</v>
      </c>
      <c r="AC427" s="1003" cm="1">
        <f t="array" ref="AC427">INDEX($H427:$K427,0,MATCH(AC$397,$H$397:$K$397,0))*INDEX($J$391:$R$394,MATCH(AC$397,$I$391:$I$394,0),MATCH(AC$396,$J$390:$R$390,0))</f>
        <v>0</v>
      </c>
      <c r="AD427" s="1003" cm="1">
        <f t="array" ref="AD427">INDEX($H427:$K427,0,MATCH(AD$397,$H$397:$K$397,0))*INDEX($J$391:$R$394,MATCH(AD$397,$I$391:$I$394,0),MATCH(AD$396,$J$390:$R$390,0))</f>
        <v>0</v>
      </c>
      <c r="AE427" s="1003" cm="1">
        <f t="array" ref="AE427">INDEX($H427:$K427,0,MATCH(AE$397,$H$397:$K$397,0))*INDEX($J$391:$R$394,MATCH(AE$397,$I$391:$I$394,0),MATCH(AE$396,$J$390:$R$390,0))</f>
        <v>0</v>
      </c>
      <c r="AF427" s="1003" cm="1">
        <f t="array" ref="AF427">INDEX($H427:$K427,0,MATCH(AF$397,$H$397:$K$397,0))*INDEX($J$391:$R$394,MATCH(AF$397,$I$391:$I$394,0),MATCH(AF$396,$J$390:$R$390,0))</f>
        <v>0</v>
      </c>
      <c r="AG427" s="1003" cm="1">
        <f t="array" ref="AG427">INDEX($H427:$K427,0,MATCH(AG$397,$H$397:$K$397,0))*INDEX($J$391:$R$394,MATCH(AG$397,$I$391:$I$394,0),MATCH(AG$396,$J$390:$R$390,0))</f>
        <v>0</v>
      </c>
      <c r="AH427" s="1003" cm="1">
        <f t="array" ref="AH427">INDEX($H427:$K427,0,MATCH(AH$397,$H$397:$K$397,0))*INDEX($J$391:$R$394,MATCH(AH$397,$I$391:$I$394,0),MATCH(AH$396,$J$390:$R$390,0))</f>
        <v>0</v>
      </c>
      <c r="AI427" s="1003" cm="1">
        <f t="array" ref="AI427">INDEX($H427:$K427,0,MATCH(AI$397,$H$397:$K$397,0))*INDEX($J$391:$R$394,MATCH(AI$397,$I$391:$I$394,0),MATCH(AI$396,$J$390:$R$390,0))</f>
        <v>0</v>
      </c>
      <c r="AJ427" s="1003" cm="1">
        <f t="array" ref="AJ427">INDEX($H427:$K427,0,MATCH(AJ$397,$H$397:$K$397,0))*INDEX($J$391:$R$394,MATCH(AJ$397,$I$391:$I$394,0),MATCH(AJ$396,$J$390:$R$390,0))</f>
        <v>0</v>
      </c>
      <c r="AK427" s="1003" cm="1">
        <f t="array" ref="AK427">INDEX($H427:$K427,0,MATCH(AK$397,$H$397:$K$397,0))*INDEX($J$391:$R$394,MATCH(AK$397,$I$391:$I$394,0),MATCH(AK$396,$J$390:$R$390,0))</f>
        <v>0</v>
      </c>
      <c r="AL427" s="1003" cm="1">
        <f t="array" ref="AL427">INDEX($H427:$K427,0,MATCH(AL$397,$H$397:$K$397,0))*INDEX($J$391:$R$394,MATCH(AL$397,$I$391:$I$394,0),MATCH(AL$396,$J$390:$R$390,0))</f>
        <v>0</v>
      </c>
      <c r="AM427" s="1003" cm="1">
        <f t="array" ref="AM427">INDEX($H427:$K427,0,MATCH(AM$397,$H$397:$K$397,0))*INDEX($J$391:$R$394,MATCH(AM$397,$I$391:$I$394,0),MATCH(AM$396,$J$390:$R$390,0))</f>
        <v>0</v>
      </c>
      <c r="AN427" s="1003" cm="1">
        <f t="array" ref="AN427">INDEX($H427:$K427,0,MATCH(AN$397,$H$397:$K$397,0))*INDEX($J$391:$R$394,MATCH(AN$397,$I$391:$I$394,0),MATCH(AN$396,$J$390:$R$390,0))</f>
        <v>0</v>
      </c>
      <c r="AO427" s="1003" cm="1">
        <f t="array" ref="AO427">INDEX($H427:$K427,0,MATCH(AO$397,$H$397:$K$397,0))*INDEX($J$391:$R$394,MATCH(AO$397,$I$391:$I$394,0),MATCH(AO$396,$J$390:$R$390,0))</f>
        <v>0</v>
      </c>
      <c r="AP427" s="1003" cm="1">
        <f t="array" ref="AP427">INDEX($H427:$K427,0,MATCH(AP$397,$H$397:$K$397,0))*INDEX($J$391:$R$394,MATCH(AP$397,$I$391:$I$394,0),MATCH(AP$396,$J$390:$R$390,0))</f>
        <v>0</v>
      </c>
      <c r="AQ427" s="1003" cm="1">
        <f t="array" ref="AQ427">INDEX($H427:$K427,0,MATCH(AQ$397,$H$397:$K$397,0))*INDEX($J$391:$R$394,MATCH(AQ$397,$I$391:$I$394,0),MATCH(AQ$396,$J$390:$R$390,0))</f>
        <v>0</v>
      </c>
      <c r="AR427" s="1003" cm="1">
        <f t="array" ref="AR427">INDEX($H427:$K427,0,MATCH(AR$397,$H$397:$K$397,0))*INDEX($J$391:$R$394,MATCH(AR$397,$I$391:$I$394,0),MATCH(AR$396,$J$390:$R$390,0))</f>
        <v>0</v>
      </c>
      <c r="AS427" s="1003" cm="1">
        <f t="array" ref="AS427">INDEX($H427:$K427,0,MATCH(AS$397,$H$397:$K$397,0))*INDEX($J$391:$R$394,MATCH(AS$397,$I$391:$I$394,0),MATCH(AS$396,$J$390:$R$390,0))</f>
        <v>0</v>
      </c>
      <c r="AT427" s="1003" cm="1">
        <f t="array" ref="AT427">INDEX($H427:$K427,0,MATCH(AT$397,$H$397:$K$397,0))*INDEX($J$391:$R$394,MATCH(AT$397,$I$391:$I$394,0),MATCH(AT$396,$J$390:$R$390,0))</f>
        <v>0</v>
      </c>
      <c r="AU427" s="1003" cm="1">
        <f t="array" ref="AU427">INDEX($H427:$K427,0,MATCH(AU$397,$H$397:$K$397,0))*INDEX($J$391:$R$394,MATCH(AU$397,$I$391:$I$394,0),MATCH(AU$396,$J$390:$R$390,0))</f>
        <v>0</v>
      </c>
      <c r="AV427" s="312"/>
      <c r="AW427" s="312"/>
      <c r="AX427" s="243"/>
      <c r="AY427" s="235"/>
      <c r="AZ427" s="235"/>
      <c r="BA427" s="235"/>
    </row>
    <row r="428" spans="1:53" s="687" customFormat="1" ht="15" outlineLevel="1" x14ac:dyDescent="0.25">
      <c r="A428" s="691"/>
      <c r="B428" s="688"/>
      <c r="C428" s="700"/>
      <c r="D428" s="700"/>
      <c r="E428" s="700"/>
      <c r="F428" s="704"/>
      <c r="G428" s="704" t="str">
        <f t="shared" si="74"/>
        <v>YYFWBz</v>
      </c>
      <c r="H428" s="356">
        <v>1</v>
      </c>
      <c r="I428" s="356">
        <v>1</v>
      </c>
      <c r="J428" s="356">
        <v>2</v>
      </c>
      <c r="K428" s="356">
        <v>1</v>
      </c>
      <c r="L428" s="1003" cm="1">
        <f t="array" ref="L428">INDEX($H428:$K428,0,MATCH(L$397,$H$397:$K$397,0))*INDEX($J$391:$R$394,MATCH(L$397,$I$391:$I$394,0),MATCH(L$396,$J$390:$R$390,0))</f>
        <v>2</v>
      </c>
      <c r="M428" s="1003" cm="1">
        <f t="array" ref="M428">INDEX($H428:$K428,0,MATCH(M$397,$H$397:$K$397,0))*INDEX($J$391:$R$394,MATCH(M$397,$I$391:$I$394,0),MATCH(M$396,$J$390:$R$390,0))</f>
        <v>1</v>
      </c>
      <c r="N428" s="1003" cm="1">
        <f t="array" ref="N428">INDEX($H428:$K428,0,MATCH(N$397,$H$397:$K$397,0))*INDEX($J$391:$R$394,MATCH(N$397,$I$391:$I$394,0),MATCH(N$396,$J$390:$R$390,0))</f>
        <v>2</v>
      </c>
      <c r="O428" s="1003" cm="1">
        <f t="array" ref="O428">INDEX($H428:$K428,0,MATCH(O$397,$H$397:$K$397,0))*INDEX($J$391:$R$394,MATCH(O$397,$I$391:$I$394,0),MATCH(O$396,$J$390:$R$390,0))</f>
        <v>1</v>
      </c>
      <c r="P428" s="1003" cm="1">
        <f t="array" ref="P428">INDEX($H428:$K428,0,MATCH(P$397,$H$397:$K$397,0))*INDEX($J$391:$R$394,MATCH(P$397,$I$391:$I$394,0),MATCH(P$396,$J$390:$R$390,0))</f>
        <v>2</v>
      </c>
      <c r="Q428" s="1003" cm="1">
        <f t="array" ref="Q428">INDEX($H428:$K428,0,MATCH(Q$397,$H$397:$K$397,0))*INDEX($J$391:$R$394,MATCH(Q$397,$I$391:$I$394,0),MATCH(Q$396,$J$390:$R$390,0))</f>
        <v>1</v>
      </c>
      <c r="R428" s="1003" cm="1">
        <f t="array" ref="R428">INDEX($H428:$K428,0,MATCH(R$397,$H$397:$K$397,0))*INDEX($J$391:$R$394,MATCH(R$397,$I$391:$I$394,0),MATCH(R$396,$J$390:$R$390,0))</f>
        <v>2</v>
      </c>
      <c r="S428" s="1003" cm="1">
        <f t="array" ref="S428">INDEX($H428:$K428,0,MATCH(S$397,$H$397:$K$397,0))*INDEX($J$391:$R$394,MATCH(S$397,$I$391:$I$394,0),MATCH(S$396,$J$390:$R$390,0))</f>
        <v>1</v>
      </c>
      <c r="T428" s="1003" cm="1">
        <f t="array" ref="T428">INDEX($H428:$K428,0,MATCH(T$397,$H$397:$K$397,0))*INDEX($J$391:$R$394,MATCH(T$397,$I$391:$I$394,0),MATCH(T$396,$J$390:$R$390,0))</f>
        <v>2</v>
      </c>
      <c r="U428" s="1003" cm="1">
        <f t="array" ref="U428">INDEX($H428:$K428,0,MATCH(U$397,$H$397:$K$397,0))*INDEX($J$391:$R$394,MATCH(U$397,$I$391:$I$394,0),MATCH(U$396,$J$390:$R$390,0))</f>
        <v>1</v>
      </c>
      <c r="V428" s="1003" cm="1">
        <f t="array" ref="V428">INDEX($H428:$K428,0,MATCH(V$397,$H$397:$K$397,0))*INDEX($J$391:$R$394,MATCH(V$397,$I$391:$I$394,0),MATCH(V$396,$J$390:$R$390,0))</f>
        <v>2</v>
      </c>
      <c r="W428" s="1003" cm="1">
        <f t="array" ref="W428">INDEX($H428:$K428,0,MATCH(W$397,$H$397:$K$397,0))*INDEX($J$391:$R$394,MATCH(W$397,$I$391:$I$394,0),MATCH(W$396,$J$390:$R$390,0))</f>
        <v>1</v>
      </c>
      <c r="X428" s="1003" cm="1">
        <f t="array" ref="X428">INDEX($H428:$K428,0,MATCH(X$397,$H$397:$K$397,0))*INDEX($J$391:$R$394,MATCH(X$397,$I$391:$I$394,0),MATCH(X$396,$J$390:$R$390,0))</f>
        <v>2</v>
      </c>
      <c r="Y428" s="1003" cm="1">
        <f t="array" ref="Y428">INDEX($H428:$K428,0,MATCH(Y$397,$H$397:$K$397,0))*INDEX($J$391:$R$394,MATCH(Y$397,$I$391:$I$394,0),MATCH(Y$396,$J$390:$R$390,0))</f>
        <v>1</v>
      </c>
      <c r="Z428" s="1003" cm="1">
        <f t="array" ref="Z428">INDEX($H428:$K428,0,MATCH(Z$397,$H$397:$K$397,0))*INDEX($J$391:$R$394,MATCH(Z$397,$I$391:$I$394,0),MATCH(Z$396,$J$390:$R$390,0))</f>
        <v>2</v>
      </c>
      <c r="AA428" s="1003" cm="1">
        <f t="array" ref="AA428">INDEX($H428:$K428,0,MATCH(AA$397,$H$397:$K$397,0))*INDEX($J$391:$R$394,MATCH(AA$397,$I$391:$I$394,0),MATCH(AA$396,$J$390:$R$390,0))</f>
        <v>1</v>
      </c>
      <c r="AB428" s="1003" cm="1">
        <f t="array" ref="AB428">INDEX($H428:$K428,0,MATCH(AB$397,$H$397:$K$397,0))*INDEX($J$391:$R$394,MATCH(AB$397,$I$391:$I$394,0),MATCH(AB$396,$J$390:$R$390,0))</f>
        <v>1</v>
      </c>
      <c r="AC428" s="1003" cm="1">
        <f t="array" ref="AC428">INDEX($H428:$K428,0,MATCH(AC$397,$H$397:$K$397,0))*INDEX($J$391:$R$394,MATCH(AC$397,$I$391:$I$394,0),MATCH(AC$396,$J$390:$R$390,0))</f>
        <v>1</v>
      </c>
      <c r="AD428" s="1003" cm="1">
        <f t="array" ref="AD428">INDEX($H428:$K428,0,MATCH(AD$397,$H$397:$K$397,0))*INDEX($J$391:$R$394,MATCH(AD$397,$I$391:$I$394,0),MATCH(AD$396,$J$390:$R$390,0))</f>
        <v>2</v>
      </c>
      <c r="AE428" s="1003" cm="1">
        <f t="array" ref="AE428">INDEX($H428:$K428,0,MATCH(AE$397,$H$397:$K$397,0))*INDEX($J$391:$R$394,MATCH(AE$397,$I$391:$I$394,0),MATCH(AE$396,$J$390:$R$390,0))</f>
        <v>1</v>
      </c>
      <c r="AF428" s="1003" cm="1">
        <f t="array" ref="AF428">INDEX($H428:$K428,0,MATCH(AF$397,$H$397:$K$397,0))*INDEX($J$391:$R$394,MATCH(AF$397,$I$391:$I$394,0),MATCH(AF$396,$J$390:$R$390,0))</f>
        <v>1</v>
      </c>
      <c r="AG428" s="1003" cm="1">
        <f t="array" ref="AG428">INDEX($H428:$K428,0,MATCH(AG$397,$H$397:$K$397,0))*INDEX($J$391:$R$394,MATCH(AG$397,$I$391:$I$394,0),MATCH(AG$396,$J$390:$R$390,0))</f>
        <v>1</v>
      </c>
      <c r="AH428" s="1003" cm="1">
        <f t="array" ref="AH428">INDEX($H428:$K428,0,MATCH(AH$397,$H$397:$K$397,0))*INDEX($J$391:$R$394,MATCH(AH$397,$I$391:$I$394,0),MATCH(AH$396,$J$390:$R$390,0))</f>
        <v>2</v>
      </c>
      <c r="AI428" s="1003" cm="1">
        <f t="array" ref="AI428">INDEX($H428:$K428,0,MATCH(AI$397,$H$397:$K$397,0))*INDEX($J$391:$R$394,MATCH(AI$397,$I$391:$I$394,0),MATCH(AI$396,$J$390:$R$390,0))</f>
        <v>1</v>
      </c>
      <c r="AJ428" s="1003" cm="1">
        <f t="array" ref="AJ428">INDEX($H428:$K428,0,MATCH(AJ$397,$H$397:$K$397,0))*INDEX($J$391:$R$394,MATCH(AJ$397,$I$391:$I$394,0),MATCH(AJ$396,$J$390:$R$390,0))</f>
        <v>1</v>
      </c>
      <c r="AK428" s="1003" cm="1">
        <f t="array" ref="AK428">INDEX($H428:$K428,0,MATCH(AK$397,$H$397:$K$397,0))*INDEX($J$391:$R$394,MATCH(AK$397,$I$391:$I$394,0),MATCH(AK$396,$J$390:$R$390,0))</f>
        <v>1</v>
      </c>
      <c r="AL428" s="1003" cm="1">
        <f t="array" ref="AL428">INDEX($H428:$K428,0,MATCH(AL$397,$H$397:$K$397,0))*INDEX($J$391:$R$394,MATCH(AL$397,$I$391:$I$394,0),MATCH(AL$396,$J$390:$R$390,0))</f>
        <v>2</v>
      </c>
      <c r="AM428" s="1003" cm="1">
        <f t="array" ref="AM428">INDEX($H428:$K428,0,MATCH(AM$397,$H$397:$K$397,0))*INDEX($J$391:$R$394,MATCH(AM$397,$I$391:$I$394,0),MATCH(AM$396,$J$390:$R$390,0))</f>
        <v>1</v>
      </c>
      <c r="AN428" s="1003" cm="1">
        <f t="array" ref="AN428">INDEX($H428:$K428,0,MATCH(AN$397,$H$397:$K$397,0))*INDEX($J$391:$R$394,MATCH(AN$397,$I$391:$I$394,0),MATCH(AN$396,$J$390:$R$390,0))</f>
        <v>1</v>
      </c>
      <c r="AO428" s="1003" cm="1">
        <f t="array" ref="AO428">INDEX($H428:$K428,0,MATCH(AO$397,$H$397:$K$397,0))*INDEX($J$391:$R$394,MATCH(AO$397,$I$391:$I$394,0),MATCH(AO$396,$J$390:$R$390,0))</f>
        <v>1</v>
      </c>
      <c r="AP428" s="1003" cm="1">
        <f t="array" ref="AP428">INDEX($H428:$K428,0,MATCH(AP$397,$H$397:$K$397,0))*INDEX($J$391:$R$394,MATCH(AP$397,$I$391:$I$394,0),MATCH(AP$396,$J$390:$R$390,0))</f>
        <v>2</v>
      </c>
      <c r="AQ428" s="1003" cm="1">
        <f t="array" ref="AQ428">INDEX($H428:$K428,0,MATCH(AQ$397,$H$397:$K$397,0))*INDEX($J$391:$R$394,MATCH(AQ$397,$I$391:$I$394,0),MATCH(AQ$396,$J$390:$R$390,0))</f>
        <v>1</v>
      </c>
      <c r="AR428" s="1003" cm="1">
        <f t="array" ref="AR428">INDEX($H428:$K428,0,MATCH(AR$397,$H$397:$K$397,0))*INDEX($J$391:$R$394,MATCH(AR$397,$I$391:$I$394,0),MATCH(AR$396,$J$390:$R$390,0))</f>
        <v>1</v>
      </c>
      <c r="AS428" s="1003" cm="1">
        <f t="array" ref="AS428">INDEX($H428:$K428,0,MATCH(AS$397,$H$397:$K$397,0))*INDEX($J$391:$R$394,MATCH(AS$397,$I$391:$I$394,0),MATCH(AS$396,$J$390:$R$390,0))</f>
        <v>1</v>
      </c>
      <c r="AT428" s="1003" cm="1">
        <f t="array" ref="AT428">INDEX($H428:$K428,0,MATCH(AT$397,$H$397:$K$397,0))*INDEX($J$391:$R$394,MATCH(AT$397,$I$391:$I$394,0),MATCH(AT$396,$J$390:$R$390,0))</f>
        <v>2</v>
      </c>
      <c r="AU428" s="1003" cm="1">
        <f t="array" ref="AU428">INDEX($H428:$K428,0,MATCH(AU$397,$H$397:$K$397,0))*INDEX($J$391:$R$394,MATCH(AU$397,$I$391:$I$394,0),MATCH(AU$396,$J$390:$R$390,0))</f>
        <v>1</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YYBNWf</v>
      </c>
      <c r="H429" s="356">
        <v>1</v>
      </c>
      <c r="I429" s="356">
        <v>1</v>
      </c>
      <c r="J429" s="356">
        <v>5</v>
      </c>
      <c r="K429" s="356">
        <v>3</v>
      </c>
      <c r="L429" s="1003" cm="1">
        <f t="array" ref="L429">INDEX($H429:$K429,0,MATCH(L$397,$H$397:$K$397,0))*INDEX($J$391:$R$394,MATCH(L$397,$I$391:$I$394,0),MATCH(L$396,$J$390:$R$390,0))</f>
        <v>2</v>
      </c>
      <c r="M429" s="1003" cm="1">
        <f t="array" ref="M429">INDEX($H429:$K429,0,MATCH(M$397,$H$397:$K$397,0))*INDEX($J$391:$R$394,MATCH(M$397,$I$391:$I$394,0),MATCH(M$396,$J$390:$R$390,0))</f>
        <v>1</v>
      </c>
      <c r="N429" s="1003" cm="1">
        <f t="array" ref="N429">INDEX($H429:$K429,0,MATCH(N$397,$H$397:$K$397,0))*INDEX($J$391:$R$394,MATCH(N$397,$I$391:$I$394,0),MATCH(N$396,$J$390:$R$390,0))</f>
        <v>5</v>
      </c>
      <c r="O429" s="1003" cm="1">
        <f t="array" ref="O429">INDEX($H429:$K429,0,MATCH(O$397,$H$397:$K$397,0))*INDEX($J$391:$R$394,MATCH(O$397,$I$391:$I$394,0),MATCH(O$396,$J$390:$R$390,0))</f>
        <v>3</v>
      </c>
      <c r="P429" s="1003" cm="1">
        <f t="array" ref="P429">INDEX($H429:$K429,0,MATCH(P$397,$H$397:$K$397,0))*INDEX($J$391:$R$394,MATCH(P$397,$I$391:$I$394,0),MATCH(P$396,$J$390:$R$390,0))</f>
        <v>2</v>
      </c>
      <c r="Q429" s="1003" cm="1">
        <f t="array" ref="Q429">INDEX($H429:$K429,0,MATCH(Q$397,$H$397:$K$397,0))*INDEX($J$391:$R$394,MATCH(Q$397,$I$391:$I$394,0),MATCH(Q$396,$J$390:$R$390,0))</f>
        <v>1</v>
      </c>
      <c r="R429" s="1003" cm="1">
        <f t="array" ref="R429">INDEX($H429:$K429,0,MATCH(R$397,$H$397:$K$397,0))*INDEX($J$391:$R$394,MATCH(R$397,$I$391:$I$394,0),MATCH(R$396,$J$390:$R$390,0))</f>
        <v>5</v>
      </c>
      <c r="S429" s="1003" cm="1">
        <f t="array" ref="S429">INDEX($H429:$K429,0,MATCH(S$397,$H$397:$K$397,0))*INDEX($J$391:$R$394,MATCH(S$397,$I$391:$I$394,0),MATCH(S$396,$J$390:$R$390,0))</f>
        <v>3</v>
      </c>
      <c r="T429" s="1003" cm="1">
        <f t="array" ref="T429">INDEX($H429:$K429,0,MATCH(T$397,$H$397:$K$397,0))*INDEX($J$391:$R$394,MATCH(T$397,$I$391:$I$394,0),MATCH(T$396,$J$390:$R$390,0))</f>
        <v>2</v>
      </c>
      <c r="U429" s="1003" cm="1">
        <f t="array" ref="U429">INDEX($H429:$K429,0,MATCH(U$397,$H$397:$K$397,0))*INDEX($J$391:$R$394,MATCH(U$397,$I$391:$I$394,0),MATCH(U$396,$J$390:$R$390,0))</f>
        <v>1</v>
      </c>
      <c r="V429" s="1003" cm="1">
        <f t="array" ref="V429">INDEX($H429:$K429,0,MATCH(V$397,$H$397:$K$397,0))*INDEX($J$391:$R$394,MATCH(V$397,$I$391:$I$394,0),MATCH(V$396,$J$390:$R$390,0))</f>
        <v>5</v>
      </c>
      <c r="W429" s="1003" cm="1">
        <f t="array" ref="W429">INDEX($H429:$K429,0,MATCH(W$397,$H$397:$K$397,0))*INDEX($J$391:$R$394,MATCH(W$397,$I$391:$I$394,0),MATCH(W$396,$J$390:$R$390,0))</f>
        <v>3</v>
      </c>
      <c r="X429" s="1003" cm="1">
        <f t="array" ref="X429">INDEX($H429:$K429,0,MATCH(X$397,$H$397:$K$397,0))*INDEX($J$391:$R$394,MATCH(X$397,$I$391:$I$394,0),MATCH(X$396,$J$390:$R$390,0))</f>
        <v>2</v>
      </c>
      <c r="Y429" s="1003" cm="1">
        <f t="array" ref="Y429">INDEX($H429:$K429,0,MATCH(Y$397,$H$397:$K$397,0))*INDEX($J$391:$R$394,MATCH(Y$397,$I$391:$I$394,0),MATCH(Y$396,$J$390:$R$390,0))</f>
        <v>1</v>
      </c>
      <c r="Z429" s="1003" cm="1">
        <f t="array" ref="Z429">INDEX($H429:$K429,0,MATCH(Z$397,$H$397:$K$397,0))*INDEX($J$391:$R$394,MATCH(Z$397,$I$391:$I$394,0),MATCH(Z$396,$J$390:$R$390,0))</f>
        <v>5</v>
      </c>
      <c r="AA429" s="1003" cm="1">
        <f t="array" ref="AA429">INDEX($H429:$K429,0,MATCH(AA$397,$H$397:$K$397,0))*INDEX($J$391:$R$394,MATCH(AA$397,$I$391:$I$394,0),MATCH(AA$396,$J$390:$R$390,0))</f>
        <v>3</v>
      </c>
      <c r="AB429" s="1003" cm="1">
        <f t="array" ref="AB429">INDEX($H429:$K429,0,MATCH(AB$397,$H$397:$K$397,0))*INDEX($J$391:$R$394,MATCH(AB$397,$I$391:$I$394,0),MATCH(AB$396,$J$390:$R$390,0))</f>
        <v>1</v>
      </c>
      <c r="AC429" s="1003" cm="1">
        <f t="array" ref="AC429">INDEX($H429:$K429,0,MATCH(AC$397,$H$397:$K$397,0))*INDEX($J$391:$R$394,MATCH(AC$397,$I$391:$I$394,0),MATCH(AC$396,$J$390:$R$390,0))</f>
        <v>1</v>
      </c>
      <c r="AD429" s="1003" cm="1">
        <f t="array" ref="AD429">INDEX($H429:$K429,0,MATCH(AD$397,$H$397:$K$397,0))*INDEX($J$391:$R$394,MATCH(AD$397,$I$391:$I$394,0),MATCH(AD$396,$J$390:$R$390,0))</f>
        <v>5</v>
      </c>
      <c r="AE429" s="1003" cm="1">
        <f t="array" ref="AE429">INDEX($H429:$K429,0,MATCH(AE$397,$H$397:$K$397,0))*INDEX($J$391:$R$394,MATCH(AE$397,$I$391:$I$394,0),MATCH(AE$396,$J$390:$R$390,0))</f>
        <v>3</v>
      </c>
      <c r="AF429" s="1003" cm="1">
        <f t="array" ref="AF429">INDEX($H429:$K429,0,MATCH(AF$397,$H$397:$K$397,0))*INDEX($J$391:$R$394,MATCH(AF$397,$I$391:$I$394,0),MATCH(AF$396,$J$390:$R$390,0))</f>
        <v>1</v>
      </c>
      <c r="AG429" s="1003" cm="1">
        <f t="array" ref="AG429">INDEX($H429:$K429,0,MATCH(AG$397,$H$397:$K$397,0))*INDEX($J$391:$R$394,MATCH(AG$397,$I$391:$I$394,0),MATCH(AG$396,$J$390:$R$390,0))</f>
        <v>1</v>
      </c>
      <c r="AH429" s="1003" cm="1">
        <f t="array" ref="AH429">INDEX($H429:$K429,0,MATCH(AH$397,$H$397:$K$397,0))*INDEX($J$391:$R$394,MATCH(AH$397,$I$391:$I$394,0),MATCH(AH$396,$J$390:$R$390,0))</f>
        <v>5</v>
      </c>
      <c r="AI429" s="1003" cm="1">
        <f t="array" ref="AI429">INDEX($H429:$K429,0,MATCH(AI$397,$H$397:$K$397,0))*INDEX($J$391:$R$394,MATCH(AI$397,$I$391:$I$394,0),MATCH(AI$396,$J$390:$R$390,0))</f>
        <v>3</v>
      </c>
      <c r="AJ429" s="1003" cm="1">
        <f t="array" ref="AJ429">INDEX($H429:$K429,0,MATCH(AJ$397,$H$397:$K$397,0))*INDEX($J$391:$R$394,MATCH(AJ$397,$I$391:$I$394,0),MATCH(AJ$396,$J$390:$R$390,0))</f>
        <v>1</v>
      </c>
      <c r="AK429" s="1003" cm="1">
        <f t="array" ref="AK429">INDEX($H429:$K429,0,MATCH(AK$397,$H$397:$K$397,0))*INDEX($J$391:$R$394,MATCH(AK$397,$I$391:$I$394,0),MATCH(AK$396,$J$390:$R$390,0))</f>
        <v>1</v>
      </c>
      <c r="AL429" s="1003" cm="1">
        <f t="array" ref="AL429">INDEX($H429:$K429,0,MATCH(AL$397,$H$397:$K$397,0))*INDEX($J$391:$R$394,MATCH(AL$397,$I$391:$I$394,0),MATCH(AL$396,$J$390:$R$390,0))</f>
        <v>5</v>
      </c>
      <c r="AM429" s="1003" cm="1">
        <f t="array" ref="AM429">INDEX($H429:$K429,0,MATCH(AM$397,$H$397:$K$397,0))*INDEX($J$391:$R$394,MATCH(AM$397,$I$391:$I$394,0),MATCH(AM$396,$J$390:$R$390,0))</f>
        <v>3</v>
      </c>
      <c r="AN429" s="1003" cm="1">
        <f t="array" ref="AN429">INDEX($H429:$K429,0,MATCH(AN$397,$H$397:$K$397,0))*INDEX($J$391:$R$394,MATCH(AN$397,$I$391:$I$394,0),MATCH(AN$396,$J$390:$R$390,0))</f>
        <v>1</v>
      </c>
      <c r="AO429" s="1003" cm="1">
        <f t="array" ref="AO429">INDEX($H429:$K429,0,MATCH(AO$397,$H$397:$K$397,0))*INDEX($J$391:$R$394,MATCH(AO$397,$I$391:$I$394,0),MATCH(AO$396,$J$390:$R$390,0))</f>
        <v>1</v>
      </c>
      <c r="AP429" s="1003" cm="1">
        <f t="array" ref="AP429">INDEX($H429:$K429,0,MATCH(AP$397,$H$397:$K$397,0))*INDEX($J$391:$R$394,MATCH(AP$397,$I$391:$I$394,0),MATCH(AP$396,$J$390:$R$390,0))</f>
        <v>5</v>
      </c>
      <c r="AQ429" s="1003" cm="1">
        <f t="array" ref="AQ429">INDEX($H429:$K429,0,MATCH(AQ$397,$H$397:$K$397,0))*INDEX($J$391:$R$394,MATCH(AQ$397,$I$391:$I$394,0),MATCH(AQ$396,$J$390:$R$390,0))</f>
        <v>3</v>
      </c>
      <c r="AR429" s="1003" cm="1">
        <f t="array" ref="AR429">INDEX($H429:$K429,0,MATCH(AR$397,$H$397:$K$397,0))*INDEX($J$391:$R$394,MATCH(AR$397,$I$391:$I$394,0),MATCH(AR$396,$J$390:$R$390,0))</f>
        <v>1</v>
      </c>
      <c r="AS429" s="1003" cm="1">
        <f t="array" ref="AS429">INDEX($H429:$K429,0,MATCH(AS$397,$H$397:$K$397,0))*INDEX($J$391:$R$394,MATCH(AS$397,$I$391:$I$394,0),MATCH(AS$396,$J$390:$R$390,0))</f>
        <v>1</v>
      </c>
      <c r="AT429" s="1003" cm="1">
        <f t="array" ref="AT429">INDEX($H429:$K429,0,MATCH(AT$397,$H$397:$K$397,0))*INDEX($J$391:$R$394,MATCH(AT$397,$I$391:$I$394,0),MATCH(AT$396,$J$390:$R$390,0))</f>
        <v>5</v>
      </c>
      <c r="AU429" s="1003" cm="1">
        <f t="array" ref="AU429">INDEX($H429:$K429,0,MATCH(AU$397,$H$397:$K$397,0))*INDEX($J$391:$R$394,MATCH(AU$397,$I$391:$I$394,0),MATCH(AU$396,$J$390:$R$390,0))</f>
        <v>3</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YYNWFw</v>
      </c>
      <c r="H430" s="356">
        <v>1</v>
      </c>
      <c r="I430" s="356">
        <v>1</v>
      </c>
      <c r="J430" s="356">
        <v>2</v>
      </c>
      <c r="K430" s="356">
        <v>1</v>
      </c>
      <c r="L430" s="1003" cm="1">
        <f t="array" ref="L430">INDEX($H430:$K430,0,MATCH(L$397,$H$397:$K$397,0))*INDEX($J$391:$R$394,MATCH(L$397,$I$391:$I$394,0),MATCH(L$396,$J$390:$R$390,0))</f>
        <v>2</v>
      </c>
      <c r="M430" s="1003" cm="1">
        <f t="array" ref="M430">INDEX($H430:$K430,0,MATCH(M$397,$H$397:$K$397,0))*INDEX($J$391:$R$394,MATCH(M$397,$I$391:$I$394,0),MATCH(M$396,$J$390:$R$390,0))</f>
        <v>1</v>
      </c>
      <c r="N430" s="1003" cm="1">
        <f t="array" ref="N430">INDEX($H430:$K430,0,MATCH(N$397,$H$397:$K$397,0))*INDEX($J$391:$R$394,MATCH(N$397,$I$391:$I$394,0),MATCH(N$396,$J$390:$R$390,0))</f>
        <v>2</v>
      </c>
      <c r="O430" s="1003" cm="1">
        <f t="array" ref="O430">INDEX($H430:$K430,0,MATCH(O$397,$H$397:$K$397,0))*INDEX($J$391:$R$394,MATCH(O$397,$I$391:$I$394,0),MATCH(O$396,$J$390:$R$390,0))</f>
        <v>1</v>
      </c>
      <c r="P430" s="1003" cm="1">
        <f t="array" ref="P430">INDEX($H430:$K430,0,MATCH(P$397,$H$397:$K$397,0))*INDEX($J$391:$R$394,MATCH(P$397,$I$391:$I$394,0),MATCH(P$396,$J$390:$R$390,0))</f>
        <v>2</v>
      </c>
      <c r="Q430" s="1003" cm="1">
        <f t="array" ref="Q430">INDEX($H430:$K430,0,MATCH(Q$397,$H$397:$K$397,0))*INDEX($J$391:$R$394,MATCH(Q$397,$I$391:$I$394,0),MATCH(Q$396,$J$390:$R$390,0))</f>
        <v>1</v>
      </c>
      <c r="R430" s="1003" cm="1">
        <f t="array" ref="R430">INDEX($H430:$K430,0,MATCH(R$397,$H$397:$K$397,0))*INDEX($J$391:$R$394,MATCH(R$397,$I$391:$I$394,0),MATCH(R$396,$J$390:$R$390,0))</f>
        <v>2</v>
      </c>
      <c r="S430" s="1003" cm="1">
        <f t="array" ref="S430">INDEX($H430:$K430,0,MATCH(S$397,$H$397:$K$397,0))*INDEX($J$391:$R$394,MATCH(S$397,$I$391:$I$394,0),MATCH(S$396,$J$390:$R$390,0))</f>
        <v>1</v>
      </c>
      <c r="T430" s="1003" cm="1">
        <f t="array" ref="T430">INDEX($H430:$K430,0,MATCH(T$397,$H$397:$K$397,0))*INDEX($J$391:$R$394,MATCH(T$397,$I$391:$I$394,0),MATCH(T$396,$J$390:$R$390,0))</f>
        <v>2</v>
      </c>
      <c r="U430" s="1003" cm="1">
        <f t="array" ref="U430">INDEX($H430:$K430,0,MATCH(U$397,$H$397:$K$397,0))*INDEX($J$391:$R$394,MATCH(U$397,$I$391:$I$394,0),MATCH(U$396,$J$390:$R$390,0))</f>
        <v>1</v>
      </c>
      <c r="V430" s="1003" cm="1">
        <f t="array" ref="V430">INDEX($H430:$K430,0,MATCH(V$397,$H$397:$K$397,0))*INDEX($J$391:$R$394,MATCH(V$397,$I$391:$I$394,0),MATCH(V$396,$J$390:$R$390,0))</f>
        <v>2</v>
      </c>
      <c r="W430" s="1003" cm="1">
        <f t="array" ref="W430">INDEX($H430:$K430,0,MATCH(W$397,$H$397:$K$397,0))*INDEX($J$391:$R$394,MATCH(W$397,$I$391:$I$394,0),MATCH(W$396,$J$390:$R$390,0))</f>
        <v>1</v>
      </c>
      <c r="X430" s="1003" cm="1">
        <f t="array" ref="X430">INDEX($H430:$K430,0,MATCH(X$397,$H$397:$K$397,0))*INDEX($J$391:$R$394,MATCH(X$397,$I$391:$I$394,0),MATCH(X$396,$J$390:$R$390,0))</f>
        <v>2</v>
      </c>
      <c r="Y430" s="1003" cm="1">
        <f t="array" ref="Y430">INDEX($H430:$K430,0,MATCH(Y$397,$H$397:$K$397,0))*INDEX($J$391:$R$394,MATCH(Y$397,$I$391:$I$394,0),MATCH(Y$396,$J$390:$R$390,0))</f>
        <v>1</v>
      </c>
      <c r="Z430" s="1003" cm="1">
        <f t="array" ref="Z430">INDEX($H430:$K430,0,MATCH(Z$397,$H$397:$K$397,0))*INDEX($J$391:$R$394,MATCH(Z$397,$I$391:$I$394,0),MATCH(Z$396,$J$390:$R$390,0))</f>
        <v>2</v>
      </c>
      <c r="AA430" s="1003" cm="1">
        <f t="array" ref="AA430">INDEX($H430:$K430,0,MATCH(AA$397,$H$397:$K$397,0))*INDEX($J$391:$R$394,MATCH(AA$397,$I$391:$I$394,0),MATCH(AA$396,$J$390:$R$390,0))</f>
        <v>1</v>
      </c>
      <c r="AB430" s="1003" cm="1">
        <f t="array" ref="AB430">INDEX($H430:$K430,0,MATCH(AB$397,$H$397:$K$397,0))*INDEX($J$391:$R$394,MATCH(AB$397,$I$391:$I$394,0),MATCH(AB$396,$J$390:$R$390,0))</f>
        <v>1</v>
      </c>
      <c r="AC430" s="1003" cm="1">
        <f t="array" ref="AC430">INDEX($H430:$K430,0,MATCH(AC$397,$H$397:$K$397,0))*INDEX($J$391:$R$394,MATCH(AC$397,$I$391:$I$394,0),MATCH(AC$396,$J$390:$R$390,0))</f>
        <v>1</v>
      </c>
      <c r="AD430" s="1003" cm="1">
        <f t="array" ref="AD430">INDEX($H430:$K430,0,MATCH(AD$397,$H$397:$K$397,0))*INDEX($J$391:$R$394,MATCH(AD$397,$I$391:$I$394,0),MATCH(AD$396,$J$390:$R$390,0))</f>
        <v>2</v>
      </c>
      <c r="AE430" s="1003" cm="1">
        <f t="array" ref="AE430">INDEX($H430:$K430,0,MATCH(AE$397,$H$397:$K$397,0))*INDEX($J$391:$R$394,MATCH(AE$397,$I$391:$I$394,0),MATCH(AE$396,$J$390:$R$390,0))</f>
        <v>1</v>
      </c>
      <c r="AF430" s="1003" cm="1">
        <f t="array" ref="AF430">INDEX($H430:$K430,0,MATCH(AF$397,$H$397:$K$397,0))*INDEX($J$391:$R$394,MATCH(AF$397,$I$391:$I$394,0),MATCH(AF$396,$J$390:$R$390,0))</f>
        <v>1</v>
      </c>
      <c r="AG430" s="1003" cm="1">
        <f t="array" ref="AG430">INDEX($H430:$K430,0,MATCH(AG$397,$H$397:$K$397,0))*INDEX($J$391:$R$394,MATCH(AG$397,$I$391:$I$394,0),MATCH(AG$396,$J$390:$R$390,0))</f>
        <v>1</v>
      </c>
      <c r="AH430" s="1003" cm="1">
        <f t="array" ref="AH430">INDEX($H430:$K430,0,MATCH(AH$397,$H$397:$K$397,0))*INDEX($J$391:$R$394,MATCH(AH$397,$I$391:$I$394,0),MATCH(AH$396,$J$390:$R$390,0))</f>
        <v>2</v>
      </c>
      <c r="AI430" s="1003" cm="1">
        <f t="array" ref="AI430">INDEX($H430:$K430,0,MATCH(AI$397,$H$397:$K$397,0))*INDEX($J$391:$R$394,MATCH(AI$397,$I$391:$I$394,0),MATCH(AI$396,$J$390:$R$390,0))</f>
        <v>1</v>
      </c>
      <c r="AJ430" s="1003" cm="1">
        <f t="array" ref="AJ430">INDEX($H430:$K430,0,MATCH(AJ$397,$H$397:$K$397,0))*INDEX($J$391:$R$394,MATCH(AJ$397,$I$391:$I$394,0),MATCH(AJ$396,$J$390:$R$390,0))</f>
        <v>1</v>
      </c>
      <c r="AK430" s="1003" cm="1">
        <f t="array" ref="AK430">INDEX($H430:$K430,0,MATCH(AK$397,$H$397:$K$397,0))*INDEX($J$391:$R$394,MATCH(AK$397,$I$391:$I$394,0),MATCH(AK$396,$J$390:$R$390,0))</f>
        <v>1</v>
      </c>
      <c r="AL430" s="1003" cm="1">
        <f t="array" ref="AL430">INDEX($H430:$K430,0,MATCH(AL$397,$H$397:$K$397,0))*INDEX($J$391:$R$394,MATCH(AL$397,$I$391:$I$394,0),MATCH(AL$396,$J$390:$R$390,0))</f>
        <v>2</v>
      </c>
      <c r="AM430" s="1003" cm="1">
        <f t="array" ref="AM430">INDEX($H430:$K430,0,MATCH(AM$397,$H$397:$K$397,0))*INDEX($J$391:$R$394,MATCH(AM$397,$I$391:$I$394,0),MATCH(AM$396,$J$390:$R$390,0))</f>
        <v>1</v>
      </c>
      <c r="AN430" s="1003" cm="1">
        <f t="array" ref="AN430">INDEX($H430:$K430,0,MATCH(AN$397,$H$397:$K$397,0))*INDEX($J$391:$R$394,MATCH(AN$397,$I$391:$I$394,0),MATCH(AN$396,$J$390:$R$390,0))</f>
        <v>1</v>
      </c>
      <c r="AO430" s="1003" cm="1">
        <f t="array" ref="AO430">INDEX($H430:$K430,0,MATCH(AO$397,$H$397:$K$397,0))*INDEX($J$391:$R$394,MATCH(AO$397,$I$391:$I$394,0),MATCH(AO$396,$J$390:$R$390,0))</f>
        <v>1</v>
      </c>
      <c r="AP430" s="1003" cm="1">
        <f t="array" ref="AP430">INDEX($H430:$K430,0,MATCH(AP$397,$H$397:$K$397,0))*INDEX($J$391:$R$394,MATCH(AP$397,$I$391:$I$394,0),MATCH(AP$396,$J$390:$R$390,0))</f>
        <v>2</v>
      </c>
      <c r="AQ430" s="1003" cm="1">
        <f t="array" ref="AQ430">INDEX($H430:$K430,0,MATCH(AQ$397,$H$397:$K$397,0))*INDEX($J$391:$R$394,MATCH(AQ$397,$I$391:$I$394,0),MATCH(AQ$396,$J$390:$R$390,0))</f>
        <v>1</v>
      </c>
      <c r="AR430" s="1003" cm="1">
        <f t="array" ref="AR430">INDEX($H430:$K430,0,MATCH(AR$397,$H$397:$K$397,0))*INDEX($J$391:$R$394,MATCH(AR$397,$I$391:$I$394,0),MATCH(AR$396,$J$390:$R$390,0))</f>
        <v>1</v>
      </c>
      <c r="AS430" s="1003" cm="1">
        <f t="array" ref="AS430">INDEX($H430:$K430,0,MATCH(AS$397,$H$397:$K$397,0))*INDEX($J$391:$R$394,MATCH(AS$397,$I$391:$I$394,0),MATCH(AS$396,$J$390:$R$390,0))</f>
        <v>1</v>
      </c>
      <c r="AT430" s="1003" cm="1">
        <f t="array" ref="AT430">INDEX($H430:$K430,0,MATCH(AT$397,$H$397:$K$397,0))*INDEX($J$391:$R$394,MATCH(AT$397,$I$391:$I$394,0),MATCH(AT$396,$J$390:$R$390,0))</f>
        <v>2</v>
      </c>
      <c r="AU430" s="1003" cm="1">
        <f t="array" ref="AU430">INDEX($H430:$K430,0,MATCH(AU$397,$H$397:$K$397,0))*INDEX($J$391:$R$394,MATCH(AU$397,$I$391:$I$394,0),MATCH(AU$396,$J$390:$R$390,0))</f>
        <v>1</v>
      </c>
      <c r="AV430" s="312"/>
      <c r="AW430" s="312"/>
      <c r="AX430" s="695"/>
      <c r="AY430" s="690"/>
      <c r="AZ430" s="690"/>
      <c r="BA430" s="690"/>
    </row>
    <row r="431" spans="1:53" s="687" customFormat="1" ht="15" outlineLevel="1" x14ac:dyDescent="0.25">
      <c r="A431" s="691"/>
      <c r="B431" s="688"/>
      <c r="C431" s="700"/>
      <c r="D431" s="700"/>
      <c r="E431" s="700"/>
      <c r="F431" s="704"/>
      <c r="G431" s="704" t="str">
        <f t="shared" si="74"/>
        <v>YYWFWb</v>
      </c>
      <c r="H431" s="356">
        <v>1</v>
      </c>
      <c r="I431" s="356">
        <v>1</v>
      </c>
      <c r="J431" s="356">
        <v>2</v>
      </c>
      <c r="K431" s="356">
        <v>2</v>
      </c>
      <c r="L431" s="1003" cm="1">
        <f t="array" ref="L431">INDEX($H431:$K431,0,MATCH(L$397,$H$397:$K$397,0))*INDEX($J$391:$R$394,MATCH(L$397,$I$391:$I$394,0),MATCH(L$396,$J$390:$R$390,0))</f>
        <v>2</v>
      </c>
      <c r="M431" s="1003" cm="1">
        <f t="array" ref="M431">INDEX($H431:$K431,0,MATCH(M$397,$H$397:$K$397,0))*INDEX($J$391:$R$394,MATCH(M$397,$I$391:$I$394,0),MATCH(M$396,$J$390:$R$390,0))</f>
        <v>1</v>
      </c>
      <c r="N431" s="1003" cm="1">
        <f t="array" ref="N431">INDEX($H431:$K431,0,MATCH(N$397,$H$397:$K$397,0))*INDEX($J$391:$R$394,MATCH(N$397,$I$391:$I$394,0),MATCH(N$396,$J$390:$R$390,0))</f>
        <v>2</v>
      </c>
      <c r="O431" s="1003" cm="1">
        <f t="array" ref="O431">INDEX($H431:$K431,0,MATCH(O$397,$H$397:$K$397,0))*INDEX($J$391:$R$394,MATCH(O$397,$I$391:$I$394,0),MATCH(O$396,$J$390:$R$390,0))</f>
        <v>2</v>
      </c>
      <c r="P431" s="1003" cm="1">
        <f t="array" ref="P431">INDEX($H431:$K431,0,MATCH(P$397,$H$397:$K$397,0))*INDEX($J$391:$R$394,MATCH(P$397,$I$391:$I$394,0),MATCH(P$396,$J$390:$R$390,0))</f>
        <v>2</v>
      </c>
      <c r="Q431" s="1003" cm="1">
        <f t="array" ref="Q431">INDEX($H431:$K431,0,MATCH(Q$397,$H$397:$K$397,0))*INDEX($J$391:$R$394,MATCH(Q$397,$I$391:$I$394,0),MATCH(Q$396,$J$390:$R$390,0))</f>
        <v>1</v>
      </c>
      <c r="R431" s="1003" cm="1">
        <f t="array" ref="R431">INDEX($H431:$K431,0,MATCH(R$397,$H$397:$K$397,0))*INDEX($J$391:$R$394,MATCH(R$397,$I$391:$I$394,0),MATCH(R$396,$J$390:$R$390,0))</f>
        <v>2</v>
      </c>
      <c r="S431" s="1003" cm="1">
        <f t="array" ref="S431">INDEX($H431:$K431,0,MATCH(S$397,$H$397:$K$397,0))*INDEX($J$391:$R$394,MATCH(S$397,$I$391:$I$394,0),MATCH(S$396,$J$390:$R$390,0))</f>
        <v>2</v>
      </c>
      <c r="T431" s="1003" cm="1">
        <f t="array" ref="T431">INDEX($H431:$K431,0,MATCH(T$397,$H$397:$K$397,0))*INDEX($J$391:$R$394,MATCH(T$397,$I$391:$I$394,0),MATCH(T$396,$J$390:$R$390,0))</f>
        <v>2</v>
      </c>
      <c r="U431" s="1003" cm="1">
        <f t="array" ref="U431">INDEX($H431:$K431,0,MATCH(U$397,$H$397:$K$397,0))*INDEX($J$391:$R$394,MATCH(U$397,$I$391:$I$394,0),MATCH(U$396,$J$390:$R$390,0))</f>
        <v>1</v>
      </c>
      <c r="V431" s="1003" cm="1">
        <f t="array" ref="V431">INDEX($H431:$K431,0,MATCH(V$397,$H$397:$K$397,0))*INDEX($J$391:$R$394,MATCH(V$397,$I$391:$I$394,0),MATCH(V$396,$J$390:$R$390,0))</f>
        <v>2</v>
      </c>
      <c r="W431" s="1003" cm="1">
        <f t="array" ref="W431">INDEX($H431:$K431,0,MATCH(W$397,$H$397:$K$397,0))*INDEX($J$391:$R$394,MATCH(W$397,$I$391:$I$394,0),MATCH(W$396,$J$390:$R$390,0))</f>
        <v>2</v>
      </c>
      <c r="X431" s="1003" cm="1">
        <f t="array" ref="X431">INDEX($H431:$K431,0,MATCH(X$397,$H$397:$K$397,0))*INDEX($J$391:$R$394,MATCH(X$397,$I$391:$I$394,0),MATCH(X$396,$J$390:$R$390,0))</f>
        <v>2</v>
      </c>
      <c r="Y431" s="1003" cm="1">
        <f t="array" ref="Y431">INDEX($H431:$K431,0,MATCH(Y$397,$H$397:$K$397,0))*INDEX($J$391:$R$394,MATCH(Y$397,$I$391:$I$394,0),MATCH(Y$396,$J$390:$R$390,0))</f>
        <v>1</v>
      </c>
      <c r="Z431" s="1003" cm="1">
        <f t="array" ref="Z431">INDEX($H431:$K431,0,MATCH(Z$397,$H$397:$K$397,0))*INDEX($J$391:$R$394,MATCH(Z$397,$I$391:$I$394,0),MATCH(Z$396,$J$390:$R$390,0))</f>
        <v>2</v>
      </c>
      <c r="AA431" s="1003" cm="1">
        <f t="array" ref="AA431">INDEX($H431:$K431,0,MATCH(AA$397,$H$397:$K$397,0))*INDEX($J$391:$R$394,MATCH(AA$397,$I$391:$I$394,0),MATCH(AA$396,$J$390:$R$390,0))</f>
        <v>2</v>
      </c>
      <c r="AB431" s="1003" cm="1">
        <f t="array" ref="AB431">INDEX($H431:$K431,0,MATCH(AB$397,$H$397:$K$397,0))*INDEX($J$391:$R$394,MATCH(AB$397,$I$391:$I$394,0),MATCH(AB$396,$J$390:$R$390,0))</f>
        <v>1</v>
      </c>
      <c r="AC431" s="1003" cm="1">
        <f t="array" ref="AC431">INDEX($H431:$K431,0,MATCH(AC$397,$H$397:$K$397,0))*INDEX($J$391:$R$394,MATCH(AC$397,$I$391:$I$394,0),MATCH(AC$396,$J$390:$R$390,0))</f>
        <v>1</v>
      </c>
      <c r="AD431" s="1003" cm="1">
        <f t="array" ref="AD431">INDEX($H431:$K431,0,MATCH(AD$397,$H$397:$K$397,0))*INDEX($J$391:$R$394,MATCH(AD$397,$I$391:$I$394,0),MATCH(AD$396,$J$390:$R$390,0))</f>
        <v>2</v>
      </c>
      <c r="AE431" s="1003" cm="1">
        <f t="array" ref="AE431">INDEX($H431:$K431,0,MATCH(AE$397,$H$397:$K$397,0))*INDEX($J$391:$R$394,MATCH(AE$397,$I$391:$I$394,0),MATCH(AE$396,$J$390:$R$390,0))</f>
        <v>2</v>
      </c>
      <c r="AF431" s="1003" cm="1">
        <f t="array" ref="AF431">INDEX($H431:$K431,0,MATCH(AF$397,$H$397:$K$397,0))*INDEX($J$391:$R$394,MATCH(AF$397,$I$391:$I$394,0),MATCH(AF$396,$J$390:$R$390,0))</f>
        <v>1</v>
      </c>
      <c r="AG431" s="1003" cm="1">
        <f t="array" ref="AG431">INDEX($H431:$K431,0,MATCH(AG$397,$H$397:$K$397,0))*INDEX($J$391:$R$394,MATCH(AG$397,$I$391:$I$394,0),MATCH(AG$396,$J$390:$R$390,0))</f>
        <v>1</v>
      </c>
      <c r="AH431" s="1003" cm="1">
        <f t="array" ref="AH431">INDEX($H431:$K431,0,MATCH(AH$397,$H$397:$K$397,0))*INDEX($J$391:$R$394,MATCH(AH$397,$I$391:$I$394,0),MATCH(AH$396,$J$390:$R$390,0))</f>
        <v>2</v>
      </c>
      <c r="AI431" s="1003" cm="1">
        <f t="array" ref="AI431">INDEX($H431:$K431,0,MATCH(AI$397,$H$397:$K$397,0))*INDEX($J$391:$R$394,MATCH(AI$397,$I$391:$I$394,0),MATCH(AI$396,$J$390:$R$390,0))</f>
        <v>2</v>
      </c>
      <c r="AJ431" s="1003" cm="1">
        <f t="array" ref="AJ431">INDEX($H431:$K431,0,MATCH(AJ$397,$H$397:$K$397,0))*INDEX($J$391:$R$394,MATCH(AJ$397,$I$391:$I$394,0),MATCH(AJ$396,$J$390:$R$390,0))</f>
        <v>1</v>
      </c>
      <c r="AK431" s="1003" cm="1">
        <f t="array" ref="AK431">INDEX($H431:$K431,0,MATCH(AK$397,$H$397:$K$397,0))*INDEX($J$391:$R$394,MATCH(AK$397,$I$391:$I$394,0),MATCH(AK$396,$J$390:$R$390,0))</f>
        <v>1</v>
      </c>
      <c r="AL431" s="1003" cm="1">
        <f t="array" ref="AL431">INDEX($H431:$K431,0,MATCH(AL$397,$H$397:$K$397,0))*INDEX($J$391:$R$394,MATCH(AL$397,$I$391:$I$394,0),MATCH(AL$396,$J$390:$R$390,0))</f>
        <v>2</v>
      </c>
      <c r="AM431" s="1003" cm="1">
        <f t="array" ref="AM431">INDEX($H431:$K431,0,MATCH(AM$397,$H$397:$K$397,0))*INDEX($J$391:$R$394,MATCH(AM$397,$I$391:$I$394,0),MATCH(AM$396,$J$390:$R$390,0))</f>
        <v>2</v>
      </c>
      <c r="AN431" s="1003" cm="1">
        <f t="array" ref="AN431">INDEX($H431:$K431,0,MATCH(AN$397,$H$397:$K$397,0))*INDEX($J$391:$R$394,MATCH(AN$397,$I$391:$I$394,0),MATCH(AN$396,$J$390:$R$390,0))</f>
        <v>1</v>
      </c>
      <c r="AO431" s="1003" cm="1">
        <f t="array" ref="AO431">INDEX($H431:$K431,0,MATCH(AO$397,$H$397:$K$397,0))*INDEX($J$391:$R$394,MATCH(AO$397,$I$391:$I$394,0),MATCH(AO$396,$J$390:$R$390,0))</f>
        <v>1</v>
      </c>
      <c r="AP431" s="1003" cm="1">
        <f t="array" ref="AP431">INDEX($H431:$K431,0,MATCH(AP$397,$H$397:$K$397,0))*INDEX($J$391:$R$394,MATCH(AP$397,$I$391:$I$394,0),MATCH(AP$396,$J$390:$R$390,0))</f>
        <v>2</v>
      </c>
      <c r="AQ431" s="1003" cm="1">
        <f t="array" ref="AQ431">INDEX($H431:$K431,0,MATCH(AQ$397,$H$397:$K$397,0))*INDEX($J$391:$R$394,MATCH(AQ$397,$I$391:$I$394,0),MATCH(AQ$396,$J$390:$R$390,0))</f>
        <v>2</v>
      </c>
      <c r="AR431" s="1003" cm="1">
        <f t="array" ref="AR431">INDEX($H431:$K431,0,MATCH(AR$397,$H$397:$K$397,0))*INDEX($J$391:$R$394,MATCH(AR$397,$I$391:$I$394,0),MATCH(AR$396,$J$390:$R$390,0))</f>
        <v>1</v>
      </c>
      <c r="AS431" s="1003" cm="1">
        <f t="array" ref="AS431">INDEX($H431:$K431,0,MATCH(AS$397,$H$397:$K$397,0))*INDEX($J$391:$R$394,MATCH(AS$397,$I$391:$I$394,0),MATCH(AS$396,$J$390:$R$390,0))</f>
        <v>1</v>
      </c>
      <c r="AT431" s="1003" cm="1">
        <f t="array" ref="AT431">INDEX($H431:$K431,0,MATCH(AT$397,$H$397:$K$397,0))*INDEX($J$391:$R$394,MATCH(AT$397,$I$391:$I$394,0),MATCH(AT$396,$J$390:$R$390,0))</f>
        <v>2</v>
      </c>
      <c r="AU431" s="1003" cm="1">
        <f t="array" ref="AU431">INDEX($H431:$K431,0,MATCH(AU$397,$H$397:$K$397,0))*INDEX($J$391:$R$394,MATCH(AU$397,$I$391:$I$394,0),MATCH(AU$396,$J$390:$R$390,0))</f>
        <v>2</v>
      </c>
      <c r="AV431" s="312"/>
      <c r="AW431" s="312"/>
      <c r="AX431" s="695"/>
      <c r="AY431" s="690"/>
      <c r="AZ431" s="690"/>
      <c r="BA431" s="690"/>
    </row>
    <row r="432" spans="1:53" s="76" customFormat="1" ht="15" outlineLevel="1" x14ac:dyDescent="0.25">
      <c r="A432" s="233"/>
      <c r="B432" s="234"/>
      <c r="C432" s="244"/>
      <c r="D432" s="244"/>
      <c r="E432" s="244"/>
      <c r="F432" s="252"/>
      <c r="G432" s="252" t="str">
        <f t="shared" si="74"/>
        <v>YYWNWl</v>
      </c>
      <c r="H432" s="356">
        <v>0</v>
      </c>
      <c r="I432" s="356">
        <v>0</v>
      </c>
      <c r="J432" s="356">
        <v>0</v>
      </c>
      <c r="K432" s="356">
        <v>0</v>
      </c>
      <c r="L432" s="1003" cm="1">
        <f t="array" ref="L432">INDEX($H432:$K432,0,MATCH(L$397,$H$397:$K$397,0))*INDEX($J$391:$R$394,MATCH(L$397,$I$391:$I$394,0),MATCH(L$396,$J$390:$R$390,0))</f>
        <v>0</v>
      </c>
      <c r="M432" s="1003" cm="1">
        <f t="array" ref="M432">INDEX($H432:$K432,0,MATCH(M$397,$H$397:$K$397,0))*INDEX($J$391:$R$394,MATCH(M$397,$I$391:$I$394,0),MATCH(M$396,$J$390:$R$390,0))</f>
        <v>0</v>
      </c>
      <c r="N432" s="1003" cm="1">
        <f t="array" ref="N432">INDEX($H432:$K432,0,MATCH(N$397,$H$397:$K$397,0))*INDEX($J$391:$R$394,MATCH(N$397,$I$391:$I$394,0),MATCH(N$396,$J$390:$R$390,0))</f>
        <v>0</v>
      </c>
      <c r="O432" s="1003" cm="1">
        <f t="array" ref="O432">INDEX($H432:$K432,0,MATCH(O$397,$H$397:$K$397,0))*INDEX($J$391:$R$394,MATCH(O$397,$I$391:$I$394,0),MATCH(O$396,$J$390:$R$390,0))</f>
        <v>0</v>
      </c>
      <c r="P432" s="1003" cm="1">
        <f t="array" ref="P432">INDEX($H432:$K432,0,MATCH(P$397,$H$397:$K$397,0))*INDEX($J$391:$R$394,MATCH(P$397,$I$391:$I$394,0),MATCH(P$396,$J$390:$R$390,0))</f>
        <v>0</v>
      </c>
      <c r="Q432" s="1003" cm="1">
        <f t="array" ref="Q432">INDEX($H432:$K432,0,MATCH(Q$397,$H$397:$K$397,0))*INDEX($J$391:$R$394,MATCH(Q$397,$I$391:$I$394,0),MATCH(Q$396,$J$390:$R$390,0))</f>
        <v>0</v>
      </c>
      <c r="R432" s="1003" cm="1">
        <f t="array" ref="R432">INDEX($H432:$K432,0,MATCH(R$397,$H$397:$K$397,0))*INDEX($J$391:$R$394,MATCH(R$397,$I$391:$I$394,0),MATCH(R$396,$J$390:$R$390,0))</f>
        <v>0</v>
      </c>
      <c r="S432" s="1003" cm="1">
        <f t="array" ref="S432">INDEX($H432:$K432,0,MATCH(S$397,$H$397:$K$397,0))*INDEX($J$391:$R$394,MATCH(S$397,$I$391:$I$394,0),MATCH(S$396,$J$390:$R$390,0))</f>
        <v>0</v>
      </c>
      <c r="T432" s="1003" cm="1">
        <f t="array" ref="T432">INDEX($H432:$K432,0,MATCH(T$397,$H$397:$K$397,0))*INDEX($J$391:$R$394,MATCH(T$397,$I$391:$I$394,0),MATCH(T$396,$J$390:$R$390,0))</f>
        <v>0</v>
      </c>
      <c r="U432" s="1003" cm="1">
        <f t="array" ref="U432">INDEX($H432:$K432,0,MATCH(U$397,$H$397:$K$397,0))*INDEX($J$391:$R$394,MATCH(U$397,$I$391:$I$394,0),MATCH(U$396,$J$390:$R$390,0))</f>
        <v>0</v>
      </c>
      <c r="V432" s="1003" cm="1">
        <f t="array" ref="V432">INDEX($H432:$K432,0,MATCH(V$397,$H$397:$K$397,0))*INDEX($J$391:$R$394,MATCH(V$397,$I$391:$I$394,0),MATCH(V$396,$J$390:$R$390,0))</f>
        <v>0</v>
      </c>
      <c r="W432" s="1003" cm="1">
        <f t="array" ref="W432">INDEX($H432:$K432,0,MATCH(W$397,$H$397:$K$397,0))*INDEX($J$391:$R$394,MATCH(W$397,$I$391:$I$394,0),MATCH(W$396,$J$390:$R$390,0))</f>
        <v>0</v>
      </c>
      <c r="X432" s="1003" cm="1">
        <f t="array" ref="X432">INDEX($H432:$K432,0,MATCH(X$397,$H$397:$K$397,0))*INDEX($J$391:$R$394,MATCH(X$397,$I$391:$I$394,0),MATCH(X$396,$J$390:$R$390,0))</f>
        <v>0</v>
      </c>
      <c r="Y432" s="1003" cm="1">
        <f t="array" ref="Y432">INDEX($H432:$K432,0,MATCH(Y$397,$H$397:$K$397,0))*INDEX($J$391:$R$394,MATCH(Y$397,$I$391:$I$394,0),MATCH(Y$396,$J$390:$R$390,0))</f>
        <v>0</v>
      </c>
      <c r="Z432" s="1003" cm="1">
        <f t="array" ref="Z432">INDEX($H432:$K432,0,MATCH(Z$397,$H$397:$K$397,0))*INDEX($J$391:$R$394,MATCH(Z$397,$I$391:$I$394,0),MATCH(Z$396,$J$390:$R$390,0))</f>
        <v>0</v>
      </c>
      <c r="AA432" s="1003" cm="1">
        <f t="array" ref="AA432">INDEX($H432:$K432,0,MATCH(AA$397,$H$397:$K$397,0))*INDEX($J$391:$R$394,MATCH(AA$397,$I$391:$I$394,0),MATCH(AA$396,$J$390:$R$390,0))</f>
        <v>0</v>
      </c>
      <c r="AB432" s="1003" cm="1">
        <f t="array" ref="AB432">INDEX($H432:$K432,0,MATCH(AB$397,$H$397:$K$397,0))*INDEX($J$391:$R$394,MATCH(AB$397,$I$391:$I$394,0),MATCH(AB$396,$J$390:$R$390,0))</f>
        <v>0</v>
      </c>
      <c r="AC432" s="1003" cm="1">
        <f t="array" ref="AC432">INDEX($H432:$K432,0,MATCH(AC$397,$H$397:$K$397,0))*INDEX($J$391:$R$394,MATCH(AC$397,$I$391:$I$394,0),MATCH(AC$396,$J$390:$R$390,0))</f>
        <v>0</v>
      </c>
      <c r="AD432" s="1003" cm="1">
        <f t="array" ref="AD432">INDEX($H432:$K432,0,MATCH(AD$397,$H$397:$K$397,0))*INDEX($J$391:$R$394,MATCH(AD$397,$I$391:$I$394,0),MATCH(AD$396,$J$390:$R$390,0))</f>
        <v>0</v>
      </c>
      <c r="AE432" s="1003" cm="1">
        <f t="array" ref="AE432">INDEX($H432:$K432,0,MATCH(AE$397,$H$397:$K$397,0))*INDEX($J$391:$R$394,MATCH(AE$397,$I$391:$I$394,0),MATCH(AE$396,$J$390:$R$390,0))</f>
        <v>0</v>
      </c>
      <c r="AF432" s="1003" cm="1">
        <f t="array" ref="AF432">INDEX($H432:$K432,0,MATCH(AF$397,$H$397:$K$397,0))*INDEX($J$391:$R$394,MATCH(AF$397,$I$391:$I$394,0),MATCH(AF$396,$J$390:$R$390,0))</f>
        <v>0</v>
      </c>
      <c r="AG432" s="1003" cm="1">
        <f t="array" ref="AG432">INDEX($H432:$K432,0,MATCH(AG$397,$H$397:$K$397,0))*INDEX($J$391:$R$394,MATCH(AG$397,$I$391:$I$394,0),MATCH(AG$396,$J$390:$R$390,0))</f>
        <v>0</v>
      </c>
      <c r="AH432" s="1003" cm="1">
        <f t="array" ref="AH432">INDEX($H432:$K432,0,MATCH(AH$397,$H$397:$K$397,0))*INDEX($J$391:$R$394,MATCH(AH$397,$I$391:$I$394,0),MATCH(AH$396,$J$390:$R$390,0))</f>
        <v>0</v>
      </c>
      <c r="AI432" s="1003" cm="1">
        <f t="array" ref="AI432">INDEX($H432:$K432,0,MATCH(AI$397,$H$397:$K$397,0))*INDEX($J$391:$R$394,MATCH(AI$397,$I$391:$I$394,0),MATCH(AI$396,$J$390:$R$390,0))</f>
        <v>0</v>
      </c>
      <c r="AJ432" s="1003" cm="1">
        <f t="array" ref="AJ432">INDEX($H432:$K432,0,MATCH(AJ$397,$H$397:$K$397,0))*INDEX($J$391:$R$394,MATCH(AJ$397,$I$391:$I$394,0),MATCH(AJ$396,$J$390:$R$390,0))</f>
        <v>0</v>
      </c>
      <c r="AK432" s="1003" cm="1">
        <f t="array" ref="AK432">INDEX($H432:$K432,0,MATCH(AK$397,$H$397:$K$397,0))*INDEX($J$391:$R$394,MATCH(AK$397,$I$391:$I$394,0),MATCH(AK$396,$J$390:$R$390,0))</f>
        <v>0</v>
      </c>
      <c r="AL432" s="1003" cm="1">
        <f t="array" ref="AL432">INDEX($H432:$K432,0,MATCH(AL$397,$H$397:$K$397,0))*INDEX($J$391:$R$394,MATCH(AL$397,$I$391:$I$394,0),MATCH(AL$396,$J$390:$R$390,0))</f>
        <v>0</v>
      </c>
      <c r="AM432" s="1003" cm="1">
        <f t="array" ref="AM432">INDEX($H432:$K432,0,MATCH(AM$397,$H$397:$K$397,0))*INDEX($J$391:$R$394,MATCH(AM$397,$I$391:$I$394,0),MATCH(AM$396,$J$390:$R$390,0))</f>
        <v>0</v>
      </c>
      <c r="AN432" s="1003" cm="1">
        <f t="array" ref="AN432">INDEX($H432:$K432,0,MATCH(AN$397,$H$397:$K$397,0))*INDEX($J$391:$R$394,MATCH(AN$397,$I$391:$I$394,0),MATCH(AN$396,$J$390:$R$390,0))</f>
        <v>0</v>
      </c>
      <c r="AO432" s="1003" cm="1">
        <f t="array" ref="AO432">INDEX($H432:$K432,0,MATCH(AO$397,$H$397:$K$397,0))*INDEX($J$391:$R$394,MATCH(AO$397,$I$391:$I$394,0),MATCH(AO$396,$J$390:$R$390,0))</f>
        <v>0</v>
      </c>
      <c r="AP432" s="1003" cm="1">
        <f t="array" ref="AP432">INDEX($H432:$K432,0,MATCH(AP$397,$H$397:$K$397,0))*INDEX($J$391:$R$394,MATCH(AP$397,$I$391:$I$394,0),MATCH(AP$396,$J$390:$R$390,0))</f>
        <v>0</v>
      </c>
      <c r="AQ432" s="1003" cm="1">
        <f t="array" ref="AQ432">INDEX($H432:$K432,0,MATCH(AQ$397,$H$397:$K$397,0))*INDEX($J$391:$R$394,MATCH(AQ$397,$I$391:$I$394,0),MATCH(AQ$396,$J$390:$R$390,0))</f>
        <v>0</v>
      </c>
      <c r="AR432" s="1003" cm="1">
        <f t="array" ref="AR432">INDEX($H432:$K432,0,MATCH(AR$397,$H$397:$K$397,0))*INDEX($J$391:$R$394,MATCH(AR$397,$I$391:$I$394,0),MATCH(AR$396,$J$390:$R$390,0))</f>
        <v>0</v>
      </c>
      <c r="AS432" s="1003" cm="1">
        <f t="array" ref="AS432">INDEX($H432:$K432,0,MATCH(AS$397,$H$397:$K$397,0))*INDEX($J$391:$R$394,MATCH(AS$397,$I$391:$I$394,0),MATCH(AS$396,$J$390:$R$390,0))</f>
        <v>0</v>
      </c>
      <c r="AT432" s="1003" cm="1">
        <f t="array" ref="AT432">INDEX($H432:$K432,0,MATCH(AT$397,$H$397:$K$397,0))*INDEX($J$391:$R$394,MATCH(AT$397,$I$391:$I$394,0),MATCH(AT$396,$J$390:$R$390,0))</f>
        <v>0</v>
      </c>
      <c r="AU432" s="1003" cm="1">
        <f t="array" ref="AU432">INDEX($H432:$K432,0,MATCH(AU$397,$H$397:$K$397,0))*INDEX($J$391:$R$394,MATCH(AU$397,$I$391:$I$394,0),MATCH(AU$396,$J$390:$R$390,0))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YYLWNw</v>
      </c>
      <c r="H433" s="356">
        <v>0</v>
      </c>
      <c r="I433" s="356">
        <v>0</v>
      </c>
      <c r="J433" s="356">
        <v>0</v>
      </c>
      <c r="K433" s="356">
        <v>0</v>
      </c>
      <c r="L433" s="1003" cm="1">
        <f t="array" ref="L433">INDEX($H433:$K433,0,MATCH(L$397,$H$397:$K$397,0))*INDEX($J$391:$R$394,MATCH(L$397,$I$391:$I$394,0),MATCH(L$396,$J$390:$R$390,0))</f>
        <v>0</v>
      </c>
      <c r="M433" s="1003" cm="1">
        <f t="array" ref="M433">INDEX($H433:$K433,0,MATCH(M$397,$H$397:$K$397,0))*INDEX($J$391:$R$394,MATCH(M$397,$I$391:$I$394,0),MATCH(M$396,$J$390:$R$390,0))</f>
        <v>0</v>
      </c>
      <c r="N433" s="1003" cm="1">
        <f t="array" ref="N433">INDEX($H433:$K433,0,MATCH(N$397,$H$397:$K$397,0))*INDEX($J$391:$R$394,MATCH(N$397,$I$391:$I$394,0),MATCH(N$396,$J$390:$R$390,0))</f>
        <v>0</v>
      </c>
      <c r="O433" s="1003" cm="1">
        <f t="array" ref="O433">INDEX($H433:$K433,0,MATCH(O$397,$H$397:$K$397,0))*INDEX($J$391:$R$394,MATCH(O$397,$I$391:$I$394,0),MATCH(O$396,$J$390:$R$390,0))</f>
        <v>0</v>
      </c>
      <c r="P433" s="1003" cm="1">
        <f t="array" ref="P433">INDEX($H433:$K433,0,MATCH(P$397,$H$397:$K$397,0))*INDEX($J$391:$R$394,MATCH(P$397,$I$391:$I$394,0),MATCH(P$396,$J$390:$R$390,0))</f>
        <v>0</v>
      </c>
      <c r="Q433" s="1003" cm="1">
        <f t="array" ref="Q433">INDEX($H433:$K433,0,MATCH(Q$397,$H$397:$K$397,0))*INDEX($J$391:$R$394,MATCH(Q$397,$I$391:$I$394,0),MATCH(Q$396,$J$390:$R$390,0))</f>
        <v>0</v>
      </c>
      <c r="R433" s="1003" cm="1">
        <f t="array" ref="R433">INDEX($H433:$K433,0,MATCH(R$397,$H$397:$K$397,0))*INDEX($J$391:$R$394,MATCH(R$397,$I$391:$I$394,0),MATCH(R$396,$J$390:$R$390,0))</f>
        <v>0</v>
      </c>
      <c r="S433" s="1003" cm="1">
        <f t="array" ref="S433">INDEX($H433:$K433,0,MATCH(S$397,$H$397:$K$397,0))*INDEX($J$391:$R$394,MATCH(S$397,$I$391:$I$394,0),MATCH(S$396,$J$390:$R$390,0))</f>
        <v>0</v>
      </c>
      <c r="T433" s="1003" cm="1">
        <f t="array" ref="T433">INDEX($H433:$K433,0,MATCH(T$397,$H$397:$K$397,0))*INDEX($J$391:$R$394,MATCH(T$397,$I$391:$I$394,0),MATCH(T$396,$J$390:$R$390,0))</f>
        <v>0</v>
      </c>
      <c r="U433" s="1003" cm="1">
        <f t="array" ref="U433">INDEX($H433:$K433,0,MATCH(U$397,$H$397:$K$397,0))*INDEX($J$391:$R$394,MATCH(U$397,$I$391:$I$394,0),MATCH(U$396,$J$390:$R$390,0))</f>
        <v>0</v>
      </c>
      <c r="V433" s="1003" cm="1">
        <f t="array" ref="V433">INDEX($H433:$K433,0,MATCH(V$397,$H$397:$K$397,0))*INDEX($J$391:$R$394,MATCH(V$397,$I$391:$I$394,0),MATCH(V$396,$J$390:$R$390,0))</f>
        <v>0</v>
      </c>
      <c r="W433" s="1003" cm="1">
        <f t="array" ref="W433">INDEX($H433:$K433,0,MATCH(W$397,$H$397:$K$397,0))*INDEX($J$391:$R$394,MATCH(W$397,$I$391:$I$394,0),MATCH(W$396,$J$390:$R$390,0))</f>
        <v>0</v>
      </c>
      <c r="X433" s="1003" cm="1">
        <f t="array" ref="X433">INDEX($H433:$K433,0,MATCH(X$397,$H$397:$K$397,0))*INDEX($J$391:$R$394,MATCH(X$397,$I$391:$I$394,0),MATCH(X$396,$J$390:$R$390,0))</f>
        <v>0</v>
      </c>
      <c r="Y433" s="1003" cm="1">
        <f t="array" ref="Y433">INDEX($H433:$K433,0,MATCH(Y$397,$H$397:$K$397,0))*INDEX($J$391:$R$394,MATCH(Y$397,$I$391:$I$394,0),MATCH(Y$396,$J$390:$R$390,0))</f>
        <v>0</v>
      </c>
      <c r="Z433" s="1003" cm="1">
        <f t="array" ref="Z433">INDEX($H433:$K433,0,MATCH(Z$397,$H$397:$K$397,0))*INDEX($J$391:$R$394,MATCH(Z$397,$I$391:$I$394,0),MATCH(Z$396,$J$390:$R$390,0))</f>
        <v>0</v>
      </c>
      <c r="AA433" s="1003" cm="1">
        <f t="array" ref="AA433">INDEX($H433:$K433,0,MATCH(AA$397,$H$397:$K$397,0))*INDEX($J$391:$R$394,MATCH(AA$397,$I$391:$I$394,0),MATCH(AA$396,$J$390:$R$390,0))</f>
        <v>0</v>
      </c>
      <c r="AB433" s="1003" cm="1">
        <f t="array" ref="AB433">INDEX($H433:$K433,0,MATCH(AB$397,$H$397:$K$397,0))*INDEX($J$391:$R$394,MATCH(AB$397,$I$391:$I$394,0),MATCH(AB$396,$J$390:$R$390,0))</f>
        <v>0</v>
      </c>
      <c r="AC433" s="1003" cm="1">
        <f t="array" ref="AC433">INDEX($H433:$K433,0,MATCH(AC$397,$H$397:$K$397,0))*INDEX($J$391:$R$394,MATCH(AC$397,$I$391:$I$394,0),MATCH(AC$396,$J$390:$R$390,0))</f>
        <v>0</v>
      </c>
      <c r="AD433" s="1003" cm="1">
        <f t="array" ref="AD433">INDEX($H433:$K433,0,MATCH(AD$397,$H$397:$K$397,0))*INDEX($J$391:$R$394,MATCH(AD$397,$I$391:$I$394,0),MATCH(AD$396,$J$390:$R$390,0))</f>
        <v>0</v>
      </c>
      <c r="AE433" s="1003" cm="1">
        <f t="array" ref="AE433">INDEX($H433:$K433,0,MATCH(AE$397,$H$397:$K$397,0))*INDEX($J$391:$R$394,MATCH(AE$397,$I$391:$I$394,0),MATCH(AE$396,$J$390:$R$390,0))</f>
        <v>0</v>
      </c>
      <c r="AF433" s="1003" cm="1">
        <f t="array" ref="AF433">INDEX($H433:$K433,0,MATCH(AF$397,$H$397:$K$397,0))*INDEX($J$391:$R$394,MATCH(AF$397,$I$391:$I$394,0),MATCH(AF$396,$J$390:$R$390,0))</f>
        <v>0</v>
      </c>
      <c r="AG433" s="1003" cm="1">
        <f t="array" ref="AG433">INDEX($H433:$K433,0,MATCH(AG$397,$H$397:$K$397,0))*INDEX($J$391:$R$394,MATCH(AG$397,$I$391:$I$394,0),MATCH(AG$396,$J$390:$R$390,0))</f>
        <v>0</v>
      </c>
      <c r="AH433" s="1003" cm="1">
        <f t="array" ref="AH433">INDEX($H433:$K433,0,MATCH(AH$397,$H$397:$K$397,0))*INDEX($J$391:$R$394,MATCH(AH$397,$I$391:$I$394,0),MATCH(AH$396,$J$390:$R$390,0))</f>
        <v>0</v>
      </c>
      <c r="AI433" s="1003" cm="1">
        <f t="array" ref="AI433">INDEX($H433:$K433,0,MATCH(AI$397,$H$397:$K$397,0))*INDEX($J$391:$R$394,MATCH(AI$397,$I$391:$I$394,0),MATCH(AI$396,$J$390:$R$390,0))</f>
        <v>0</v>
      </c>
      <c r="AJ433" s="1003" cm="1">
        <f t="array" ref="AJ433">INDEX($H433:$K433,0,MATCH(AJ$397,$H$397:$K$397,0))*INDEX($J$391:$R$394,MATCH(AJ$397,$I$391:$I$394,0),MATCH(AJ$396,$J$390:$R$390,0))</f>
        <v>0</v>
      </c>
      <c r="AK433" s="1003" cm="1">
        <f t="array" ref="AK433">INDEX($H433:$K433,0,MATCH(AK$397,$H$397:$K$397,0))*INDEX($J$391:$R$394,MATCH(AK$397,$I$391:$I$394,0),MATCH(AK$396,$J$390:$R$390,0))</f>
        <v>0</v>
      </c>
      <c r="AL433" s="1003" cm="1">
        <f t="array" ref="AL433">INDEX($H433:$K433,0,MATCH(AL$397,$H$397:$K$397,0))*INDEX($J$391:$R$394,MATCH(AL$397,$I$391:$I$394,0),MATCH(AL$396,$J$390:$R$390,0))</f>
        <v>0</v>
      </c>
      <c r="AM433" s="1003" cm="1">
        <f t="array" ref="AM433">INDEX($H433:$K433,0,MATCH(AM$397,$H$397:$K$397,0))*INDEX($J$391:$R$394,MATCH(AM$397,$I$391:$I$394,0),MATCH(AM$396,$J$390:$R$390,0))</f>
        <v>0</v>
      </c>
      <c r="AN433" s="1003" cm="1">
        <f t="array" ref="AN433">INDEX($H433:$K433,0,MATCH(AN$397,$H$397:$K$397,0))*INDEX($J$391:$R$394,MATCH(AN$397,$I$391:$I$394,0),MATCH(AN$396,$J$390:$R$390,0))</f>
        <v>0</v>
      </c>
      <c r="AO433" s="1003" cm="1">
        <f t="array" ref="AO433">INDEX($H433:$K433,0,MATCH(AO$397,$H$397:$K$397,0))*INDEX($J$391:$R$394,MATCH(AO$397,$I$391:$I$394,0),MATCH(AO$396,$J$390:$R$390,0))</f>
        <v>0</v>
      </c>
      <c r="AP433" s="1003" cm="1">
        <f t="array" ref="AP433">INDEX($H433:$K433,0,MATCH(AP$397,$H$397:$K$397,0))*INDEX($J$391:$R$394,MATCH(AP$397,$I$391:$I$394,0),MATCH(AP$396,$J$390:$R$390,0))</f>
        <v>0</v>
      </c>
      <c r="AQ433" s="1003" cm="1">
        <f t="array" ref="AQ433">INDEX($H433:$K433,0,MATCH(AQ$397,$H$397:$K$397,0))*INDEX($J$391:$R$394,MATCH(AQ$397,$I$391:$I$394,0),MATCH(AQ$396,$J$390:$R$390,0))</f>
        <v>0</v>
      </c>
      <c r="AR433" s="1003" cm="1">
        <f t="array" ref="AR433">INDEX($H433:$K433,0,MATCH(AR$397,$H$397:$K$397,0))*INDEX($J$391:$R$394,MATCH(AR$397,$I$391:$I$394,0),MATCH(AR$396,$J$390:$R$390,0))</f>
        <v>0</v>
      </c>
      <c r="AS433" s="1003" cm="1">
        <f t="array" ref="AS433">INDEX($H433:$K433,0,MATCH(AS$397,$H$397:$K$397,0))*INDEX($J$391:$R$394,MATCH(AS$397,$I$391:$I$394,0),MATCH(AS$396,$J$390:$R$390,0))</f>
        <v>0</v>
      </c>
      <c r="AT433" s="1003" cm="1">
        <f t="array" ref="AT433">INDEX($H433:$K433,0,MATCH(AT$397,$H$397:$K$397,0))*INDEX($J$391:$R$394,MATCH(AT$397,$I$391:$I$394,0),MATCH(AT$396,$J$390:$R$390,0))</f>
        <v>0</v>
      </c>
      <c r="AU433" s="1003" cm="1">
        <f t="array" ref="AU433">INDEX($H433:$K433,0,MATCH(AU$397,$H$397:$K$397,0))*INDEX($J$391:$R$394,MATCH(AU$397,$I$391:$I$394,0),MATCH(AU$396,$J$390:$R$390,0))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YYWLWz</v>
      </c>
      <c r="H434" s="356">
        <v>0</v>
      </c>
      <c r="I434" s="356">
        <v>0</v>
      </c>
      <c r="J434" s="356">
        <v>0</v>
      </c>
      <c r="K434" s="356">
        <v>0</v>
      </c>
      <c r="L434" s="1003" cm="1">
        <f t="array" ref="L434">INDEX($H434:$K434,0,MATCH(L$397,$H$397:$K$397,0))*INDEX($J$391:$R$394,MATCH(L$397,$I$391:$I$394,0),MATCH(L$396,$J$390:$R$390,0))</f>
        <v>0</v>
      </c>
      <c r="M434" s="1003" cm="1">
        <f t="array" ref="M434">INDEX($H434:$K434,0,MATCH(M$397,$H$397:$K$397,0))*INDEX($J$391:$R$394,MATCH(M$397,$I$391:$I$394,0),MATCH(M$396,$J$390:$R$390,0))</f>
        <v>0</v>
      </c>
      <c r="N434" s="1003" cm="1">
        <f t="array" ref="N434">INDEX($H434:$K434,0,MATCH(N$397,$H$397:$K$397,0))*INDEX($J$391:$R$394,MATCH(N$397,$I$391:$I$394,0),MATCH(N$396,$J$390:$R$390,0))</f>
        <v>0</v>
      </c>
      <c r="O434" s="1003" cm="1">
        <f t="array" ref="O434">INDEX($H434:$K434,0,MATCH(O$397,$H$397:$K$397,0))*INDEX($J$391:$R$394,MATCH(O$397,$I$391:$I$394,0),MATCH(O$396,$J$390:$R$390,0))</f>
        <v>0</v>
      </c>
      <c r="P434" s="1003" cm="1">
        <f t="array" ref="P434">INDEX($H434:$K434,0,MATCH(P$397,$H$397:$K$397,0))*INDEX($J$391:$R$394,MATCH(P$397,$I$391:$I$394,0),MATCH(P$396,$J$390:$R$390,0))</f>
        <v>0</v>
      </c>
      <c r="Q434" s="1003" cm="1">
        <f t="array" ref="Q434">INDEX($H434:$K434,0,MATCH(Q$397,$H$397:$K$397,0))*INDEX($J$391:$R$394,MATCH(Q$397,$I$391:$I$394,0),MATCH(Q$396,$J$390:$R$390,0))</f>
        <v>0</v>
      </c>
      <c r="R434" s="1003" cm="1">
        <f t="array" ref="R434">INDEX($H434:$K434,0,MATCH(R$397,$H$397:$K$397,0))*INDEX($J$391:$R$394,MATCH(R$397,$I$391:$I$394,0),MATCH(R$396,$J$390:$R$390,0))</f>
        <v>0</v>
      </c>
      <c r="S434" s="1003" cm="1">
        <f t="array" ref="S434">INDEX($H434:$K434,0,MATCH(S$397,$H$397:$K$397,0))*INDEX($J$391:$R$394,MATCH(S$397,$I$391:$I$394,0),MATCH(S$396,$J$390:$R$390,0))</f>
        <v>0</v>
      </c>
      <c r="T434" s="1003" cm="1">
        <f t="array" ref="T434">INDEX($H434:$K434,0,MATCH(T$397,$H$397:$K$397,0))*INDEX($J$391:$R$394,MATCH(T$397,$I$391:$I$394,0),MATCH(T$396,$J$390:$R$390,0))</f>
        <v>0</v>
      </c>
      <c r="U434" s="1003" cm="1">
        <f t="array" ref="U434">INDEX($H434:$K434,0,MATCH(U$397,$H$397:$K$397,0))*INDEX($J$391:$R$394,MATCH(U$397,$I$391:$I$394,0),MATCH(U$396,$J$390:$R$390,0))</f>
        <v>0</v>
      </c>
      <c r="V434" s="1003" cm="1">
        <f t="array" ref="V434">INDEX($H434:$K434,0,MATCH(V$397,$H$397:$K$397,0))*INDEX($J$391:$R$394,MATCH(V$397,$I$391:$I$394,0),MATCH(V$396,$J$390:$R$390,0))</f>
        <v>0</v>
      </c>
      <c r="W434" s="1003" cm="1">
        <f t="array" ref="W434">INDEX($H434:$K434,0,MATCH(W$397,$H$397:$K$397,0))*INDEX($J$391:$R$394,MATCH(W$397,$I$391:$I$394,0),MATCH(W$396,$J$390:$R$390,0))</f>
        <v>0</v>
      </c>
      <c r="X434" s="1003" cm="1">
        <f t="array" ref="X434">INDEX($H434:$K434,0,MATCH(X$397,$H$397:$K$397,0))*INDEX($J$391:$R$394,MATCH(X$397,$I$391:$I$394,0),MATCH(X$396,$J$390:$R$390,0))</f>
        <v>0</v>
      </c>
      <c r="Y434" s="1003" cm="1">
        <f t="array" ref="Y434">INDEX($H434:$K434,0,MATCH(Y$397,$H$397:$K$397,0))*INDEX($J$391:$R$394,MATCH(Y$397,$I$391:$I$394,0),MATCH(Y$396,$J$390:$R$390,0))</f>
        <v>0</v>
      </c>
      <c r="Z434" s="1003" cm="1">
        <f t="array" ref="Z434">INDEX($H434:$K434,0,MATCH(Z$397,$H$397:$K$397,0))*INDEX($J$391:$R$394,MATCH(Z$397,$I$391:$I$394,0),MATCH(Z$396,$J$390:$R$390,0))</f>
        <v>0</v>
      </c>
      <c r="AA434" s="1003" cm="1">
        <f t="array" ref="AA434">INDEX($H434:$K434,0,MATCH(AA$397,$H$397:$K$397,0))*INDEX($J$391:$R$394,MATCH(AA$397,$I$391:$I$394,0),MATCH(AA$396,$J$390:$R$390,0))</f>
        <v>0</v>
      </c>
      <c r="AB434" s="1003" cm="1">
        <f t="array" ref="AB434">INDEX($H434:$K434,0,MATCH(AB$397,$H$397:$K$397,0))*INDEX($J$391:$R$394,MATCH(AB$397,$I$391:$I$394,0),MATCH(AB$396,$J$390:$R$390,0))</f>
        <v>0</v>
      </c>
      <c r="AC434" s="1003" cm="1">
        <f t="array" ref="AC434">INDEX($H434:$K434,0,MATCH(AC$397,$H$397:$K$397,0))*INDEX($J$391:$R$394,MATCH(AC$397,$I$391:$I$394,0),MATCH(AC$396,$J$390:$R$390,0))</f>
        <v>0</v>
      </c>
      <c r="AD434" s="1003" cm="1">
        <f t="array" ref="AD434">INDEX($H434:$K434,0,MATCH(AD$397,$H$397:$K$397,0))*INDEX($J$391:$R$394,MATCH(AD$397,$I$391:$I$394,0),MATCH(AD$396,$J$390:$R$390,0))</f>
        <v>0</v>
      </c>
      <c r="AE434" s="1003" cm="1">
        <f t="array" ref="AE434">INDEX($H434:$K434,0,MATCH(AE$397,$H$397:$K$397,0))*INDEX($J$391:$R$394,MATCH(AE$397,$I$391:$I$394,0),MATCH(AE$396,$J$390:$R$390,0))</f>
        <v>0</v>
      </c>
      <c r="AF434" s="1003" cm="1">
        <f t="array" ref="AF434">INDEX($H434:$K434,0,MATCH(AF$397,$H$397:$K$397,0))*INDEX($J$391:$R$394,MATCH(AF$397,$I$391:$I$394,0),MATCH(AF$396,$J$390:$R$390,0))</f>
        <v>0</v>
      </c>
      <c r="AG434" s="1003" cm="1">
        <f t="array" ref="AG434">INDEX($H434:$K434,0,MATCH(AG$397,$H$397:$K$397,0))*INDEX($J$391:$R$394,MATCH(AG$397,$I$391:$I$394,0),MATCH(AG$396,$J$390:$R$390,0))</f>
        <v>0</v>
      </c>
      <c r="AH434" s="1003" cm="1">
        <f t="array" ref="AH434">INDEX($H434:$K434,0,MATCH(AH$397,$H$397:$K$397,0))*INDEX($J$391:$R$394,MATCH(AH$397,$I$391:$I$394,0),MATCH(AH$396,$J$390:$R$390,0))</f>
        <v>0</v>
      </c>
      <c r="AI434" s="1003" cm="1">
        <f t="array" ref="AI434">INDEX($H434:$K434,0,MATCH(AI$397,$H$397:$K$397,0))*INDEX($J$391:$R$394,MATCH(AI$397,$I$391:$I$394,0),MATCH(AI$396,$J$390:$R$390,0))</f>
        <v>0</v>
      </c>
      <c r="AJ434" s="1003" cm="1">
        <f t="array" ref="AJ434">INDEX($H434:$K434,0,MATCH(AJ$397,$H$397:$K$397,0))*INDEX($J$391:$R$394,MATCH(AJ$397,$I$391:$I$394,0),MATCH(AJ$396,$J$390:$R$390,0))</f>
        <v>0</v>
      </c>
      <c r="AK434" s="1003" cm="1">
        <f t="array" ref="AK434">INDEX($H434:$K434,0,MATCH(AK$397,$H$397:$K$397,0))*INDEX($J$391:$R$394,MATCH(AK$397,$I$391:$I$394,0),MATCH(AK$396,$J$390:$R$390,0))</f>
        <v>0</v>
      </c>
      <c r="AL434" s="1003" cm="1">
        <f t="array" ref="AL434">INDEX($H434:$K434,0,MATCH(AL$397,$H$397:$K$397,0))*INDEX($J$391:$R$394,MATCH(AL$397,$I$391:$I$394,0),MATCH(AL$396,$J$390:$R$390,0))</f>
        <v>0</v>
      </c>
      <c r="AM434" s="1003" cm="1">
        <f t="array" ref="AM434">INDEX($H434:$K434,0,MATCH(AM$397,$H$397:$K$397,0))*INDEX($J$391:$R$394,MATCH(AM$397,$I$391:$I$394,0),MATCH(AM$396,$J$390:$R$390,0))</f>
        <v>0</v>
      </c>
      <c r="AN434" s="1003" cm="1">
        <f t="array" ref="AN434">INDEX($H434:$K434,0,MATCH(AN$397,$H$397:$K$397,0))*INDEX($J$391:$R$394,MATCH(AN$397,$I$391:$I$394,0),MATCH(AN$396,$J$390:$R$390,0))</f>
        <v>0</v>
      </c>
      <c r="AO434" s="1003" cm="1">
        <f t="array" ref="AO434">INDEX($H434:$K434,0,MATCH(AO$397,$H$397:$K$397,0))*INDEX($J$391:$R$394,MATCH(AO$397,$I$391:$I$394,0),MATCH(AO$396,$J$390:$R$390,0))</f>
        <v>0</v>
      </c>
      <c r="AP434" s="1003" cm="1">
        <f t="array" ref="AP434">INDEX($H434:$K434,0,MATCH(AP$397,$H$397:$K$397,0))*INDEX($J$391:$R$394,MATCH(AP$397,$I$391:$I$394,0),MATCH(AP$396,$J$390:$R$390,0))</f>
        <v>0</v>
      </c>
      <c r="AQ434" s="1003" cm="1">
        <f t="array" ref="AQ434">INDEX($H434:$K434,0,MATCH(AQ$397,$H$397:$K$397,0))*INDEX($J$391:$R$394,MATCH(AQ$397,$I$391:$I$394,0),MATCH(AQ$396,$J$390:$R$390,0))</f>
        <v>0</v>
      </c>
      <c r="AR434" s="1003" cm="1">
        <f t="array" ref="AR434">INDEX($H434:$K434,0,MATCH(AR$397,$H$397:$K$397,0))*INDEX($J$391:$R$394,MATCH(AR$397,$I$391:$I$394,0),MATCH(AR$396,$J$390:$R$390,0))</f>
        <v>0</v>
      </c>
      <c r="AS434" s="1003" cm="1">
        <f t="array" ref="AS434">INDEX($H434:$K434,0,MATCH(AS$397,$H$397:$K$397,0))*INDEX($J$391:$R$394,MATCH(AS$397,$I$391:$I$394,0),MATCH(AS$396,$J$390:$R$390,0))</f>
        <v>0</v>
      </c>
      <c r="AT434" s="1003" cm="1">
        <f t="array" ref="AT434">INDEX($H434:$K434,0,MATCH(AT$397,$H$397:$K$397,0))*INDEX($J$391:$R$394,MATCH(AT$397,$I$391:$I$394,0),MATCH(AT$396,$J$390:$R$390,0))</f>
        <v>0</v>
      </c>
      <c r="AU434" s="1003" cm="1">
        <f t="array" ref="AU434">INDEX($H434:$K434,0,MATCH(AU$397,$H$397:$K$397,0))*INDEX($J$391:$R$394,MATCH(AU$397,$I$391:$I$394,0),MATCH(AU$396,$J$390:$R$390,0))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YYNWLw</v>
      </c>
      <c r="H435" s="356">
        <v>0</v>
      </c>
      <c r="I435" s="356">
        <v>0</v>
      </c>
      <c r="J435" s="356">
        <v>0</v>
      </c>
      <c r="K435" s="356">
        <v>0</v>
      </c>
      <c r="L435" s="1003" cm="1">
        <f t="array" ref="L435">INDEX($H435:$K435,0,MATCH(L$397,$H$397:$K$397,0))*INDEX($J$391:$R$394,MATCH(L$397,$I$391:$I$394,0),MATCH(L$396,$J$390:$R$390,0))</f>
        <v>0</v>
      </c>
      <c r="M435" s="1003" cm="1">
        <f t="array" ref="M435">INDEX($H435:$K435,0,MATCH(M$397,$H$397:$K$397,0))*INDEX($J$391:$R$394,MATCH(M$397,$I$391:$I$394,0),MATCH(M$396,$J$390:$R$390,0))</f>
        <v>0</v>
      </c>
      <c r="N435" s="1003" cm="1">
        <f t="array" ref="N435">INDEX($H435:$K435,0,MATCH(N$397,$H$397:$K$397,0))*INDEX($J$391:$R$394,MATCH(N$397,$I$391:$I$394,0),MATCH(N$396,$J$390:$R$390,0))</f>
        <v>0</v>
      </c>
      <c r="O435" s="1003" cm="1">
        <f t="array" ref="O435">INDEX($H435:$K435,0,MATCH(O$397,$H$397:$K$397,0))*INDEX($J$391:$R$394,MATCH(O$397,$I$391:$I$394,0),MATCH(O$396,$J$390:$R$390,0))</f>
        <v>0</v>
      </c>
      <c r="P435" s="1003" cm="1">
        <f t="array" ref="P435">INDEX($H435:$K435,0,MATCH(P$397,$H$397:$K$397,0))*INDEX($J$391:$R$394,MATCH(P$397,$I$391:$I$394,0),MATCH(P$396,$J$390:$R$390,0))</f>
        <v>0</v>
      </c>
      <c r="Q435" s="1003" cm="1">
        <f t="array" ref="Q435">INDEX($H435:$K435,0,MATCH(Q$397,$H$397:$K$397,0))*INDEX($J$391:$R$394,MATCH(Q$397,$I$391:$I$394,0),MATCH(Q$396,$J$390:$R$390,0))</f>
        <v>0</v>
      </c>
      <c r="R435" s="1003" cm="1">
        <f t="array" ref="R435">INDEX($H435:$K435,0,MATCH(R$397,$H$397:$K$397,0))*INDEX($J$391:$R$394,MATCH(R$397,$I$391:$I$394,0),MATCH(R$396,$J$390:$R$390,0))</f>
        <v>0</v>
      </c>
      <c r="S435" s="1003" cm="1">
        <f t="array" ref="S435">INDEX($H435:$K435,0,MATCH(S$397,$H$397:$K$397,0))*INDEX($J$391:$R$394,MATCH(S$397,$I$391:$I$394,0),MATCH(S$396,$J$390:$R$390,0))</f>
        <v>0</v>
      </c>
      <c r="T435" s="1003" cm="1">
        <f t="array" ref="T435">INDEX($H435:$K435,0,MATCH(T$397,$H$397:$K$397,0))*INDEX($J$391:$R$394,MATCH(T$397,$I$391:$I$394,0),MATCH(T$396,$J$390:$R$390,0))</f>
        <v>0</v>
      </c>
      <c r="U435" s="1003" cm="1">
        <f t="array" ref="U435">INDEX($H435:$K435,0,MATCH(U$397,$H$397:$K$397,0))*INDEX($J$391:$R$394,MATCH(U$397,$I$391:$I$394,0),MATCH(U$396,$J$390:$R$390,0))</f>
        <v>0</v>
      </c>
      <c r="V435" s="1003" cm="1">
        <f t="array" ref="V435">INDEX($H435:$K435,0,MATCH(V$397,$H$397:$K$397,0))*INDEX($J$391:$R$394,MATCH(V$397,$I$391:$I$394,0),MATCH(V$396,$J$390:$R$390,0))</f>
        <v>0</v>
      </c>
      <c r="W435" s="1003" cm="1">
        <f t="array" ref="W435">INDEX($H435:$K435,0,MATCH(W$397,$H$397:$K$397,0))*INDEX($J$391:$R$394,MATCH(W$397,$I$391:$I$394,0),MATCH(W$396,$J$390:$R$390,0))</f>
        <v>0</v>
      </c>
      <c r="X435" s="1003" cm="1">
        <f t="array" ref="X435">INDEX($H435:$K435,0,MATCH(X$397,$H$397:$K$397,0))*INDEX($J$391:$R$394,MATCH(X$397,$I$391:$I$394,0),MATCH(X$396,$J$390:$R$390,0))</f>
        <v>0</v>
      </c>
      <c r="Y435" s="1003" cm="1">
        <f t="array" ref="Y435">INDEX($H435:$K435,0,MATCH(Y$397,$H$397:$K$397,0))*INDEX($J$391:$R$394,MATCH(Y$397,$I$391:$I$394,0),MATCH(Y$396,$J$390:$R$390,0))</f>
        <v>0</v>
      </c>
      <c r="Z435" s="1003" cm="1">
        <f t="array" ref="Z435">INDEX($H435:$K435,0,MATCH(Z$397,$H$397:$K$397,0))*INDEX($J$391:$R$394,MATCH(Z$397,$I$391:$I$394,0),MATCH(Z$396,$J$390:$R$390,0))</f>
        <v>0</v>
      </c>
      <c r="AA435" s="1003" cm="1">
        <f t="array" ref="AA435">INDEX($H435:$K435,0,MATCH(AA$397,$H$397:$K$397,0))*INDEX($J$391:$R$394,MATCH(AA$397,$I$391:$I$394,0),MATCH(AA$396,$J$390:$R$390,0))</f>
        <v>0</v>
      </c>
      <c r="AB435" s="1003" cm="1">
        <f t="array" ref="AB435">INDEX($H435:$K435,0,MATCH(AB$397,$H$397:$K$397,0))*INDEX($J$391:$R$394,MATCH(AB$397,$I$391:$I$394,0),MATCH(AB$396,$J$390:$R$390,0))</f>
        <v>0</v>
      </c>
      <c r="AC435" s="1003" cm="1">
        <f t="array" ref="AC435">INDEX($H435:$K435,0,MATCH(AC$397,$H$397:$K$397,0))*INDEX($J$391:$R$394,MATCH(AC$397,$I$391:$I$394,0),MATCH(AC$396,$J$390:$R$390,0))</f>
        <v>0</v>
      </c>
      <c r="AD435" s="1003" cm="1">
        <f t="array" ref="AD435">INDEX($H435:$K435,0,MATCH(AD$397,$H$397:$K$397,0))*INDEX($J$391:$R$394,MATCH(AD$397,$I$391:$I$394,0),MATCH(AD$396,$J$390:$R$390,0))</f>
        <v>0</v>
      </c>
      <c r="AE435" s="1003" cm="1">
        <f t="array" ref="AE435">INDEX($H435:$K435,0,MATCH(AE$397,$H$397:$K$397,0))*INDEX($J$391:$R$394,MATCH(AE$397,$I$391:$I$394,0),MATCH(AE$396,$J$390:$R$390,0))</f>
        <v>0</v>
      </c>
      <c r="AF435" s="1003" cm="1">
        <f t="array" ref="AF435">INDEX($H435:$K435,0,MATCH(AF$397,$H$397:$K$397,0))*INDEX($J$391:$R$394,MATCH(AF$397,$I$391:$I$394,0),MATCH(AF$396,$J$390:$R$390,0))</f>
        <v>0</v>
      </c>
      <c r="AG435" s="1003" cm="1">
        <f t="array" ref="AG435">INDEX($H435:$K435,0,MATCH(AG$397,$H$397:$K$397,0))*INDEX($J$391:$R$394,MATCH(AG$397,$I$391:$I$394,0),MATCH(AG$396,$J$390:$R$390,0))</f>
        <v>0</v>
      </c>
      <c r="AH435" s="1003" cm="1">
        <f t="array" ref="AH435">INDEX($H435:$K435,0,MATCH(AH$397,$H$397:$K$397,0))*INDEX($J$391:$R$394,MATCH(AH$397,$I$391:$I$394,0),MATCH(AH$396,$J$390:$R$390,0))</f>
        <v>0</v>
      </c>
      <c r="AI435" s="1003" cm="1">
        <f t="array" ref="AI435">INDEX($H435:$K435,0,MATCH(AI$397,$H$397:$K$397,0))*INDEX($J$391:$R$394,MATCH(AI$397,$I$391:$I$394,0),MATCH(AI$396,$J$390:$R$390,0))</f>
        <v>0</v>
      </c>
      <c r="AJ435" s="1003" cm="1">
        <f t="array" ref="AJ435">INDEX($H435:$K435,0,MATCH(AJ$397,$H$397:$K$397,0))*INDEX($J$391:$R$394,MATCH(AJ$397,$I$391:$I$394,0),MATCH(AJ$396,$J$390:$R$390,0))</f>
        <v>0</v>
      </c>
      <c r="AK435" s="1003" cm="1">
        <f t="array" ref="AK435">INDEX($H435:$K435,0,MATCH(AK$397,$H$397:$K$397,0))*INDEX($J$391:$R$394,MATCH(AK$397,$I$391:$I$394,0),MATCH(AK$396,$J$390:$R$390,0))</f>
        <v>0</v>
      </c>
      <c r="AL435" s="1003" cm="1">
        <f t="array" ref="AL435">INDEX($H435:$K435,0,MATCH(AL$397,$H$397:$K$397,0))*INDEX($J$391:$R$394,MATCH(AL$397,$I$391:$I$394,0),MATCH(AL$396,$J$390:$R$390,0))</f>
        <v>0</v>
      </c>
      <c r="AM435" s="1003" cm="1">
        <f t="array" ref="AM435">INDEX($H435:$K435,0,MATCH(AM$397,$H$397:$K$397,0))*INDEX($J$391:$R$394,MATCH(AM$397,$I$391:$I$394,0),MATCH(AM$396,$J$390:$R$390,0))</f>
        <v>0</v>
      </c>
      <c r="AN435" s="1003" cm="1">
        <f t="array" ref="AN435">INDEX($H435:$K435,0,MATCH(AN$397,$H$397:$K$397,0))*INDEX($J$391:$R$394,MATCH(AN$397,$I$391:$I$394,0),MATCH(AN$396,$J$390:$R$390,0))</f>
        <v>0</v>
      </c>
      <c r="AO435" s="1003" cm="1">
        <f t="array" ref="AO435">INDEX($H435:$K435,0,MATCH(AO$397,$H$397:$K$397,0))*INDEX($J$391:$R$394,MATCH(AO$397,$I$391:$I$394,0),MATCH(AO$396,$J$390:$R$390,0))</f>
        <v>0</v>
      </c>
      <c r="AP435" s="1003" cm="1">
        <f t="array" ref="AP435">INDEX($H435:$K435,0,MATCH(AP$397,$H$397:$K$397,0))*INDEX($J$391:$R$394,MATCH(AP$397,$I$391:$I$394,0),MATCH(AP$396,$J$390:$R$390,0))</f>
        <v>0</v>
      </c>
      <c r="AQ435" s="1003" cm="1">
        <f t="array" ref="AQ435">INDEX($H435:$K435,0,MATCH(AQ$397,$H$397:$K$397,0))*INDEX($J$391:$R$394,MATCH(AQ$397,$I$391:$I$394,0),MATCH(AQ$396,$J$390:$R$390,0))</f>
        <v>0</v>
      </c>
      <c r="AR435" s="1003" cm="1">
        <f t="array" ref="AR435">INDEX($H435:$K435,0,MATCH(AR$397,$H$397:$K$397,0))*INDEX($J$391:$R$394,MATCH(AR$397,$I$391:$I$394,0),MATCH(AR$396,$J$390:$R$390,0))</f>
        <v>0</v>
      </c>
      <c r="AS435" s="1003" cm="1">
        <f t="array" ref="AS435">INDEX($H435:$K435,0,MATCH(AS$397,$H$397:$K$397,0))*INDEX($J$391:$R$394,MATCH(AS$397,$I$391:$I$394,0),MATCH(AS$396,$J$390:$R$390,0))</f>
        <v>0</v>
      </c>
      <c r="AT435" s="1003" cm="1">
        <f t="array" ref="AT435">INDEX($H435:$K435,0,MATCH(AT$397,$H$397:$K$397,0))*INDEX($J$391:$R$394,MATCH(AT$397,$I$391:$I$394,0),MATCH(AT$396,$J$390:$R$390,0))</f>
        <v>0</v>
      </c>
      <c r="AU435" s="1003" cm="1">
        <f t="array" ref="AU435">INDEX($H435:$K435,0,MATCH(AU$397,$H$397:$K$397,0))*INDEX($J$391:$R$394,MATCH(AU$397,$I$391:$I$394,0),MATCH(AU$396,$J$390:$R$390,0))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AYAA2A1w</v>
      </c>
      <c r="H436" s="356">
        <v>0</v>
      </c>
      <c r="I436" s="356">
        <v>0</v>
      </c>
      <c r="J436" s="356">
        <v>0</v>
      </c>
      <c r="K436" s="356">
        <v>0</v>
      </c>
      <c r="L436" s="1003" cm="1">
        <f t="array" ref="L436">INDEX($H436:$K436,0,MATCH(L$397,$H$397:$K$397,0))*INDEX($J$391:$R$394,MATCH(L$397,$I$391:$I$394,0),MATCH(L$396,$J$390:$R$390,0))</f>
        <v>0</v>
      </c>
      <c r="M436" s="1003" cm="1">
        <f t="array" ref="M436">INDEX($H436:$K436,0,MATCH(M$397,$H$397:$K$397,0))*INDEX($J$391:$R$394,MATCH(M$397,$I$391:$I$394,0),MATCH(M$396,$J$390:$R$390,0))</f>
        <v>0</v>
      </c>
      <c r="N436" s="1003" cm="1">
        <f t="array" ref="N436">INDEX($H436:$K436,0,MATCH(N$397,$H$397:$K$397,0))*INDEX($J$391:$R$394,MATCH(N$397,$I$391:$I$394,0),MATCH(N$396,$J$390:$R$390,0))</f>
        <v>0</v>
      </c>
      <c r="O436" s="1003" cm="1">
        <f t="array" ref="O436">INDEX($H436:$K436,0,MATCH(O$397,$H$397:$K$397,0))*INDEX($J$391:$R$394,MATCH(O$397,$I$391:$I$394,0),MATCH(O$396,$J$390:$R$390,0))</f>
        <v>0</v>
      </c>
      <c r="P436" s="1003" cm="1">
        <f t="array" ref="P436">INDEX($H436:$K436,0,MATCH(P$397,$H$397:$K$397,0))*INDEX($J$391:$R$394,MATCH(P$397,$I$391:$I$394,0),MATCH(P$396,$J$390:$R$390,0))</f>
        <v>0</v>
      </c>
      <c r="Q436" s="1003" cm="1">
        <f t="array" ref="Q436">INDEX($H436:$K436,0,MATCH(Q$397,$H$397:$K$397,0))*INDEX($J$391:$R$394,MATCH(Q$397,$I$391:$I$394,0),MATCH(Q$396,$J$390:$R$390,0))</f>
        <v>0</v>
      </c>
      <c r="R436" s="1003" cm="1">
        <f t="array" ref="R436">INDEX($H436:$K436,0,MATCH(R$397,$H$397:$K$397,0))*INDEX($J$391:$R$394,MATCH(R$397,$I$391:$I$394,0),MATCH(R$396,$J$390:$R$390,0))</f>
        <v>0</v>
      </c>
      <c r="S436" s="1003" cm="1">
        <f t="array" ref="S436">INDEX($H436:$K436,0,MATCH(S$397,$H$397:$K$397,0))*INDEX($J$391:$R$394,MATCH(S$397,$I$391:$I$394,0),MATCH(S$396,$J$390:$R$390,0))</f>
        <v>0</v>
      </c>
      <c r="T436" s="1003" cm="1">
        <f t="array" ref="T436">INDEX($H436:$K436,0,MATCH(T$397,$H$397:$K$397,0))*INDEX($J$391:$R$394,MATCH(T$397,$I$391:$I$394,0),MATCH(T$396,$J$390:$R$390,0))</f>
        <v>0</v>
      </c>
      <c r="U436" s="1003" cm="1">
        <f t="array" ref="U436">INDEX($H436:$K436,0,MATCH(U$397,$H$397:$K$397,0))*INDEX($J$391:$R$394,MATCH(U$397,$I$391:$I$394,0),MATCH(U$396,$J$390:$R$390,0))</f>
        <v>0</v>
      </c>
      <c r="V436" s="1003" cm="1">
        <f t="array" ref="V436">INDEX($H436:$K436,0,MATCH(V$397,$H$397:$K$397,0))*INDEX($J$391:$R$394,MATCH(V$397,$I$391:$I$394,0),MATCH(V$396,$J$390:$R$390,0))</f>
        <v>0</v>
      </c>
      <c r="W436" s="1003" cm="1">
        <f t="array" ref="W436">INDEX($H436:$K436,0,MATCH(W$397,$H$397:$K$397,0))*INDEX($J$391:$R$394,MATCH(W$397,$I$391:$I$394,0),MATCH(W$396,$J$390:$R$390,0))</f>
        <v>0</v>
      </c>
      <c r="X436" s="1003" cm="1">
        <f t="array" ref="X436">INDEX($H436:$K436,0,MATCH(X$397,$H$397:$K$397,0))*INDEX($J$391:$R$394,MATCH(X$397,$I$391:$I$394,0),MATCH(X$396,$J$390:$R$390,0))</f>
        <v>0</v>
      </c>
      <c r="Y436" s="1003" cm="1">
        <f t="array" ref="Y436">INDEX($H436:$K436,0,MATCH(Y$397,$H$397:$K$397,0))*INDEX($J$391:$R$394,MATCH(Y$397,$I$391:$I$394,0),MATCH(Y$396,$J$390:$R$390,0))</f>
        <v>0</v>
      </c>
      <c r="Z436" s="1003" cm="1">
        <f t="array" ref="Z436">INDEX($H436:$K436,0,MATCH(Z$397,$H$397:$K$397,0))*INDEX($J$391:$R$394,MATCH(Z$397,$I$391:$I$394,0),MATCH(Z$396,$J$390:$R$390,0))</f>
        <v>0</v>
      </c>
      <c r="AA436" s="1003" cm="1">
        <f t="array" ref="AA436">INDEX($H436:$K436,0,MATCH(AA$397,$H$397:$K$397,0))*INDEX($J$391:$R$394,MATCH(AA$397,$I$391:$I$394,0),MATCH(AA$396,$J$390:$R$390,0))</f>
        <v>0</v>
      </c>
      <c r="AB436" s="1003" cm="1">
        <f t="array" ref="AB436">INDEX($H436:$K436,0,MATCH(AB$397,$H$397:$K$397,0))*INDEX($J$391:$R$394,MATCH(AB$397,$I$391:$I$394,0),MATCH(AB$396,$J$390:$R$390,0))</f>
        <v>0</v>
      </c>
      <c r="AC436" s="1003" cm="1">
        <f t="array" ref="AC436">INDEX($H436:$K436,0,MATCH(AC$397,$H$397:$K$397,0))*INDEX($J$391:$R$394,MATCH(AC$397,$I$391:$I$394,0),MATCH(AC$396,$J$390:$R$390,0))</f>
        <v>0</v>
      </c>
      <c r="AD436" s="1003" cm="1">
        <f t="array" ref="AD436">INDEX($H436:$K436,0,MATCH(AD$397,$H$397:$K$397,0))*INDEX($J$391:$R$394,MATCH(AD$397,$I$391:$I$394,0),MATCH(AD$396,$J$390:$R$390,0))</f>
        <v>0</v>
      </c>
      <c r="AE436" s="1003" cm="1">
        <f t="array" ref="AE436">INDEX($H436:$K436,0,MATCH(AE$397,$H$397:$K$397,0))*INDEX($J$391:$R$394,MATCH(AE$397,$I$391:$I$394,0),MATCH(AE$396,$J$390:$R$390,0))</f>
        <v>0</v>
      </c>
      <c r="AF436" s="1003" cm="1">
        <f t="array" ref="AF436">INDEX($H436:$K436,0,MATCH(AF$397,$H$397:$K$397,0))*INDEX($J$391:$R$394,MATCH(AF$397,$I$391:$I$394,0),MATCH(AF$396,$J$390:$R$390,0))</f>
        <v>0</v>
      </c>
      <c r="AG436" s="1003" cm="1">
        <f t="array" ref="AG436">INDEX($H436:$K436,0,MATCH(AG$397,$H$397:$K$397,0))*INDEX($J$391:$R$394,MATCH(AG$397,$I$391:$I$394,0),MATCH(AG$396,$J$390:$R$390,0))</f>
        <v>0</v>
      </c>
      <c r="AH436" s="1003" cm="1">
        <f t="array" ref="AH436">INDEX($H436:$K436,0,MATCH(AH$397,$H$397:$K$397,0))*INDEX($J$391:$R$394,MATCH(AH$397,$I$391:$I$394,0),MATCH(AH$396,$J$390:$R$390,0))</f>
        <v>0</v>
      </c>
      <c r="AI436" s="1003" cm="1">
        <f t="array" ref="AI436">INDEX($H436:$K436,0,MATCH(AI$397,$H$397:$K$397,0))*INDEX($J$391:$R$394,MATCH(AI$397,$I$391:$I$394,0),MATCH(AI$396,$J$390:$R$390,0))</f>
        <v>0</v>
      </c>
      <c r="AJ436" s="1003" cm="1">
        <f t="array" ref="AJ436">INDEX($H436:$K436,0,MATCH(AJ$397,$H$397:$K$397,0))*INDEX($J$391:$R$394,MATCH(AJ$397,$I$391:$I$394,0),MATCH(AJ$396,$J$390:$R$390,0))</f>
        <v>0</v>
      </c>
      <c r="AK436" s="1003" cm="1">
        <f t="array" ref="AK436">INDEX($H436:$K436,0,MATCH(AK$397,$H$397:$K$397,0))*INDEX($J$391:$R$394,MATCH(AK$397,$I$391:$I$394,0),MATCH(AK$396,$J$390:$R$390,0))</f>
        <v>0</v>
      </c>
      <c r="AL436" s="1003" cm="1">
        <f t="array" ref="AL436">INDEX($H436:$K436,0,MATCH(AL$397,$H$397:$K$397,0))*INDEX($J$391:$R$394,MATCH(AL$397,$I$391:$I$394,0),MATCH(AL$396,$J$390:$R$390,0))</f>
        <v>0</v>
      </c>
      <c r="AM436" s="1003" cm="1">
        <f t="array" ref="AM436">INDEX($H436:$K436,0,MATCH(AM$397,$H$397:$K$397,0))*INDEX($J$391:$R$394,MATCH(AM$397,$I$391:$I$394,0),MATCH(AM$396,$J$390:$R$390,0))</f>
        <v>0</v>
      </c>
      <c r="AN436" s="1003" cm="1">
        <f t="array" ref="AN436">INDEX($H436:$K436,0,MATCH(AN$397,$H$397:$K$397,0))*INDEX($J$391:$R$394,MATCH(AN$397,$I$391:$I$394,0),MATCH(AN$396,$J$390:$R$390,0))</f>
        <v>0</v>
      </c>
      <c r="AO436" s="1003" cm="1">
        <f t="array" ref="AO436">INDEX($H436:$K436,0,MATCH(AO$397,$H$397:$K$397,0))*INDEX($J$391:$R$394,MATCH(AO$397,$I$391:$I$394,0),MATCH(AO$396,$J$390:$R$390,0))</f>
        <v>0</v>
      </c>
      <c r="AP436" s="1003" cm="1">
        <f t="array" ref="AP436">INDEX($H436:$K436,0,MATCH(AP$397,$H$397:$K$397,0))*INDEX($J$391:$R$394,MATCH(AP$397,$I$391:$I$394,0),MATCH(AP$396,$J$390:$R$390,0))</f>
        <v>0</v>
      </c>
      <c r="AQ436" s="1003" cm="1">
        <f t="array" ref="AQ436">INDEX($H436:$K436,0,MATCH(AQ$397,$H$397:$K$397,0))*INDEX($J$391:$R$394,MATCH(AQ$397,$I$391:$I$394,0),MATCH(AQ$396,$J$390:$R$390,0))</f>
        <v>0</v>
      </c>
      <c r="AR436" s="1003" cm="1">
        <f t="array" ref="AR436">INDEX($H436:$K436,0,MATCH(AR$397,$H$397:$K$397,0))*INDEX($J$391:$R$394,MATCH(AR$397,$I$391:$I$394,0),MATCH(AR$396,$J$390:$R$390,0))</f>
        <v>0</v>
      </c>
      <c r="AS436" s="1003" cm="1">
        <f t="array" ref="AS436">INDEX($H436:$K436,0,MATCH(AS$397,$H$397:$K$397,0))*INDEX($J$391:$R$394,MATCH(AS$397,$I$391:$I$394,0),MATCH(AS$396,$J$390:$R$390,0))</f>
        <v>0</v>
      </c>
      <c r="AT436" s="1003" cm="1">
        <f t="array" ref="AT436">INDEX($H436:$K436,0,MATCH(AT$397,$H$397:$K$397,0))*INDEX($J$391:$R$394,MATCH(AT$397,$I$391:$I$394,0),MATCH(AT$396,$J$390:$R$390,0))</f>
        <v>0</v>
      </c>
      <c r="AU436" s="1003" cm="1">
        <f t="array" ref="AU436">INDEX($H436:$K436,0,MATCH(AU$397,$H$397:$K$397,0))*INDEX($J$391:$R$394,MATCH(AU$397,$I$391:$I$394,0),MATCH(AU$396,$J$390:$R$390,0))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AAWA2A1a</v>
      </c>
      <c r="H437" s="356">
        <v>0</v>
      </c>
      <c r="I437" s="356">
        <v>0</v>
      </c>
      <c r="J437" s="356">
        <v>0</v>
      </c>
      <c r="K437" s="356">
        <v>0</v>
      </c>
      <c r="L437" s="1003" cm="1">
        <f t="array" ref="L437">INDEX($H437:$K437,0,MATCH(L$397,$H$397:$K$397,0))*INDEX($J$391:$R$394,MATCH(L$397,$I$391:$I$394,0),MATCH(L$396,$J$390:$R$390,0))</f>
        <v>0</v>
      </c>
      <c r="M437" s="1003" cm="1">
        <f t="array" ref="M437">INDEX($H437:$K437,0,MATCH(M$397,$H$397:$K$397,0))*INDEX($J$391:$R$394,MATCH(M$397,$I$391:$I$394,0),MATCH(M$396,$J$390:$R$390,0))</f>
        <v>0</v>
      </c>
      <c r="N437" s="1003" cm="1">
        <f t="array" ref="N437">INDEX($H437:$K437,0,MATCH(N$397,$H$397:$K$397,0))*INDEX($J$391:$R$394,MATCH(N$397,$I$391:$I$394,0),MATCH(N$396,$J$390:$R$390,0))</f>
        <v>0</v>
      </c>
      <c r="O437" s="1003" cm="1">
        <f t="array" ref="O437">INDEX($H437:$K437,0,MATCH(O$397,$H$397:$K$397,0))*INDEX($J$391:$R$394,MATCH(O$397,$I$391:$I$394,0),MATCH(O$396,$J$390:$R$390,0))</f>
        <v>0</v>
      </c>
      <c r="P437" s="1003" cm="1">
        <f t="array" ref="P437">INDEX($H437:$K437,0,MATCH(P$397,$H$397:$K$397,0))*INDEX($J$391:$R$394,MATCH(P$397,$I$391:$I$394,0),MATCH(P$396,$J$390:$R$390,0))</f>
        <v>0</v>
      </c>
      <c r="Q437" s="1003" cm="1">
        <f t="array" ref="Q437">INDEX($H437:$K437,0,MATCH(Q$397,$H$397:$K$397,0))*INDEX($J$391:$R$394,MATCH(Q$397,$I$391:$I$394,0),MATCH(Q$396,$J$390:$R$390,0))</f>
        <v>0</v>
      </c>
      <c r="R437" s="1003" cm="1">
        <f t="array" ref="R437">INDEX($H437:$K437,0,MATCH(R$397,$H$397:$K$397,0))*INDEX($J$391:$R$394,MATCH(R$397,$I$391:$I$394,0),MATCH(R$396,$J$390:$R$390,0))</f>
        <v>0</v>
      </c>
      <c r="S437" s="1003" cm="1">
        <f t="array" ref="S437">INDEX($H437:$K437,0,MATCH(S$397,$H$397:$K$397,0))*INDEX($J$391:$R$394,MATCH(S$397,$I$391:$I$394,0),MATCH(S$396,$J$390:$R$390,0))</f>
        <v>0</v>
      </c>
      <c r="T437" s="1003" cm="1">
        <f t="array" ref="T437">INDEX($H437:$K437,0,MATCH(T$397,$H$397:$K$397,0))*INDEX($J$391:$R$394,MATCH(T$397,$I$391:$I$394,0),MATCH(T$396,$J$390:$R$390,0))</f>
        <v>0</v>
      </c>
      <c r="U437" s="1003" cm="1">
        <f t="array" ref="U437">INDEX($H437:$K437,0,MATCH(U$397,$H$397:$K$397,0))*INDEX($J$391:$R$394,MATCH(U$397,$I$391:$I$394,0),MATCH(U$396,$J$390:$R$390,0))</f>
        <v>0</v>
      </c>
      <c r="V437" s="1003" cm="1">
        <f t="array" ref="V437">INDEX($H437:$K437,0,MATCH(V$397,$H$397:$K$397,0))*INDEX($J$391:$R$394,MATCH(V$397,$I$391:$I$394,0),MATCH(V$396,$J$390:$R$390,0))</f>
        <v>0</v>
      </c>
      <c r="W437" s="1003" cm="1">
        <f t="array" ref="W437">INDEX($H437:$K437,0,MATCH(W$397,$H$397:$K$397,0))*INDEX($J$391:$R$394,MATCH(W$397,$I$391:$I$394,0),MATCH(W$396,$J$390:$R$390,0))</f>
        <v>0</v>
      </c>
      <c r="X437" s="1003" cm="1">
        <f t="array" ref="X437">INDEX($H437:$K437,0,MATCH(X$397,$H$397:$K$397,0))*INDEX($J$391:$R$394,MATCH(X$397,$I$391:$I$394,0),MATCH(X$396,$J$390:$R$390,0))</f>
        <v>0</v>
      </c>
      <c r="Y437" s="1003" cm="1">
        <f t="array" ref="Y437">INDEX($H437:$K437,0,MATCH(Y$397,$H$397:$K$397,0))*INDEX($J$391:$R$394,MATCH(Y$397,$I$391:$I$394,0),MATCH(Y$396,$J$390:$R$390,0))</f>
        <v>0</v>
      </c>
      <c r="Z437" s="1003" cm="1">
        <f t="array" ref="Z437">INDEX($H437:$K437,0,MATCH(Z$397,$H$397:$K$397,0))*INDEX($J$391:$R$394,MATCH(Z$397,$I$391:$I$394,0),MATCH(Z$396,$J$390:$R$390,0))</f>
        <v>0</v>
      </c>
      <c r="AA437" s="1003" cm="1">
        <f t="array" ref="AA437">INDEX($H437:$K437,0,MATCH(AA$397,$H$397:$K$397,0))*INDEX($J$391:$R$394,MATCH(AA$397,$I$391:$I$394,0),MATCH(AA$396,$J$390:$R$390,0))</f>
        <v>0</v>
      </c>
      <c r="AB437" s="1003" cm="1">
        <f t="array" ref="AB437">INDEX($H437:$K437,0,MATCH(AB$397,$H$397:$K$397,0))*INDEX($J$391:$R$394,MATCH(AB$397,$I$391:$I$394,0),MATCH(AB$396,$J$390:$R$390,0))</f>
        <v>0</v>
      </c>
      <c r="AC437" s="1003" cm="1">
        <f t="array" ref="AC437">INDEX($H437:$K437,0,MATCH(AC$397,$H$397:$K$397,0))*INDEX($J$391:$R$394,MATCH(AC$397,$I$391:$I$394,0),MATCH(AC$396,$J$390:$R$390,0))</f>
        <v>0</v>
      </c>
      <c r="AD437" s="1003" cm="1">
        <f t="array" ref="AD437">INDEX($H437:$K437,0,MATCH(AD$397,$H$397:$K$397,0))*INDEX($J$391:$R$394,MATCH(AD$397,$I$391:$I$394,0),MATCH(AD$396,$J$390:$R$390,0))</f>
        <v>0</v>
      </c>
      <c r="AE437" s="1003" cm="1">
        <f t="array" ref="AE437">INDEX($H437:$K437,0,MATCH(AE$397,$H$397:$K$397,0))*INDEX($J$391:$R$394,MATCH(AE$397,$I$391:$I$394,0),MATCH(AE$396,$J$390:$R$390,0))</f>
        <v>0</v>
      </c>
      <c r="AF437" s="1003" cm="1">
        <f t="array" ref="AF437">INDEX($H437:$K437,0,MATCH(AF$397,$H$397:$K$397,0))*INDEX($J$391:$R$394,MATCH(AF$397,$I$391:$I$394,0),MATCH(AF$396,$J$390:$R$390,0))</f>
        <v>0</v>
      </c>
      <c r="AG437" s="1003" cm="1">
        <f t="array" ref="AG437">INDEX($H437:$K437,0,MATCH(AG$397,$H$397:$K$397,0))*INDEX($J$391:$R$394,MATCH(AG$397,$I$391:$I$394,0),MATCH(AG$396,$J$390:$R$390,0))</f>
        <v>0</v>
      </c>
      <c r="AH437" s="1003" cm="1">
        <f t="array" ref="AH437">INDEX($H437:$K437,0,MATCH(AH$397,$H$397:$K$397,0))*INDEX($J$391:$R$394,MATCH(AH$397,$I$391:$I$394,0),MATCH(AH$396,$J$390:$R$390,0))</f>
        <v>0</v>
      </c>
      <c r="AI437" s="1003" cm="1">
        <f t="array" ref="AI437">INDEX($H437:$K437,0,MATCH(AI$397,$H$397:$K$397,0))*INDEX($J$391:$R$394,MATCH(AI$397,$I$391:$I$394,0),MATCH(AI$396,$J$390:$R$390,0))</f>
        <v>0</v>
      </c>
      <c r="AJ437" s="1003" cm="1">
        <f t="array" ref="AJ437">INDEX($H437:$K437,0,MATCH(AJ$397,$H$397:$K$397,0))*INDEX($J$391:$R$394,MATCH(AJ$397,$I$391:$I$394,0),MATCH(AJ$396,$J$390:$R$390,0))</f>
        <v>0</v>
      </c>
      <c r="AK437" s="1003" cm="1">
        <f t="array" ref="AK437">INDEX($H437:$K437,0,MATCH(AK$397,$H$397:$K$397,0))*INDEX($J$391:$R$394,MATCH(AK$397,$I$391:$I$394,0),MATCH(AK$396,$J$390:$R$390,0))</f>
        <v>0</v>
      </c>
      <c r="AL437" s="1003" cm="1">
        <f t="array" ref="AL437">INDEX($H437:$K437,0,MATCH(AL$397,$H$397:$K$397,0))*INDEX($J$391:$R$394,MATCH(AL$397,$I$391:$I$394,0),MATCH(AL$396,$J$390:$R$390,0))</f>
        <v>0</v>
      </c>
      <c r="AM437" s="1003" cm="1">
        <f t="array" ref="AM437">INDEX($H437:$K437,0,MATCH(AM$397,$H$397:$K$397,0))*INDEX($J$391:$R$394,MATCH(AM$397,$I$391:$I$394,0),MATCH(AM$396,$J$390:$R$390,0))</f>
        <v>0</v>
      </c>
      <c r="AN437" s="1003" cm="1">
        <f t="array" ref="AN437">INDEX($H437:$K437,0,MATCH(AN$397,$H$397:$K$397,0))*INDEX($J$391:$R$394,MATCH(AN$397,$I$391:$I$394,0),MATCH(AN$396,$J$390:$R$390,0))</f>
        <v>0</v>
      </c>
      <c r="AO437" s="1003" cm="1">
        <f t="array" ref="AO437">INDEX($H437:$K437,0,MATCH(AO$397,$H$397:$K$397,0))*INDEX($J$391:$R$394,MATCH(AO$397,$I$391:$I$394,0),MATCH(AO$396,$J$390:$R$390,0))</f>
        <v>0</v>
      </c>
      <c r="AP437" s="1003" cm="1">
        <f t="array" ref="AP437">INDEX($H437:$K437,0,MATCH(AP$397,$H$397:$K$397,0))*INDEX($J$391:$R$394,MATCH(AP$397,$I$391:$I$394,0),MATCH(AP$396,$J$390:$R$390,0))</f>
        <v>0</v>
      </c>
      <c r="AQ437" s="1003" cm="1">
        <f t="array" ref="AQ437">INDEX($H437:$K437,0,MATCH(AQ$397,$H$397:$K$397,0))*INDEX($J$391:$R$394,MATCH(AQ$397,$I$391:$I$394,0),MATCH(AQ$396,$J$390:$R$390,0))</f>
        <v>0</v>
      </c>
      <c r="AR437" s="1003" cm="1">
        <f t="array" ref="AR437">INDEX($H437:$K437,0,MATCH(AR$397,$H$397:$K$397,0))*INDEX($J$391:$R$394,MATCH(AR$397,$I$391:$I$394,0),MATCH(AR$396,$J$390:$R$390,0))</f>
        <v>0</v>
      </c>
      <c r="AS437" s="1003" cm="1">
        <f t="array" ref="AS437">INDEX($H437:$K437,0,MATCH(AS$397,$H$397:$K$397,0))*INDEX($J$391:$R$394,MATCH(AS$397,$I$391:$I$394,0),MATCH(AS$396,$J$390:$R$390,0))</f>
        <v>0</v>
      </c>
      <c r="AT437" s="1003" cm="1">
        <f t="array" ref="AT437">INDEX($H437:$K437,0,MATCH(AT$397,$H$397:$K$397,0))*INDEX($J$391:$R$394,MATCH(AT$397,$I$391:$I$394,0),MATCH(AT$396,$J$390:$R$390,0))</f>
        <v>0</v>
      </c>
      <c r="AU437" s="1003" cm="1">
        <f t="array" ref="AU437">INDEX($H437:$K437,0,MATCH(AU$397,$H$397:$K$397,0))*INDEX($J$391:$R$394,MATCH(AU$397,$I$391:$I$394,0),MATCH(AU$396,$J$390:$R$390,0))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AAAWA1a</v>
      </c>
      <c r="H438" s="356">
        <v>0</v>
      </c>
      <c r="I438" s="356">
        <v>0</v>
      </c>
      <c r="J438" s="356">
        <v>0</v>
      </c>
      <c r="K438" s="356">
        <v>0</v>
      </c>
      <c r="L438" s="1003" cm="1">
        <f t="array" ref="L438">INDEX($H438:$K438,0,MATCH(L$397,$H$397:$K$397,0))*INDEX($J$391:$R$394,MATCH(L$397,$I$391:$I$394,0),MATCH(L$396,$J$390:$R$390,0))</f>
        <v>0</v>
      </c>
      <c r="M438" s="1003" cm="1">
        <f t="array" ref="M438">INDEX($H438:$K438,0,MATCH(M$397,$H$397:$K$397,0))*INDEX($J$391:$R$394,MATCH(M$397,$I$391:$I$394,0),MATCH(M$396,$J$390:$R$390,0))</f>
        <v>0</v>
      </c>
      <c r="N438" s="1003" cm="1">
        <f t="array" ref="N438">INDEX($H438:$K438,0,MATCH(N$397,$H$397:$K$397,0))*INDEX($J$391:$R$394,MATCH(N$397,$I$391:$I$394,0),MATCH(N$396,$J$390:$R$390,0))</f>
        <v>0</v>
      </c>
      <c r="O438" s="1003" cm="1">
        <f t="array" ref="O438">INDEX($H438:$K438,0,MATCH(O$397,$H$397:$K$397,0))*INDEX($J$391:$R$394,MATCH(O$397,$I$391:$I$394,0),MATCH(O$396,$J$390:$R$390,0))</f>
        <v>0</v>
      </c>
      <c r="P438" s="1003" cm="1">
        <f t="array" ref="P438">INDEX($H438:$K438,0,MATCH(P$397,$H$397:$K$397,0))*INDEX($J$391:$R$394,MATCH(P$397,$I$391:$I$394,0),MATCH(P$396,$J$390:$R$390,0))</f>
        <v>0</v>
      </c>
      <c r="Q438" s="1003" cm="1">
        <f t="array" ref="Q438">INDEX($H438:$K438,0,MATCH(Q$397,$H$397:$K$397,0))*INDEX($J$391:$R$394,MATCH(Q$397,$I$391:$I$394,0),MATCH(Q$396,$J$390:$R$390,0))</f>
        <v>0</v>
      </c>
      <c r="R438" s="1003" cm="1">
        <f t="array" ref="R438">INDEX($H438:$K438,0,MATCH(R$397,$H$397:$K$397,0))*INDEX($J$391:$R$394,MATCH(R$397,$I$391:$I$394,0),MATCH(R$396,$J$390:$R$390,0))</f>
        <v>0</v>
      </c>
      <c r="S438" s="1003" cm="1">
        <f t="array" ref="S438">INDEX($H438:$K438,0,MATCH(S$397,$H$397:$K$397,0))*INDEX($J$391:$R$394,MATCH(S$397,$I$391:$I$394,0),MATCH(S$396,$J$390:$R$390,0))</f>
        <v>0</v>
      </c>
      <c r="T438" s="1003" cm="1">
        <f t="array" ref="T438">INDEX($H438:$K438,0,MATCH(T$397,$H$397:$K$397,0))*INDEX($J$391:$R$394,MATCH(T$397,$I$391:$I$394,0),MATCH(T$396,$J$390:$R$390,0))</f>
        <v>0</v>
      </c>
      <c r="U438" s="1003" cm="1">
        <f t="array" ref="U438">INDEX($H438:$K438,0,MATCH(U$397,$H$397:$K$397,0))*INDEX($J$391:$R$394,MATCH(U$397,$I$391:$I$394,0),MATCH(U$396,$J$390:$R$390,0))</f>
        <v>0</v>
      </c>
      <c r="V438" s="1003" cm="1">
        <f t="array" ref="V438">INDEX($H438:$K438,0,MATCH(V$397,$H$397:$K$397,0))*INDEX($J$391:$R$394,MATCH(V$397,$I$391:$I$394,0),MATCH(V$396,$J$390:$R$390,0))</f>
        <v>0</v>
      </c>
      <c r="W438" s="1003" cm="1">
        <f t="array" ref="W438">INDEX($H438:$K438,0,MATCH(W$397,$H$397:$K$397,0))*INDEX($J$391:$R$394,MATCH(W$397,$I$391:$I$394,0),MATCH(W$396,$J$390:$R$390,0))</f>
        <v>0</v>
      </c>
      <c r="X438" s="1003" cm="1">
        <f t="array" ref="X438">INDEX($H438:$K438,0,MATCH(X$397,$H$397:$K$397,0))*INDEX($J$391:$R$394,MATCH(X$397,$I$391:$I$394,0),MATCH(X$396,$J$390:$R$390,0))</f>
        <v>0</v>
      </c>
      <c r="Y438" s="1003" cm="1">
        <f t="array" ref="Y438">INDEX($H438:$K438,0,MATCH(Y$397,$H$397:$K$397,0))*INDEX($J$391:$R$394,MATCH(Y$397,$I$391:$I$394,0),MATCH(Y$396,$J$390:$R$390,0))</f>
        <v>0</v>
      </c>
      <c r="Z438" s="1003" cm="1">
        <f t="array" ref="Z438">INDEX($H438:$K438,0,MATCH(Z$397,$H$397:$K$397,0))*INDEX($J$391:$R$394,MATCH(Z$397,$I$391:$I$394,0),MATCH(Z$396,$J$390:$R$390,0))</f>
        <v>0</v>
      </c>
      <c r="AA438" s="1003" cm="1">
        <f t="array" ref="AA438">INDEX($H438:$K438,0,MATCH(AA$397,$H$397:$K$397,0))*INDEX($J$391:$R$394,MATCH(AA$397,$I$391:$I$394,0),MATCH(AA$396,$J$390:$R$390,0))</f>
        <v>0</v>
      </c>
      <c r="AB438" s="1003" cm="1">
        <f t="array" ref="AB438">INDEX($H438:$K438,0,MATCH(AB$397,$H$397:$K$397,0))*INDEX($J$391:$R$394,MATCH(AB$397,$I$391:$I$394,0),MATCH(AB$396,$J$390:$R$390,0))</f>
        <v>0</v>
      </c>
      <c r="AC438" s="1003" cm="1">
        <f t="array" ref="AC438">INDEX($H438:$K438,0,MATCH(AC$397,$H$397:$K$397,0))*INDEX($J$391:$R$394,MATCH(AC$397,$I$391:$I$394,0),MATCH(AC$396,$J$390:$R$390,0))</f>
        <v>0</v>
      </c>
      <c r="AD438" s="1003" cm="1">
        <f t="array" ref="AD438">INDEX($H438:$K438,0,MATCH(AD$397,$H$397:$K$397,0))*INDEX($J$391:$R$394,MATCH(AD$397,$I$391:$I$394,0),MATCH(AD$396,$J$390:$R$390,0))</f>
        <v>0</v>
      </c>
      <c r="AE438" s="1003" cm="1">
        <f t="array" ref="AE438">INDEX($H438:$K438,0,MATCH(AE$397,$H$397:$K$397,0))*INDEX($J$391:$R$394,MATCH(AE$397,$I$391:$I$394,0),MATCH(AE$396,$J$390:$R$390,0))</f>
        <v>0</v>
      </c>
      <c r="AF438" s="1003" cm="1">
        <f t="array" ref="AF438">INDEX($H438:$K438,0,MATCH(AF$397,$H$397:$K$397,0))*INDEX($J$391:$R$394,MATCH(AF$397,$I$391:$I$394,0),MATCH(AF$396,$J$390:$R$390,0))</f>
        <v>0</v>
      </c>
      <c r="AG438" s="1003" cm="1">
        <f t="array" ref="AG438">INDEX($H438:$K438,0,MATCH(AG$397,$H$397:$K$397,0))*INDEX($J$391:$R$394,MATCH(AG$397,$I$391:$I$394,0),MATCH(AG$396,$J$390:$R$390,0))</f>
        <v>0</v>
      </c>
      <c r="AH438" s="1003" cm="1">
        <f t="array" ref="AH438">INDEX($H438:$K438,0,MATCH(AH$397,$H$397:$K$397,0))*INDEX($J$391:$R$394,MATCH(AH$397,$I$391:$I$394,0),MATCH(AH$396,$J$390:$R$390,0))</f>
        <v>0</v>
      </c>
      <c r="AI438" s="1003" cm="1">
        <f t="array" ref="AI438">INDEX($H438:$K438,0,MATCH(AI$397,$H$397:$K$397,0))*INDEX($J$391:$R$394,MATCH(AI$397,$I$391:$I$394,0),MATCH(AI$396,$J$390:$R$390,0))</f>
        <v>0</v>
      </c>
      <c r="AJ438" s="1003" cm="1">
        <f t="array" ref="AJ438">INDEX($H438:$K438,0,MATCH(AJ$397,$H$397:$K$397,0))*INDEX($J$391:$R$394,MATCH(AJ$397,$I$391:$I$394,0),MATCH(AJ$396,$J$390:$R$390,0))</f>
        <v>0</v>
      </c>
      <c r="AK438" s="1003" cm="1">
        <f t="array" ref="AK438">INDEX($H438:$K438,0,MATCH(AK$397,$H$397:$K$397,0))*INDEX($J$391:$R$394,MATCH(AK$397,$I$391:$I$394,0),MATCH(AK$396,$J$390:$R$390,0))</f>
        <v>0</v>
      </c>
      <c r="AL438" s="1003" cm="1">
        <f t="array" ref="AL438">INDEX($H438:$K438,0,MATCH(AL$397,$H$397:$K$397,0))*INDEX($J$391:$R$394,MATCH(AL$397,$I$391:$I$394,0),MATCH(AL$396,$J$390:$R$390,0))</f>
        <v>0</v>
      </c>
      <c r="AM438" s="1003" cm="1">
        <f t="array" ref="AM438">INDEX($H438:$K438,0,MATCH(AM$397,$H$397:$K$397,0))*INDEX($J$391:$R$394,MATCH(AM$397,$I$391:$I$394,0),MATCH(AM$396,$J$390:$R$390,0))</f>
        <v>0</v>
      </c>
      <c r="AN438" s="1003" cm="1">
        <f t="array" ref="AN438">INDEX($H438:$K438,0,MATCH(AN$397,$H$397:$K$397,0))*INDEX($J$391:$R$394,MATCH(AN$397,$I$391:$I$394,0),MATCH(AN$396,$J$390:$R$390,0))</f>
        <v>0</v>
      </c>
      <c r="AO438" s="1003" cm="1">
        <f t="array" ref="AO438">INDEX($H438:$K438,0,MATCH(AO$397,$H$397:$K$397,0))*INDEX($J$391:$R$394,MATCH(AO$397,$I$391:$I$394,0),MATCH(AO$396,$J$390:$R$390,0))</f>
        <v>0</v>
      </c>
      <c r="AP438" s="1003" cm="1">
        <f t="array" ref="AP438">INDEX($H438:$K438,0,MATCH(AP$397,$H$397:$K$397,0))*INDEX($J$391:$R$394,MATCH(AP$397,$I$391:$I$394,0),MATCH(AP$396,$J$390:$R$390,0))</f>
        <v>0</v>
      </c>
      <c r="AQ438" s="1003" cm="1">
        <f t="array" ref="AQ438">INDEX($H438:$K438,0,MATCH(AQ$397,$H$397:$K$397,0))*INDEX($J$391:$R$394,MATCH(AQ$397,$I$391:$I$394,0),MATCH(AQ$396,$J$390:$R$390,0))</f>
        <v>0</v>
      </c>
      <c r="AR438" s="1003" cm="1">
        <f t="array" ref="AR438">INDEX($H438:$K438,0,MATCH(AR$397,$H$397:$K$397,0))*INDEX($J$391:$R$394,MATCH(AR$397,$I$391:$I$394,0),MATCH(AR$396,$J$390:$R$390,0))</f>
        <v>0</v>
      </c>
      <c r="AS438" s="1003" cm="1">
        <f t="array" ref="AS438">INDEX($H438:$K438,0,MATCH(AS$397,$H$397:$K$397,0))*INDEX($J$391:$R$394,MATCH(AS$397,$I$391:$I$394,0),MATCH(AS$396,$J$390:$R$390,0))</f>
        <v>0</v>
      </c>
      <c r="AT438" s="1003" cm="1">
        <f t="array" ref="AT438">INDEX($H438:$K438,0,MATCH(AT$397,$H$397:$K$397,0))*INDEX($J$391:$R$394,MATCH(AT$397,$I$391:$I$394,0),MATCH(AT$396,$J$390:$R$390,0))</f>
        <v>0</v>
      </c>
      <c r="AU438" s="1003" cm="1">
        <f t="array" ref="AU438">INDEX($H438:$K438,0,MATCH(AU$397,$H$397:$K$397,0))*INDEX($J$391:$R$394,MATCH(AU$397,$I$391:$I$394,0),MATCH(AU$396,$J$390:$R$390,0))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YAAA2Wa</v>
      </c>
      <c r="H439" s="356">
        <v>0</v>
      </c>
      <c r="I439" s="356">
        <v>0</v>
      </c>
      <c r="J439" s="356">
        <v>0</v>
      </c>
      <c r="K439" s="356">
        <v>0</v>
      </c>
      <c r="L439" s="1003" cm="1">
        <f t="array" ref="L439">INDEX($H439:$K439,0,MATCH(L$397,$H$397:$K$397,0))*INDEX($J$391:$R$394,MATCH(L$397,$I$391:$I$394,0),MATCH(L$396,$J$390:$R$390,0))</f>
        <v>0</v>
      </c>
      <c r="M439" s="1003" cm="1">
        <f t="array" ref="M439">INDEX($H439:$K439,0,MATCH(M$397,$H$397:$K$397,0))*INDEX($J$391:$R$394,MATCH(M$397,$I$391:$I$394,0),MATCH(M$396,$J$390:$R$390,0))</f>
        <v>0</v>
      </c>
      <c r="N439" s="1003" cm="1">
        <f t="array" ref="N439">INDEX($H439:$K439,0,MATCH(N$397,$H$397:$K$397,0))*INDEX($J$391:$R$394,MATCH(N$397,$I$391:$I$394,0),MATCH(N$396,$J$390:$R$390,0))</f>
        <v>0</v>
      </c>
      <c r="O439" s="1003" cm="1">
        <f t="array" ref="O439">INDEX($H439:$K439,0,MATCH(O$397,$H$397:$K$397,0))*INDEX($J$391:$R$394,MATCH(O$397,$I$391:$I$394,0),MATCH(O$396,$J$390:$R$390,0))</f>
        <v>0</v>
      </c>
      <c r="P439" s="1003" cm="1">
        <f t="array" ref="P439">INDEX($H439:$K439,0,MATCH(P$397,$H$397:$K$397,0))*INDEX($J$391:$R$394,MATCH(P$397,$I$391:$I$394,0),MATCH(P$396,$J$390:$R$390,0))</f>
        <v>0</v>
      </c>
      <c r="Q439" s="1003" cm="1">
        <f t="array" ref="Q439">INDEX($H439:$K439,0,MATCH(Q$397,$H$397:$K$397,0))*INDEX($J$391:$R$394,MATCH(Q$397,$I$391:$I$394,0),MATCH(Q$396,$J$390:$R$390,0))</f>
        <v>0</v>
      </c>
      <c r="R439" s="1003" cm="1">
        <f t="array" ref="R439">INDEX($H439:$K439,0,MATCH(R$397,$H$397:$K$397,0))*INDEX($J$391:$R$394,MATCH(R$397,$I$391:$I$394,0),MATCH(R$396,$J$390:$R$390,0))</f>
        <v>0</v>
      </c>
      <c r="S439" s="1003" cm="1">
        <f t="array" ref="S439">INDEX($H439:$K439,0,MATCH(S$397,$H$397:$K$397,0))*INDEX($J$391:$R$394,MATCH(S$397,$I$391:$I$394,0),MATCH(S$396,$J$390:$R$390,0))</f>
        <v>0</v>
      </c>
      <c r="T439" s="1003" cm="1">
        <f t="array" ref="T439">INDEX($H439:$K439,0,MATCH(T$397,$H$397:$K$397,0))*INDEX($J$391:$R$394,MATCH(T$397,$I$391:$I$394,0),MATCH(T$396,$J$390:$R$390,0))</f>
        <v>0</v>
      </c>
      <c r="U439" s="1003" cm="1">
        <f t="array" ref="U439">INDEX($H439:$K439,0,MATCH(U$397,$H$397:$K$397,0))*INDEX($J$391:$R$394,MATCH(U$397,$I$391:$I$394,0),MATCH(U$396,$J$390:$R$390,0))</f>
        <v>0</v>
      </c>
      <c r="V439" s="1003" cm="1">
        <f t="array" ref="V439">INDEX($H439:$K439,0,MATCH(V$397,$H$397:$K$397,0))*INDEX($J$391:$R$394,MATCH(V$397,$I$391:$I$394,0),MATCH(V$396,$J$390:$R$390,0))</f>
        <v>0</v>
      </c>
      <c r="W439" s="1003" cm="1">
        <f t="array" ref="W439">INDEX($H439:$K439,0,MATCH(W$397,$H$397:$K$397,0))*INDEX($J$391:$R$394,MATCH(W$397,$I$391:$I$394,0),MATCH(W$396,$J$390:$R$390,0))</f>
        <v>0</v>
      </c>
      <c r="X439" s="1003" cm="1">
        <f t="array" ref="X439">INDEX($H439:$K439,0,MATCH(X$397,$H$397:$K$397,0))*INDEX($J$391:$R$394,MATCH(X$397,$I$391:$I$394,0),MATCH(X$396,$J$390:$R$390,0))</f>
        <v>0</v>
      </c>
      <c r="Y439" s="1003" cm="1">
        <f t="array" ref="Y439">INDEX($H439:$K439,0,MATCH(Y$397,$H$397:$K$397,0))*INDEX($J$391:$R$394,MATCH(Y$397,$I$391:$I$394,0),MATCH(Y$396,$J$390:$R$390,0))</f>
        <v>0</v>
      </c>
      <c r="Z439" s="1003" cm="1">
        <f t="array" ref="Z439">INDEX($H439:$K439,0,MATCH(Z$397,$H$397:$K$397,0))*INDEX($J$391:$R$394,MATCH(Z$397,$I$391:$I$394,0),MATCH(Z$396,$J$390:$R$390,0))</f>
        <v>0</v>
      </c>
      <c r="AA439" s="1003" cm="1">
        <f t="array" ref="AA439">INDEX($H439:$K439,0,MATCH(AA$397,$H$397:$K$397,0))*INDEX($J$391:$R$394,MATCH(AA$397,$I$391:$I$394,0),MATCH(AA$396,$J$390:$R$390,0))</f>
        <v>0</v>
      </c>
      <c r="AB439" s="1003" cm="1">
        <f t="array" ref="AB439">INDEX($H439:$K439,0,MATCH(AB$397,$H$397:$K$397,0))*INDEX($J$391:$R$394,MATCH(AB$397,$I$391:$I$394,0),MATCH(AB$396,$J$390:$R$390,0))</f>
        <v>0</v>
      </c>
      <c r="AC439" s="1003" cm="1">
        <f t="array" ref="AC439">INDEX($H439:$K439,0,MATCH(AC$397,$H$397:$K$397,0))*INDEX($J$391:$R$394,MATCH(AC$397,$I$391:$I$394,0),MATCH(AC$396,$J$390:$R$390,0))</f>
        <v>0</v>
      </c>
      <c r="AD439" s="1003" cm="1">
        <f t="array" ref="AD439">INDEX($H439:$K439,0,MATCH(AD$397,$H$397:$K$397,0))*INDEX($J$391:$R$394,MATCH(AD$397,$I$391:$I$394,0),MATCH(AD$396,$J$390:$R$390,0))</f>
        <v>0</v>
      </c>
      <c r="AE439" s="1003" cm="1">
        <f t="array" ref="AE439">INDEX($H439:$K439,0,MATCH(AE$397,$H$397:$K$397,0))*INDEX($J$391:$R$394,MATCH(AE$397,$I$391:$I$394,0),MATCH(AE$396,$J$390:$R$390,0))</f>
        <v>0</v>
      </c>
      <c r="AF439" s="1003" cm="1">
        <f t="array" ref="AF439">INDEX($H439:$K439,0,MATCH(AF$397,$H$397:$K$397,0))*INDEX($J$391:$R$394,MATCH(AF$397,$I$391:$I$394,0),MATCH(AF$396,$J$390:$R$390,0))</f>
        <v>0</v>
      </c>
      <c r="AG439" s="1003" cm="1">
        <f t="array" ref="AG439">INDEX($H439:$K439,0,MATCH(AG$397,$H$397:$K$397,0))*INDEX($J$391:$R$394,MATCH(AG$397,$I$391:$I$394,0),MATCH(AG$396,$J$390:$R$390,0))</f>
        <v>0</v>
      </c>
      <c r="AH439" s="1003" cm="1">
        <f t="array" ref="AH439">INDEX($H439:$K439,0,MATCH(AH$397,$H$397:$K$397,0))*INDEX($J$391:$R$394,MATCH(AH$397,$I$391:$I$394,0),MATCH(AH$396,$J$390:$R$390,0))</f>
        <v>0</v>
      </c>
      <c r="AI439" s="1003" cm="1">
        <f t="array" ref="AI439">INDEX($H439:$K439,0,MATCH(AI$397,$H$397:$K$397,0))*INDEX($J$391:$R$394,MATCH(AI$397,$I$391:$I$394,0),MATCH(AI$396,$J$390:$R$390,0))</f>
        <v>0</v>
      </c>
      <c r="AJ439" s="1003" cm="1">
        <f t="array" ref="AJ439">INDEX($H439:$K439,0,MATCH(AJ$397,$H$397:$K$397,0))*INDEX($J$391:$R$394,MATCH(AJ$397,$I$391:$I$394,0),MATCH(AJ$396,$J$390:$R$390,0))</f>
        <v>0</v>
      </c>
      <c r="AK439" s="1003" cm="1">
        <f t="array" ref="AK439">INDEX($H439:$K439,0,MATCH(AK$397,$H$397:$K$397,0))*INDEX($J$391:$R$394,MATCH(AK$397,$I$391:$I$394,0),MATCH(AK$396,$J$390:$R$390,0))</f>
        <v>0</v>
      </c>
      <c r="AL439" s="1003" cm="1">
        <f t="array" ref="AL439">INDEX($H439:$K439,0,MATCH(AL$397,$H$397:$K$397,0))*INDEX($J$391:$R$394,MATCH(AL$397,$I$391:$I$394,0),MATCH(AL$396,$J$390:$R$390,0))</f>
        <v>0</v>
      </c>
      <c r="AM439" s="1003" cm="1">
        <f t="array" ref="AM439">INDEX($H439:$K439,0,MATCH(AM$397,$H$397:$K$397,0))*INDEX($J$391:$R$394,MATCH(AM$397,$I$391:$I$394,0),MATCH(AM$396,$J$390:$R$390,0))</f>
        <v>0</v>
      </c>
      <c r="AN439" s="1003" cm="1">
        <f t="array" ref="AN439">INDEX($H439:$K439,0,MATCH(AN$397,$H$397:$K$397,0))*INDEX($J$391:$R$394,MATCH(AN$397,$I$391:$I$394,0),MATCH(AN$396,$J$390:$R$390,0))</f>
        <v>0</v>
      </c>
      <c r="AO439" s="1003" cm="1">
        <f t="array" ref="AO439">INDEX($H439:$K439,0,MATCH(AO$397,$H$397:$K$397,0))*INDEX($J$391:$R$394,MATCH(AO$397,$I$391:$I$394,0),MATCH(AO$396,$J$390:$R$390,0))</f>
        <v>0</v>
      </c>
      <c r="AP439" s="1003" cm="1">
        <f t="array" ref="AP439">INDEX($H439:$K439,0,MATCH(AP$397,$H$397:$K$397,0))*INDEX($J$391:$R$394,MATCH(AP$397,$I$391:$I$394,0),MATCH(AP$396,$J$390:$R$390,0))</f>
        <v>0</v>
      </c>
      <c r="AQ439" s="1003" cm="1">
        <f t="array" ref="AQ439">INDEX($H439:$K439,0,MATCH(AQ$397,$H$397:$K$397,0))*INDEX($J$391:$R$394,MATCH(AQ$397,$I$391:$I$394,0),MATCH(AQ$396,$J$390:$R$390,0))</f>
        <v>0</v>
      </c>
      <c r="AR439" s="1003" cm="1">
        <f t="array" ref="AR439">INDEX($H439:$K439,0,MATCH(AR$397,$H$397:$K$397,0))*INDEX($J$391:$R$394,MATCH(AR$397,$I$391:$I$394,0),MATCH(AR$396,$J$390:$R$390,0))</f>
        <v>0</v>
      </c>
      <c r="AS439" s="1003" cm="1">
        <f t="array" ref="AS439">INDEX($H439:$K439,0,MATCH(AS$397,$H$397:$K$397,0))*INDEX($J$391:$R$394,MATCH(AS$397,$I$391:$I$394,0),MATCH(AS$396,$J$390:$R$390,0))</f>
        <v>0</v>
      </c>
      <c r="AT439" s="1003" cm="1">
        <f t="array" ref="AT439">INDEX($H439:$K439,0,MATCH(AT$397,$H$397:$K$397,0))*INDEX($J$391:$R$394,MATCH(AT$397,$I$391:$I$394,0),MATCH(AT$396,$J$390:$R$390,0))</f>
        <v>0</v>
      </c>
      <c r="AU439" s="1003" cm="1">
        <f t="array" ref="AU439">INDEX($H439:$K439,0,MATCH(AU$397,$H$397:$K$397,0))*INDEX($J$391:$R$394,MATCH(AU$397,$I$391:$I$394,0),MATCH(AU$396,$J$390:$R$390,0))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YAAA2Nw</v>
      </c>
      <c r="H440" s="356">
        <v>0</v>
      </c>
      <c r="I440" s="356">
        <v>0</v>
      </c>
      <c r="J440" s="356">
        <v>0</v>
      </c>
      <c r="K440" s="356">
        <v>0</v>
      </c>
      <c r="L440" s="1003" cm="1">
        <f t="array" ref="L440">INDEX($H440:$K440,0,MATCH(L$397,$H$397:$K$397,0))*INDEX($J$391:$R$394,MATCH(L$397,$I$391:$I$394,0),MATCH(L$396,$J$390:$R$390,0))</f>
        <v>0</v>
      </c>
      <c r="M440" s="1003" cm="1">
        <f t="array" ref="M440">INDEX($H440:$K440,0,MATCH(M$397,$H$397:$K$397,0))*INDEX($J$391:$R$394,MATCH(M$397,$I$391:$I$394,0),MATCH(M$396,$J$390:$R$390,0))</f>
        <v>0</v>
      </c>
      <c r="N440" s="1003" cm="1">
        <f t="array" ref="N440">INDEX($H440:$K440,0,MATCH(N$397,$H$397:$K$397,0))*INDEX($J$391:$R$394,MATCH(N$397,$I$391:$I$394,0),MATCH(N$396,$J$390:$R$390,0))</f>
        <v>0</v>
      </c>
      <c r="O440" s="1003" cm="1">
        <f t="array" ref="O440">INDEX($H440:$K440,0,MATCH(O$397,$H$397:$K$397,0))*INDEX($J$391:$R$394,MATCH(O$397,$I$391:$I$394,0),MATCH(O$396,$J$390:$R$390,0))</f>
        <v>0</v>
      </c>
      <c r="P440" s="1003" cm="1">
        <f t="array" ref="P440">INDEX($H440:$K440,0,MATCH(P$397,$H$397:$K$397,0))*INDEX($J$391:$R$394,MATCH(P$397,$I$391:$I$394,0),MATCH(P$396,$J$390:$R$390,0))</f>
        <v>0</v>
      </c>
      <c r="Q440" s="1003" cm="1">
        <f t="array" ref="Q440">INDEX($H440:$K440,0,MATCH(Q$397,$H$397:$K$397,0))*INDEX($J$391:$R$394,MATCH(Q$397,$I$391:$I$394,0),MATCH(Q$396,$J$390:$R$390,0))</f>
        <v>0</v>
      </c>
      <c r="R440" s="1003" cm="1">
        <f t="array" ref="R440">INDEX($H440:$K440,0,MATCH(R$397,$H$397:$K$397,0))*INDEX($J$391:$R$394,MATCH(R$397,$I$391:$I$394,0),MATCH(R$396,$J$390:$R$390,0))</f>
        <v>0</v>
      </c>
      <c r="S440" s="1003" cm="1">
        <f t="array" ref="S440">INDEX($H440:$K440,0,MATCH(S$397,$H$397:$K$397,0))*INDEX($J$391:$R$394,MATCH(S$397,$I$391:$I$394,0),MATCH(S$396,$J$390:$R$390,0))</f>
        <v>0</v>
      </c>
      <c r="T440" s="1003" cm="1">
        <f t="array" ref="T440">INDEX($H440:$K440,0,MATCH(T$397,$H$397:$K$397,0))*INDEX($J$391:$R$394,MATCH(T$397,$I$391:$I$394,0),MATCH(T$396,$J$390:$R$390,0))</f>
        <v>0</v>
      </c>
      <c r="U440" s="1003" cm="1">
        <f t="array" ref="U440">INDEX($H440:$K440,0,MATCH(U$397,$H$397:$K$397,0))*INDEX($J$391:$R$394,MATCH(U$397,$I$391:$I$394,0),MATCH(U$396,$J$390:$R$390,0))</f>
        <v>0</v>
      </c>
      <c r="V440" s="1003" cm="1">
        <f t="array" ref="V440">INDEX($H440:$K440,0,MATCH(V$397,$H$397:$K$397,0))*INDEX($J$391:$R$394,MATCH(V$397,$I$391:$I$394,0),MATCH(V$396,$J$390:$R$390,0))</f>
        <v>0</v>
      </c>
      <c r="W440" s="1003" cm="1">
        <f t="array" ref="W440">INDEX($H440:$K440,0,MATCH(W$397,$H$397:$K$397,0))*INDEX($J$391:$R$394,MATCH(W$397,$I$391:$I$394,0),MATCH(W$396,$J$390:$R$390,0))</f>
        <v>0</v>
      </c>
      <c r="X440" s="1003" cm="1">
        <f t="array" ref="X440">INDEX($H440:$K440,0,MATCH(X$397,$H$397:$K$397,0))*INDEX($J$391:$R$394,MATCH(X$397,$I$391:$I$394,0),MATCH(X$396,$J$390:$R$390,0))</f>
        <v>0</v>
      </c>
      <c r="Y440" s="1003" cm="1">
        <f t="array" ref="Y440">INDEX($H440:$K440,0,MATCH(Y$397,$H$397:$K$397,0))*INDEX($J$391:$R$394,MATCH(Y$397,$I$391:$I$394,0),MATCH(Y$396,$J$390:$R$390,0))</f>
        <v>0</v>
      </c>
      <c r="Z440" s="1003" cm="1">
        <f t="array" ref="Z440">INDEX($H440:$K440,0,MATCH(Z$397,$H$397:$K$397,0))*INDEX($J$391:$R$394,MATCH(Z$397,$I$391:$I$394,0),MATCH(Z$396,$J$390:$R$390,0))</f>
        <v>0</v>
      </c>
      <c r="AA440" s="1003" cm="1">
        <f t="array" ref="AA440">INDEX($H440:$K440,0,MATCH(AA$397,$H$397:$K$397,0))*INDEX($J$391:$R$394,MATCH(AA$397,$I$391:$I$394,0),MATCH(AA$396,$J$390:$R$390,0))</f>
        <v>0</v>
      </c>
      <c r="AB440" s="1003" cm="1">
        <f t="array" ref="AB440">INDEX($H440:$K440,0,MATCH(AB$397,$H$397:$K$397,0))*INDEX($J$391:$R$394,MATCH(AB$397,$I$391:$I$394,0),MATCH(AB$396,$J$390:$R$390,0))</f>
        <v>0</v>
      </c>
      <c r="AC440" s="1003" cm="1">
        <f t="array" ref="AC440">INDEX($H440:$K440,0,MATCH(AC$397,$H$397:$K$397,0))*INDEX($J$391:$R$394,MATCH(AC$397,$I$391:$I$394,0),MATCH(AC$396,$J$390:$R$390,0))</f>
        <v>0</v>
      </c>
      <c r="AD440" s="1003" cm="1">
        <f t="array" ref="AD440">INDEX($H440:$K440,0,MATCH(AD$397,$H$397:$K$397,0))*INDEX($J$391:$R$394,MATCH(AD$397,$I$391:$I$394,0),MATCH(AD$396,$J$390:$R$390,0))</f>
        <v>0</v>
      </c>
      <c r="AE440" s="1003" cm="1">
        <f t="array" ref="AE440">INDEX($H440:$K440,0,MATCH(AE$397,$H$397:$K$397,0))*INDEX($J$391:$R$394,MATCH(AE$397,$I$391:$I$394,0),MATCH(AE$396,$J$390:$R$390,0))</f>
        <v>0</v>
      </c>
      <c r="AF440" s="1003" cm="1">
        <f t="array" ref="AF440">INDEX($H440:$K440,0,MATCH(AF$397,$H$397:$K$397,0))*INDEX($J$391:$R$394,MATCH(AF$397,$I$391:$I$394,0),MATCH(AF$396,$J$390:$R$390,0))</f>
        <v>0</v>
      </c>
      <c r="AG440" s="1003" cm="1">
        <f t="array" ref="AG440">INDEX($H440:$K440,0,MATCH(AG$397,$H$397:$K$397,0))*INDEX($J$391:$R$394,MATCH(AG$397,$I$391:$I$394,0),MATCH(AG$396,$J$390:$R$390,0))</f>
        <v>0</v>
      </c>
      <c r="AH440" s="1003" cm="1">
        <f t="array" ref="AH440">INDEX($H440:$K440,0,MATCH(AH$397,$H$397:$K$397,0))*INDEX($J$391:$R$394,MATCH(AH$397,$I$391:$I$394,0),MATCH(AH$396,$J$390:$R$390,0))</f>
        <v>0</v>
      </c>
      <c r="AI440" s="1003" cm="1">
        <f t="array" ref="AI440">INDEX($H440:$K440,0,MATCH(AI$397,$H$397:$K$397,0))*INDEX($J$391:$R$394,MATCH(AI$397,$I$391:$I$394,0),MATCH(AI$396,$J$390:$R$390,0))</f>
        <v>0</v>
      </c>
      <c r="AJ440" s="1003" cm="1">
        <f t="array" ref="AJ440">INDEX($H440:$K440,0,MATCH(AJ$397,$H$397:$K$397,0))*INDEX($J$391:$R$394,MATCH(AJ$397,$I$391:$I$394,0),MATCH(AJ$396,$J$390:$R$390,0))</f>
        <v>0</v>
      </c>
      <c r="AK440" s="1003" cm="1">
        <f t="array" ref="AK440">INDEX($H440:$K440,0,MATCH(AK$397,$H$397:$K$397,0))*INDEX($J$391:$R$394,MATCH(AK$397,$I$391:$I$394,0),MATCH(AK$396,$J$390:$R$390,0))</f>
        <v>0</v>
      </c>
      <c r="AL440" s="1003" cm="1">
        <f t="array" ref="AL440">INDEX($H440:$K440,0,MATCH(AL$397,$H$397:$K$397,0))*INDEX($J$391:$R$394,MATCH(AL$397,$I$391:$I$394,0),MATCH(AL$396,$J$390:$R$390,0))</f>
        <v>0</v>
      </c>
      <c r="AM440" s="1003" cm="1">
        <f t="array" ref="AM440">INDEX($H440:$K440,0,MATCH(AM$397,$H$397:$K$397,0))*INDEX($J$391:$R$394,MATCH(AM$397,$I$391:$I$394,0),MATCH(AM$396,$J$390:$R$390,0))</f>
        <v>0</v>
      </c>
      <c r="AN440" s="1003" cm="1">
        <f t="array" ref="AN440">INDEX($H440:$K440,0,MATCH(AN$397,$H$397:$K$397,0))*INDEX($J$391:$R$394,MATCH(AN$397,$I$391:$I$394,0),MATCH(AN$396,$J$390:$R$390,0))</f>
        <v>0</v>
      </c>
      <c r="AO440" s="1003" cm="1">
        <f t="array" ref="AO440">INDEX($H440:$K440,0,MATCH(AO$397,$H$397:$K$397,0))*INDEX($J$391:$R$394,MATCH(AO$397,$I$391:$I$394,0),MATCH(AO$396,$J$390:$R$390,0))</f>
        <v>0</v>
      </c>
      <c r="AP440" s="1003" cm="1">
        <f t="array" ref="AP440">INDEX($H440:$K440,0,MATCH(AP$397,$H$397:$K$397,0))*INDEX($J$391:$R$394,MATCH(AP$397,$I$391:$I$394,0),MATCH(AP$396,$J$390:$R$390,0))</f>
        <v>0</v>
      </c>
      <c r="AQ440" s="1003" cm="1">
        <f t="array" ref="AQ440">INDEX($H440:$K440,0,MATCH(AQ$397,$H$397:$K$397,0))*INDEX($J$391:$R$394,MATCH(AQ$397,$I$391:$I$394,0),MATCH(AQ$396,$J$390:$R$390,0))</f>
        <v>0</v>
      </c>
      <c r="AR440" s="1003" cm="1">
        <f t="array" ref="AR440">INDEX($H440:$K440,0,MATCH(AR$397,$H$397:$K$397,0))*INDEX($J$391:$R$394,MATCH(AR$397,$I$391:$I$394,0),MATCH(AR$396,$J$390:$R$390,0))</f>
        <v>0</v>
      </c>
      <c r="AS440" s="1003" cm="1">
        <f t="array" ref="AS440">INDEX($H440:$K440,0,MATCH(AS$397,$H$397:$K$397,0))*INDEX($J$391:$R$394,MATCH(AS$397,$I$391:$I$394,0),MATCH(AS$396,$J$390:$R$390,0))</f>
        <v>0</v>
      </c>
      <c r="AT440" s="1003" cm="1">
        <f t="array" ref="AT440">INDEX($H440:$K440,0,MATCH(AT$397,$H$397:$K$397,0))*INDEX($J$391:$R$394,MATCH(AT$397,$I$391:$I$394,0),MATCH(AT$396,$J$390:$R$390,0))</f>
        <v>0</v>
      </c>
      <c r="AU440" s="1003" cm="1">
        <f t="array" ref="AU440">INDEX($H440:$K440,0,MATCH(AU$397,$H$397:$K$397,0))*INDEX($J$391:$R$394,MATCH(AU$397,$I$391:$I$394,0),MATCH(AU$396,$J$390:$R$390,0))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YYAA2A1z</v>
      </c>
      <c r="H441" s="356">
        <v>0</v>
      </c>
      <c r="I441" s="356">
        <v>0</v>
      </c>
      <c r="J441" s="356">
        <v>0</v>
      </c>
      <c r="K441" s="356">
        <v>0</v>
      </c>
      <c r="L441" s="1003" cm="1">
        <f t="array" ref="L441">INDEX($H441:$K441,0,MATCH(L$397,$H$397:$K$397,0))*INDEX($J$391:$R$394,MATCH(L$397,$I$391:$I$394,0),MATCH(L$396,$J$390:$R$390,0))</f>
        <v>0</v>
      </c>
      <c r="M441" s="1003" cm="1">
        <f t="array" ref="M441">INDEX($H441:$K441,0,MATCH(M$397,$H$397:$K$397,0))*INDEX($J$391:$R$394,MATCH(M$397,$I$391:$I$394,0),MATCH(M$396,$J$390:$R$390,0))</f>
        <v>0</v>
      </c>
      <c r="N441" s="1003" cm="1">
        <f t="array" ref="N441">INDEX($H441:$K441,0,MATCH(N$397,$H$397:$K$397,0))*INDEX($J$391:$R$394,MATCH(N$397,$I$391:$I$394,0),MATCH(N$396,$J$390:$R$390,0))</f>
        <v>0</v>
      </c>
      <c r="O441" s="1003" cm="1">
        <f t="array" ref="O441">INDEX($H441:$K441,0,MATCH(O$397,$H$397:$K$397,0))*INDEX($J$391:$R$394,MATCH(O$397,$I$391:$I$394,0),MATCH(O$396,$J$390:$R$390,0))</f>
        <v>0</v>
      </c>
      <c r="P441" s="1003" cm="1">
        <f t="array" ref="P441">INDEX($H441:$K441,0,MATCH(P$397,$H$397:$K$397,0))*INDEX($J$391:$R$394,MATCH(P$397,$I$391:$I$394,0),MATCH(P$396,$J$390:$R$390,0))</f>
        <v>0</v>
      </c>
      <c r="Q441" s="1003" cm="1">
        <f t="array" ref="Q441">INDEX($H441:$K441,0,MATCH(Q$397,$H$397:$K$397,0))*INDEX($J$391:$R$394,MATCH(Q$397,$I$391:$I$394,0),MATCH(Q$396,$J$390:$R$390,0))</f>
        <v>0</v>
      </c>
      <c r="R441" s="1003" cm="1">
        <f t="array" ref="R441">INDEX($H441:$K441,0,MATCH(R$397,$H$397:$K$397,0))*INDEX($J$391:$R$394,MATCH(R$397,$I$391:$I$394,0),MATCH(R$396,$J$390:$R$390,0))</f>
        <v>0</v>
      </c>
      <c r="S441" s="1003" cm="1">
        <f t="array" ref="S441">INDEX($H441:$K441,0,MATCH(S$397,$H$397:$K$397,0))*INDEX($J$391:$R$394,MATCH(S$397,$I$391:$I$394,0),MATCH(S$396,$J$390:$R$390,0))</f>
        <v>0</v>
      </c>
      <c r="T441" s="1003" cm="1">
        <f t="array" ref="T441">INDEX($H441:$K441,0,MATCH(T$397,$H$397:$K$397,0))*INDEX($J$391:$R$394,MATCH(T$397,$I$391:$I$394,0),MATCH(T$396,$J$390:$R$390,0))</f>
        <v>0</v>
      </c>
      <c r="U441" s="1003" cm="1">
        <f t="array" ref="U441">INDEX($H441:$K441,0,MATCH(U$397,$H$397:$K$397,0))*INDEX($J$391:$R$394,MATCH(U$397,$I$391:$I$394,0),MATCH(U$396,$J$390:$R$390,0))</f>
        <v>0</v>
      </c>
      <c r="V441" s="1003" cm="1">
        <f t="array" ref="V441">INDEX($H441:$K441,0,MATCH(V$397,$H$397:$K$397,0))*INDEX($J$391:$R$394,MATCH(V$397,$I$391:$I$394,0),MATCH(V$396,$J$390:$R$390,0))</f>
        <v>0</v>
      </c>
      <c r="W441" s="1003" cm="1">
        <f t="array" ref="W441">INDEX($H441:$K441,0,MATCH(W$397,$H$397:$K$397,0))*INDEX($J$391:$R$394,MATCH(W$397,$I$391:$I$394,0),MATCH(W$396,$J$390:$R$390,0))</f>
        <v>0</v>
      </c>
      <c r="X441" s="1003" cm="1">
        <f t="array" ref="X441">INDEX($H441:$K441,0,MATCH(X$397,$H$397:$K$397,0))*INDEX($J$391:$R$394,MATCH(X$397,$I$391:$I$394,0),MATCH(X$396,$J$390:$R$390,0))</f>
        <v>0</v>
      </c>
      <c r="Y441" s="1003" cm="1">
        <f t="array" ref="Y441">INDEX($H441:$K441,0,MATCH(Y$397,$H$397:$K$397,0))*INDEX($J$391:$R$394,MATCH(Y$397,$I$391:$I$394,0),MATCH(Y$396,$J$390:$R$390,0))</f>
        <v>0</v>
      </c>
      <c r="Z441" s="1003" cm="1">
        <f t="array" ref="Z441">INDEX($H441:$K441,0,MATCH(Z$397,$H$397:$K$397,0))*INDEX($J$391:$R$394,MATCH(Z$397,$I$391:$I$394,0),MATCH(Z$396,$J$390:$R$390,0))</f>
        <v>0</v>
      </c>
      <c r="AA441" s="1003" cm="1">
        <f t="array" ref="AA441">INDEX($H441:$K441,0,MATCH(AA$397,$H$397:$K$397,0))*INDEX($J$391:$R$394,MATCH(AA$397,$I$391:$I$394,0),MATCH(AA$396,$J$390:$R$390,0))</f>
        <v>0</v>
      </c>
      <c r="AB441" s="1003" cm="1">
        <f t="array" ref="AB441">INDEX($H441:$K441,0,MATCH(AB$397,$H$397:$K$397,0))*INDEX($J$391:$R$394,MATCH(AB$397,$I$391:$I$394,0),MATCH(AB$396,$J$390:$R$390,0))</f>
        <v>0</v>
      </c>
      <c r="AC441" s="1003" cm="1">
        <f t="array" ref="AC441">INDEX($H441:$K441,0,MATCH(AC$397,$H$397:$K$397,0))*INDEX($J$391:$R$394,MATCH(AC$397,$I$391:$I$394,0),MATCH(AC$396,$J$390:$R$390,0))</f>
        <v>0</v>
      </c>
      <c r="AD441" s="1003" cm="1">
        <f t="array" ref="AD441">INDEX($H441:$K441,0,MATCH(AD$397,$H$397:$K$397,0))*INDEX($J$391:$R$394,MATCH(AD$397,$I$391:$I$394,0),MATCH(AD$396,$J$390:$R$390,0))</f>
        <v>0</v>
      </c>
      <c r="AE441" s="1003" cm="1">
        <f t="array" ref="AE441">INDEX($H441:$K441,0,MATCH(AE$397,$H$397:$K$397,0))*INDEX($J$391:$R$394,MATCH(AE$397,$I$391:$I$394,0),MATCH(AE$396,$J$390:$R$390,0))</f>
        <v>0</v>
      </c>
      <c r="AF441" s="1003" cm="1">
        <f t="array" ref="AF441">INDEX($H441:$K441,0,MATCH(AF$397,$H$397:$K$397,0))*INDEX($J$391:$R$394,MATCH(AF$397,$I$391:$I$394,0),MATCH(AF$396,$J$390:$R$390,0))</f>
        <v>0</v>
      </c>
      <c r="AG441" s="1003" cm="1">
        <f t="array" ref="AG441">INDEX($H441:$K441,0,MATCH(AG$397,$H$397:$K$397,0))*INDEX($J$391:$R$394,MATCH(AG$397,$I$391:$I$394,0),MATCH(AG$396,$J$390:$R$390,0))</f>
        <v>0</v>
      </c>
      <c r="AH441" s="1003" cm="1">
        <f t="array" ref="AH441">INDEX($H441:$K441,0,MATCH(AH$397,$H$397:$K$397,0))*INDEX($J$391:$R$394,MATCH(AH$397,$I$391:$I$394,0),MATCH(AH$396,$J$390:$R$390,0))</f>
        <v>0</v>
      </c>
      <c r="AI441" s="1003" cm="1">
        <f t="array" ref="AI441">INDEX($H441:$K441,0,MATCH(AI$397,$H$397:$K$397,0))*INDEX($J$391:$R$394,MATCH(AI$397,$I$391:$I$394,0),MATCH(AI$396,$J$390:$R$390,0))</f>
        <v>0</v>
      </c>
      <c r="AJ441" s="1003" cm="1">
        <f t="array" ref="AJ441">INDEX($H441:$K441,0,MATCH(AJ$397,$H$397:$K$397,0))*INDEX($J$391:$R$394,MATCH(AJ$397,$I$391:$I$394,0),MATCH(AJ$396,$J$390:$R$390,0))</f>
        <v>0</v>
      </c>
      <c r="AK441" s="1003" cm="1">
        <f t="array" ref="AK441">INDEX($H441:$K441,0,MATCH(AK$397,$H$397:$K$397,0))*INDEX($J$391:$R$394,MATCH(AK$397,$I$391:$I$394,0),MATCH(AK$396,$J$390:$R$390,0))</f>
        <v>0</v>
      </c>
      <c r="AL441" s="1003" cm="1">
        <f t="array" ref="AL441">INDEX($H441:$K441,0,MATCH(AL$397,$H$397:$K$397,0))*INDEX($J$391:$R$394,MATCH(AL$397,$I$391:$I$394,0),MATCH(AL$396,$J$390:$R$390,0))</f>
        <v>0</v>
      </c>
      <c r="AM441" s="1003" cm="1">
        <f t="array" ref="AM441">INDEX($H441:$K441,0,MATCH(AM$397,$H$397:$K$397,0))*INDEX($J$391:$R$394,MATCH(AM$397,$I$391:$I$394,0),MATCH(AM$396,$J$390:$R$390,0))</f>
        <v>0</v>
      </c>
      <c r="AN441" s="1003" cm="1">
        <f t="array" ref="AN441">INDEX($H441:$K441,0,MATCH(AN$397,$H$397:$K$397,0))*INDEX($J$391:$R$394,MATCH(AN$397,$I$391:$I$394,0),MATCH(AN$396,$J$390:$R$390,0))</f>
        <v>0</v>
      </c>
      <c r="AO441" s="1003" cm="1">
        <f t="array" ref="AO441">INDEX($H441:$K441,0,MATCH(AO$397,$H$397:$K$397,0))*INDEX($J$391:$R$394,MATCH(AO$397,$I$391:$I$394,0),MATCH(AO$396,$J$390:$R$390,0))</f>
        <v>0</v>
      </c>
      <c r="AP441" s="1003" cm="1">
        <f t="array" ref="AP441">INDEX($H441:$K441,0,MATCH(AP$397,$H$397:$K$397,0))*INDEX($J$391:$R$394,MATCH(AP$397,$I$391:$I$394,0),MATCH(AP$396,$J$390:$R$390,0))</f>
        <v>0</v>
      </c>
      <c r="AQ441" s="1003" cm="1">
        <f t="array" ref="AQ441">INDEX($H441:$K441,0,MATCH(AQ$397,$H$397:$K$397,0))*INDEX($J$391:$R$394,MATCH(AQ$397,$I$391:$I$394,0),MATCH(AQ$396,$J$390:$R$390,0))</f>
        <v>0</v>
      </c>
      <c r="AR441" s="1003" cm="1">
        <f t="array" ref="AR441">INDEX($H441:$K441,0,MATCH(AR$397,$H$397:$K$397,0))*INDEX($J$391:$R$394,MATCH(AR$397,$I$391:$I$394,0),MATCH(AR$396,$J$390:$R$390,0))</f>
        <v>0</v>
      </c>
      <c r="AS441" s="1003" cm="1">
        <f t="array" ref="AS441">INDEX($H441:$K441,0,MATCH(AS$397,$H$397:$K$397,0))*INDEX($J$391:$R$394,MATCH(AS$397,$I$391:$I$394,0),MATCH(AS$396,$J$390:$R$390,0))</f>
        <v>0</v>
      </c>
      <c r="AT441" s="1003" cm="1">
        <f t="array" ref="AT441">INDEX($H441:$K441,0,MATCH(AT$397,$H$397:$K$397,0))*INDEX($J$391:$R$394,MATCH(AT$397,$I$391:$I$394,0),MATCH(AT$396,$J$390:$R$390,0))</f>
        <v>0</v>
      </c>
      <c r="AU441" s="1003" cm="1">
        <f t="array" ref="AU441">INDEX($H441:$K441,0,MATCH(AU$397,$H$397:$K$397,0))*INDEX($J$391:$R$394,MATCH(AU$397,$I$391:$I$394,0),MATCH(AU$396,$J$390:$R$390,0))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AYWA2A1a</v>
      </c>
      <c r="H442" s="356">
        <v>0</v>
      </c>
      <c r="I442" s="356">
        <v>0</v>
      </c>
      <c r="J442" s="356">
        <v>0</v>
      </c>
      <c r="K442" s="356">
        <v>0</v>
      </c>
      <c r="L442" s="1003" cm="1">
        <f t="array" ref="L442">INDEX($H442:$K442,0,MATCH(L$397,$H$397:$K$397,0))*INDEX($J$391:$R$394,MATCH(L$397,$I$391:$I$394,0),MATCH(L$396,$J$390:$R$390,0))</f>
        <v>0</v>
      </c>
      <c r="M442" s="1003" cm="1">
        <f t="array" ref="M442">INDEX($H442:$K442,0,MATCH(M$397,$H$397:$K$397,0))*INDEX($J$391:$R$394,MATCH(M$397,$I$391:$I$394,0),MATCH(M$396,$J$390:$R$390,0))</f>
        <v>0</v>
      </c>
      <c r="N442" s="1003" cm="1">
        <f t="array" ref="N442">INDEX($H442:$K442,0,MATCH(N$397,$H$397:$K$397,0))*INDEX($J$391:$R$394,MATCH(N$397,$I$391:$I$394,0),MATCH(N$396,$J$390:$R$390,0))</f>
        <v>0</v>
      </c>
      <c r="O442" s="1003" cm="1">
        <f t="array" ref="O442">INDEX($H442:$K442,0,MATCH(O$397,$H$397:$K$397,0))*INDEX($J$391:$R$394,MATCH(O$397,$I$391:$I$394,0),MATCH(O$396,$J$390:$R$390,0))</f>
        <v>0</v>
      </c>
      <c r="P442" s="1003" cm="1">
        <f t="array" ref="P442">INDEX($H442:$K442,0,MATCH(P$397,$H$397:$K$397,0))*INDEX($J$391:$R$394,MATCH(P$397,$I$391:$I$394,0),MATCH(P$396,$J$390:$R$390,0))</f>
        <v>0</v>
      </c>
      <c r="Q442" s="1003" cm="1">
        <f t="array" ref="Q442">INDEX($H442:$K442,0,MATCH(Q$397,$H$397:$K$397,0))*INDEX($J$391:$R$394,MATCH(Q$397,$I$391:$I$394,0),MATCH(Q$396,$J$390:$R$390,0))</f>
        <v>0</v>
      </c>
      <c r="R442" s="1003" cm="1">
        <f t="array" ref="R442">INDEX($H442:$K442,0,MATCH(R$397,$H$397:$K$397,0))*INDEX($J$391:$R$394,MATCH(R$397,$I$391:$I$394,0),MATCH(R$396,$J$390:$R$390,0))</f>
        <v>0</v>
      </c>
      <c r="S442" s="1003" cm="1">
        <f t="array" ref="S442">INDEX($H442:$K442,0,MATCH(S$397,$H$397:$K$397,0))*INDEX($J$391:$R$394,MATCH(S$397,$I$391:$I$394,0),MATCH(S$396,$J$390:$R$390,0))</f>
        <v>0</v>
      </c>
      <c r="T442" s="1003" cm="1">
        <f t="array" ref="T442">INDEX($H442:$K442,0,MATCH(T$397,$H$397:$K$397,0))*INDEX($J$391:$R$394,MATCH(T$397,$I$391:$I$394,0),MATCH(T$396,$J$390:$R$390,0))</f>
        <v>0</v>
      </c>
      <c r="U442" s="1003" cm="1">
        <f t="array" ref="U442">INDEX($H442:$K442,0,MATCH(U$397,$H$397:$K$397,0))*INDEX($J$391:$R$394,MATCH(U$397,$I$391:$I$394,0),MATCH(U$396,$J$390:$R$390,0))</f>
        <v>0</v>
      </c>
      <c r="V442" s="1003" cm="1">
        <f t="array" ref="V442">INDEX($H442:$K442,0,MATCH(V$397,$H$397:$K$397,0))*INDEX($J$391:$R$394,MATCH(V$397,$I$391:$I$394,0),MATCH(V$396,$J$390:$R$390,0))</f>
        <v>0</v>
      </c>
      <c r="W442" s="1003" cm="1">
        <f t="array" ref="W442">INDEX($H442:$K442,0,MATCH(W$397,$H$397:$K$397,0))*INDEX($J$391:$R$394,MATCH(W$397,$I$391:$I$394,0),MATCH(W$396,$J$390:$R$390,0))</f>
        <v>0</v>
      </c>
      <c r="X442" s="1003" cm="1">
        <f t="array" ref="X442">INDEX($H442:$K442,0,MATCH(X$397,$H$397:$K$397,0))*INDEX($J$391:$R$394,MATCH(X$397,$I$391:$I$394,0),MATCH(X$396,$J$390:$R$390,0))</f>
        <v>0</v>
      </c>
      <c r="Y442" s="1003" cm="1">
        <f t="array" ref="Y442">INDEX($H442:$K442,0,MATCH(Y$397,$H$397:$K$397,0))*INDEX($J$391:$R$394,MATCH(Y$397,$I$391:$I$394,0),MATCH(Y$396,$J$390:$R$390,0))</f>
        <v>0</v>
      </c>
      <c r="Z442" s="1003" cm="1">
        <f t="array" ref="Z442">INDEX($H442:$K442,0,MATCH(Z$397,$H$397:$K$397,0))*INDEX($J$391:$R$394,MATCH(Z$397,$I$391:$I$394,0),MATCH(Z$396,$J$390:$R$390,0))</f>
        <v>0</v>
      </c>
      <c r="AA442" s="1003" cm="1">
        <f t="array" ref="AA442">INDEX($H442:$K442,0,MATCH(AA$397,$H$397:$K$397,0))*INDEX($J$391:$R$394,MATCH(AA$397,$I$391:$I$394,0),MATCH(AA$396,$J$390:$R$390,0))</f>
        <v>0</v>
      </c>
      <c r="AB442" s="1003" cm="1">
        <f t="array" ref="AB442">INDEX($H442:$K442,0,MATCH(AB$397,$H$397:$K$397,0))*INDEX($J$391:$R$394,MATCH(AB$397,$I$391:$I$394,0),MATCH(AB$396,$J$390:$R$390,0))</f>
        <v>0</v>
      </c>
      <c r="AC442" s="1003" cm="1">
        <f t="array" ref="AC442">INDEX($H442:$K442,0,MATCH(AC$397,$H$397:$K$397,0))*INDEX($J$391:$R$394,MATCH(AC$397,$I$391:$I$394,0),MATCH(AC$396,$J$390:$R$390,0))</f>
        <v>0</v>
      </c>
      <c r="AD442" s="1003" cm="1">
        <f t="array" ref="AD442">INDEX($H442:$K442,0,MATCH(AD$397,$H$397:$K$397,0))*INDEX($J$391:$R$394,MATCH(AD$397,$I$391:$I$394,0),MATCH(AD$396,$J$390:$R$390,0))</f>
        <v>0</v>
      </c>
      <c r="AE442" s="1003" cm="1">
        <f t="array" ref="AE442">INDEX($H442:$K442,0,MATCH(AE$397,$H$397:$K$397,0))*INDEX($J$391:$R$394,MATCH(AE$397,$I$391:$I$394,0),MATCH(AE$396,$J$390:$R$390,0))</f>
        <v>0</v>
      </c>
      <c r="AF442" s="1003" cm="1">
        <f t="array" ref="AF442">INDEX($H442:$K442,0,MATCH(AF$397,$H$397:$K$397,0))*INDEX($J$391:$R$394,MATCH(AF$397,$I$391:$I$394,0),MATCH(AF$396,$J$390:$R$390,0))</f>
        <v>0</v>
      </c>
      <c r="AG442" s="1003" cm="1">
        <f t="array" ref="AG442">INDEX($H442:$K442,0,MATCH(AG$397,$H$397:$K$397,0))*INDEX($J$391:$R$394,MATCH(AG$397,$I$391:$I$394,0),MATCH(AG$396,$J$390:$R$390,0))</f>
        <v>0</v>
      </c>
      <c r="AH442" s="1003" cm="1">
        <f t="array" ref="AH442">INDEX($H442:$K442,0,MATCH(AH$397,$H$397:$K$397,0))*INDEX($J$391:$R$394,MATCH(AH$397,$I$391:$I$394,0),MATCH(AH$396,$J$390:$R$390,0))</f>
        <v>0</v>
      </c>
      <c r="AI442" s="1003" cm="1">
        <f t="array" ref="AI442">INDEX($H442:$K442,0,MATCH(AI$397,$H$397:$K$397,0))*INDEX($J$391:$R$394,MATCH(AI$397,$I$391:$I$394,0),MATCH(AI$396,$J$390:$R$390,0))</f>
        <v>0</v>
      </c>
      <c r="AJ442" s="1003" cm="1">
        <f t="array" ref="AJ442">INDEX($H442:$K442,0,MATCH(AJ$397,$H$397:$K$397,0))*INDEX($J$391:$R$394,MATCH(AJ$397,$I$391:$I$394,0),MATCH(AJ$396,$J$390:$R$390,0))</f>
        <v>0</v>
      </c>
      <c r="AK442" s="1003" cm="1">
        <f t="array" ref="AK442">INDEX($H442:$K442,0,MATCH(AK$397,$H$397:$K$397,0))*INDEX($J$391:$R$394,MATCH(AK$397,$I$391:$I$394,0),MATCH(AK$396,$J$390:$R$390,0))</f>
        <v>0</v>
      </c>
      <c r="AL442" s="1003" cm="1">
        <f t="array" ref="AL442">INDEX($H442:$K442,0,MATCH(AL$397,$H$397:$K$397,0))*INDEX($J$391:$R$394,MATCH(AL$397,$I$391:$I$394,0),MATCH(AL$396,$J$390:$R$390,0))</f>
        <v>0</v>
      </c>
      <c r="AM442" s="1003" cm="1">
        <f t="array" ref="AM442">INDEX($H442:$K442,0,MATCH(AM$397,$H$397:$K$397,0))*INDEX($J$391:$R$394,MATCH(AM$397,$I$391:$I$394,0),MATCH(AM$396,$J$390:$R$390,0))</f>
        <v>0</v>
      </c>
      <c r="AN442" s="1003" cm="1">
        <f t="array" ref="AN442">INDEX($H442:$K442,0,MATCH(AN$397,$H$397:$K$397,0))*INDEX($J$391:$R$394,MATCH(AN$397,$I$391:$I$394,0),MATCH(AN$396,$J$390:$R$390,0))</f>
        <v>0</v>
      </c>
      <c r="AO442" s="1003" cm="1">
        <f t="array" ref="AO442">INDEX($H442:$K442,0,MATCH(AO$397,$H$397:$K$397,0))*INDEX($J$391:$R$394,MATCH(AO$397,$I$391:$I$394,0),MATCH(AO$396,$J$390:$R$390,0))</f>
        <v>0</v>
      </c>
      <c r="AP442" s="1003" cm="1">
        <f t="array" ref="AP442">INDEX($H442:$K442,0,MATCH(AP$397,$H$397:$K$397,0))*INDEX($J$391:$R$394,MATCH(AP$397,$I$391:$I$394,0),MATCH(AP$396,$J$390:$R$390,0))</f>
        <v>0</v>
      </c>
      <c r="AQ442" s="1003" cm="1">
        <f t="array" ref="AQ442">INDEX($H442:$K442,0,MATCH(AQ$397,$H$397:$K$397,0))*INDEX($J$391:$R$394,MATCH(AQ$397,$I$391:$I$394,0),MATCH(AQ$396,$J$390:$R$390,0))</f>
        <v>0</v>
      </c>
      <c r="AR442" s="1003" cm="1">
        <f t="array" ref="AR442">INDEX($H442:$K442,0,MATCH(AR$397,$H$397:$K$397,0))*INDEX($J$391:$R$394,MATCH(AR$397,$I$391:$I$394,0),MATCH(AR$396,$J$390:$R$390,0))</f>
        <v>0</v>
      </c>
      <c r="AS442" s="1003" cm="1">
        <f t="array" ref="AS442">INDEX($H442:$K442,0,MATCH(AS$397,$H$397:$K$397,0))*INDEX($J$391:$R$394,MATCH(AS$397,$I$391:$I$394,0),MATCH(AS$396,$J$390:$R$390,0))</f>
        <v>0</v>
      </c>
      <c r="AT442" s="1003" cm="1">
        <f t="array" ref="AT442">INDEX($H442:$K442,0,MATCH(AT$397,$H$397:$K$397,0))*INDEX($J$391:$R$394,MATCH(AT$397,$I$391:$I$394,0),MATCH(AT$396,$J$390:$R$390,0))</f>
        <v>0</v>
      </c>
      <c r="AU442" s="1003" cm="1">
        <f t="array" ref="AU442">INDEX($H442:$K442,0,MATCH(AU$397,$H$397:$K$397,0))*INDEX($J$391:$R$394,MATCH(AU$397,$I$391:$I$394,0),MATCH(AU$396,$J$390:$R$390,0))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AANWA1a</v>
      </c>
      <c r="H443" s="356">
        <v>0</v>
      </c>
      <c r="I443" s="356">
        <v>0</v>
      </c>
      <c r="J443" s="356">
        <v>0</v>
      </c>
      <c r="K443" s="356">
        <v>0</v>
      </c>
      <c r="L443" s="1003" cm="1">
        <f t="array" ref="L443">INDEX($H443:$K443,0,MATCH(L$397,$H$397:$K$397,0))*INDEX($J$391:$R$394,MATCH(L$397,$I$391:$I$394,0),MATCH(L$396,$J$390:$R$390,0))</f>
        <v>0</v>
      </c>
      <c r="M443" s="1003" cm="1">
        <f t="array" ref="M443">INDEX($H443:$K443,0,MATCH(M$397,$H$397:$K$397,0))*INDEX($J$391:$R$394,MATCH(M$397,$I$391:$I$394,0),MATCH(M$396,$J$390:$R$390,0))</f>
        <v>0</v>
      </c>
      <c r="N443" s="1003" cm="1">
        <f t="array" ref="N443">INDEX($H443:$K443,0,MATCH(N$397,$H$397:$K$397,0))*INDEX($J$391:$R$394,MATCH(N$397,$I$391:$I$394,0),MATCH(N$396,$J$390:$R$390,0))</f>
        <v>0</v>
      </c>
      <c r="O443" s="1003" cm="1">
        <f t="array" ref="O443">INDEX($H443:$K443,0,MATCH(O$397,$H$397:$K$397,0))*INDEX($J$391:$R$394,MATCH(O$397,$I$391:$I$394,0),MATCH(O$396,$J$390:$R$390,0))</f>
        <v>0</v>
      </c>
      <c r="P443" s="1003" cm="1">
        <f t="array" ref="P443">INDEX($H443:$K443,0,MATCH(P$397,$H$397:$K$397,0))*INDEX($J$391:$R$394,MATCH(P$397,$I$391:$I$394,0),MATCH(P$396,$J$390:$R$390,0))</f>
        <v>0</v>
      </c>
      <c r="Q443" s="1003" cm="1">
        <f t="array" ref="Q443">INDEX($H443:$K443,0,MATCH(Q$397,$H$397:$K$397,0))*INDEX($J$391:$R$394,MATCH(Q$397,$I$391:$I$394,0),MATCH(Q$396,$J$390:$R$390,0))</f>
        <v>0</v>
      </c>
      <c r="R443" s="1003" cm="1">
        <f t="array" ref="R443">INDEX($H443:$K443,0,MATCH(R$397,$H$397:$K$397,0))*INDEX($J$391:$R$394,MATCH(R$397,$I$391:$I$394,0),MATCH(R$396,$J$390:$R$390,0))</f>
        <v>0</v>
      </c>
      <c r="S443" s="1003" cm="1">
        <f t="array" ref="S443">INDEX($H443:$K443,0,MATCH(S$397,$H$397:$K$397,0))*INDEX($J$391:$R$394,MATCH(S$397,$I$391:$I$394,0),MATCH(S$396,$J$390:$R$390,0))</f>
        <v>0</v>
      </c>
      <c r="T443" s="1003" cm="1">
        <f t="array" ref="T443">INDEX($H443:$K443,0,MATCH(T$397,$H$397:$K$397,0))*INDEX($J$391:$R$394,MATCH(T$397,$I$391:$I$394,0),MATCH(T$396,$J$390:$R$390,0))</f>
        <v>0</v>
      </c>
      <c r="U443" s="1003" cm="1">
        <f t="array" ref="U443">INDEX($H443:$K443,0,MATCH(U$397,$H$397:$K$397,0))*INDEX($J$391:$R$394,MATCH(U$397,$I$391:$I$394,0),MATCH(U$396,$J$390:$R$390,0))</f>
        <v>0</v>
      </c>
      <c r="V443" s="1003" cm="1">
        <f t="array" ref="V443">INDEX($H443:$K443,0,MATCH(V$397,$H$397:$K$397,0))*INDEX($J$391:$R$394,MATCH(V$397,$I$391:$I$394,0),MATCH(V$396,$J$390:$R$390,0))</f>
        <v>0</v>
      </c>
      <c r="W443" s="1003" cm="1">
        <f t="array" ref="W443">INDEX($H443:$K443,0,MATCH(W$397,$H$397:$K$397,0))*INDEX($J$391:$R$394,MATCH(W$397,$I$391:$I$394,0),MATCH(W$396,$J$390:$R$390,0))</f>
        <v>0</v>
      </c>
      <c r="X443" s="1003" cm="1">
        <f t="array" ref="X443">INDEX($H443:$K443,0,MATCH(X$397,$H$397:$K$397,0))*INDEX($J$391:$R$394,MATCH(X$397,$I$391:$I$394,0),MATCH(X$396,$J$390:$R$390,0))</f>
        <v>0</v>
      </c>
      <c r="Y443" s="1003" cm="1">
        <f t="array" ref="Y443">INDEX($H443:$K443,0,MATCH(Y$397,$H$397:$K$397,0))*INDEX($J$391:$R$394,MATCH(Y$397,$I$391:$I$394,0),MATCH(Y$396,$J$390:$R$390,0))</f>
        <v>0</v>
      </c>
      <c r="Z443" s="1003" cm="1">
        <f t="array" ref="Z443">INDEX($H443:$K443,0,MATCH(Z$397,$H$397:$K$397,0))*INDEX($J$391:$R$394,MATCH(Z$397,$I$391:$I$394,0),MATCH(Z$396,$J$390:$R$390,0))</f>
        <v>0</v>
      </c>
      <c r="AA443" s="1003" cm="1">
        <f t="array" ref="AA443">INDEX($H443:$K443,0,MATCH(AA$397,$H$397:$K$397,0))*INDEX($J$391:$R$394,MATCH(AA$397,$I$391:$I$394,0),MATCH(AA$396,$J$390:$R$390,0))</f>
        <v>0</v>
      </c>
      <c r="AB443" s="1003" cm="1">
        <f t="array" ref="AB443">INDEX($H443:$K443,0,MATCH(AB$397,$H$397:$K$397,0))*INDEX($J$391:$R$394,MATCH(AB$397,$I$391:$I$394,0),MATCH(AB$396,$J$390:$R$390,0))</f>
        <v>0</v>
      </c>
      <c r="AC443" s="1003" cm="1">
        <f t="array" ref="AC443">INDEX($H443:$K443,0,MATCH(AC$397,$H$397:$K$397,0))*INDEX($J$391:$R$394,MATCH(AC$397,$I$391:$I$394,0),MATCH(AC$396,$J$390:$R$390,0))</f>
        <v>0</v>
      </c>
      <c r="AD443" s="1003" cm="1">
        <f t="array" ref="AD443">INDEX($H443:$K443,0,MATCH(AD$397,$H$397:$K$397,0))*INDEX($J$391:$R$394,MATCH(AD$397,$I$391:$I$394,0),MATCH(AD$396,$J$390:$R$390,0))</f>
        <v>0</v>
      </c>
      <c r="AE443" s="1003" cm="1">
        <f t="array" ref="AE443">INDEX($H443:$K443,0,MATCH(AE$397,$H$397:$K$397,0))*INDEX($J$391:$R$394,MATCH(AE$397,$I$391:$I$394,0),MATCH(AE$396,$J$390:$R$390,0))</f>
        <v>0</v>
      </c>
      <c r="AF443" s="1003" cm="1">
        <f t="array" ref="AF443">INDEX($H443:$K443,0,MATCH(AF$397,$H$397:$K$397,0))*INDEX($J$391:$R$394,MATCH(AF$397,$I$391:$I$394,0),MATCH(AF$396,$J$390:$R$390,0))</f>
        <v>0</v>
      </c>
      <c r="AG443" s="1003" cm="1">
        <f t="array" ref="AG443">INDEX($H443:$K443,0,MATCH(AG$397,$H$397:$K$397,0))*INDEX($J$391:$R$394,MATCH(AG$397,$I$391:$I$394,0),MATCH(AG$396,$J$390:$R$390,0))</f>
        <v>0</v>
      </c>
      <c r="AH443" s="1003" cm="1">
        <f t="array" ref="AH443">INDEX($H443:$K443,0,MATCH(AH$397,$H$397:$K$397,0))*INDEX($J$391:$R$394,MATCH(AH$397,$I$391:$I$394,0),MATCH(AH$396,$J$390:$R$390,0))</f>
        <v>0</v>
      </c>
      <c r="AI443" s="1003" cm="1">
        <f t="array" ref="AI443">INDEX($H443:$K443,0,MATCH(AI$397,$H$397:$K$397,0))*INDEX($J$391:$R$394,MATCH(AI$397,$I$391:$I$394,0),MATCH(AI$396,$J$390:$R$390,0))</f>
        <v>0</v>
      </c>
      <c r="AJ443" s="1003" cm="1">
        <f t="array" ref="AJ443">INDEX($H443:$K443,0,MATCH(AJ$397,$H$397:$K$397,0))*INDEX($J$391:$R$394,MATCH(AJ$397,$I$391:$I$394,0),MATCH(AJ$396,$J$390:$R$390,0))</f>
        <v>0</v>
      </c>
      <c r="AK443" s="1003" cm="1">
        <f t="array" ref="AK443">INDEX($H443:$K443,0,MATCH(AK$397,$H$397:$K$397,0))*INDEX($J$391:$R$394,MATCH(AK$397,$I$391:$I$394,0),MATCH(AK$396,$J$390:$R$390,0))</f>
        <v>0</v>
      </c>
      <c r="AL443" s="1003" cm="1">
        <f t="array" ref="AL443">INDEX($H443:$K443,0,MATCH(AL$397,$H$397:$K$397,0))*INDEX($J$391:$R$394,MATCH(AL$397,$I$391:$I$394,0),MATCH(AL$396,$J$390:$R$390,0))</f>
        <v>0</v>
      </c>
      <c r="AM443" s="1003" cm="1">
        <f t="array" ref="AM443">INDEX($H443:$K443,0,MATCH(AM$397,$H$397:$K$397,0))*INDEX($J$391:$R$394,MATCH(AM$397,$I$391:$I$394,0),MATCH(AM$396,$J$390:$R$390,0))</f>
        <v>0</v>
      </c>
      <c r="AN443" s="1003" cm="1">
        <f t="array" ref="AN443">INDEX($H443:$K443,0,MATCH(AN$397,$H$397:$K$397,0))*INDEX($J$391:$R$394,MATCH(AN$397,$I$391:$I$394,0),MATCH(AN$396,$J$390:$R$390,0))</f>
        <v>0</v>
      </c>
      <c r="AO443" s="1003" cm="1">
        <f t="array" ref="AO443">INDEX($H443:$K443,0,MATCH(AO$397,$H$397:$K$397,0))*INDEX($J$391:$R$394,MATCH(AO$397,$I$391:$I$394,0),MATCH(AO$396,$J$390:$R$390,0))</f>
        <v>0</v>
      </c>
      <c r="AP443" s="1003" cm="1">
        <f t="array" ref="AP443">INDEX($H443:$K443,0,MATCH(AP$397,$H$397:$K$397,0))*INDEX($J$391:$R$394,MATCH(AP$397,$I$391:$I$394,0),MATCH(AP$396,$J$390:$R$390,0))</f>
        <v>0</v>
      </c>
      <c r="AQ443" s="1003" cm="1">
        <f t="array" ref="AQ443">INDEX($H443:$K443,0,MATCH(AQ$397,$H$397:$K$397,0))*INDEX($J$391:$R$394,MATCH(AQ$397,$I$391:$I$394,0),MATCH(AQ$396,$J$390:$R$390,0))</f>
        <v>0</v>
      </c>
      <c r="AR443" s="1003" cm="1">
        <f t="array" ref="AR443">INDEX($H443:$K443,0,MATCH(AR$397,$H$397:$K$397,0))*INDEX($J$391:$R$394,MATCH(AR$397,$I$391:$I$394,0),MATCH(AR$396,$J$390:$R$390,0))</f>
        <v>0</v>
      </c>
      <c r="AS443" s="1003" cm="1">
        <f t="array" ref="AS443">INDEX($H443:$K443,0,MATCH(AS$397,$H$397:$K$397,0))*INDEX($J$391:$R$394,MATCH(AS$397,$I$391:$I$394,0),MATCH(AS$396,$J$390:$R$390,0))</f>
        <v>0</v>
      </c>
      <c r="AT443" s="1003" cm="1">
        <f t="array" ref="AT443">INDEX($H443:$K443,0,MATCH(AT$397,$H$397:$K$397,0))*INDEX($J$391:$R$394,MATCH(AT$397,$I$391:$I$394,0),MATCH(AT$396,$J$390:$R$390,0))</f>
        <v>0</v>
      </c>
      <c r="AU443" s="1003" cm="1">
        <f t="array" ref="AU443">INDEX($H443:$K443,0,MATCH(AU$397,$H$397:$K$397,0))*INDEX($J$391:$R$394,MATCH(AU$397,$I$391:$I$394,0),MATCH(AU$396,$J$390:$R$390,0))</f>
        <v>0</v>
      </c>
      <c r="AV443" s="312"/>
      <c r="AW443" s="312"/>
      <c r="AX443" s="243"/>
      <c r="AY443" s="235"/>
      <c r="AZ443" s="235"/>
      <c r="BA443" s="235"/>
    </row>
    <row r="444" spans="1:53" s="76" customFormat="1" ht="15" outlineLevel="1" x14ac:dyDescent="0.25">
      <c r="A444" s="233"/>
      <c r="B444" s="234"/>
      <c r="C444" s="244"/>
      <c r="D444" s="244"/>
      <c r="E444" s="244"/>
      <c r="F444" s="252"/>
      <c r="G444" s="252" t="str">
        <f t="shared" si="74"/>
        <v>AAANWa</v>
      </c>
      <c r="H444" s="356">
        <v>0</v>
      </c>
      <c r="I444" s="356">
        <v>0</v>
      </c>
      <c r="J444" s="356">
        <v>0</v>
      </c>
      <c r="K444" s="356">
        <v>0</v>
      </c>
      <c r="L444" s="1003" cm="1">
        <f t="array" ref="L444">INDEX($H444:$K444,0,MATCH(L$397,$H$397:$K$397,0))*INDEX($J$391:$R$394,MATCH(L$397,$I$391:$I$394,0),MATCH(L$396,$J$390:$R$390,0))</f>
        <v>0</v>
      </c>
      <c r="M444" s="1003" cm="1">
        <f t="array" ref="M444">INDEX($H444:$K444,0,MATCH(M$397,$H$397:$K$397,0))*INDEX($J$391:$R$394,MATCH(M$397,$I$391:$I$394,0),MATCH(M$396,$J$390:$R$390,0))</f>
        <v>0</v>
      </c>
      <c r="N444" s="1003" cm="1">
        <f t="array" ref="N444">INDEX($H444:$K444,0,MATCH(N$397,$H$397:$K$397,0))*INDEX($J$391:$R$394,MATCH(N$397,$I$391:$I$394,0),MATCH(N$396,$J$390:$R$390,0))</f>
        <v>0</v>
      </c>
      <c r="O444" s="1003" cm="1">
        <f t="array" ref="O444">INDEX($H444:$K444,0,MATCH(O$397,$H$397:$K$397,0))*INDEX($J$391:$R$394,MATCH(O$397,$I$391:$I$394,0),MATCH(O$396,$J$390:$R$390,0))</f>
        <v>0</v>
      </c>
      <c r="P444" s="1003" cm="1">
        <f t="array" ref="P444">INDEX($H444:$K444,0,MATCH(P$397,$H$397:$K$397,0))*INDEX($J$391:$R$394,MATCH(P$397,$I$391:$I$394,0),MATCH(P$396,$J$390:$R$390,0))</f>
        <v>0</v>
      </c>
      <c r="Q444" s="1003" cm="1">
        <f t="array" ref="Q444">INDEX($H444:$K444,0,MATCH(Q$397,$H$397:$K$397,0))*INDEX($J$391:$R$394,MATCH(Q$397,$I$391:$I$394,0),MATCH(Q$396,$J$390:$R$390,0))</f>
        <v>0</v>
      </c>
      <c r="R444" s="1003" cm="1">
        <f t="array" ref="R444">INDEX($H444:$K444,0,MATCH(R$397,$H$397:$K$397,0))*INDEX($J$391:$R$394,MATCH(R$397,$I$391:$I$394,0),MATCH(R$396,$J$390:$R$390,0))</f>
        <v>0</v>
      </c>
      <c r="S444" s="1003" cm="1">
        <f t="array" ref="S444">INDEX($H444:$K444,0,MATCH(S$397,$H$397:$K$397,0))*INDEX($J$391:$R$394,MATCH(S$397,$I$391:$I$394,0),MATCH(S$396,$J$390:$R$390,0))</f>
        <v>0</v>
      </c>
      <c r="T444" s="1003" cm="1">
        <f t="array" ref="T444">INDEX($H444:$K444,0,MATCH(T$397,$H$397:$K$397,0))*INDEX($J$391:$R$394,MATCH(T$397,$I$391:$I$394,0),MATCH(T$396,$J$390:$R$390,0))</f>
        <v>0</v>
      </c>
      <c r="U444" s="1003" cm="1">
        <f t="array" ref="U444">INDEX($H444:$K444,0,MATCH(U$397,$H$397:$K$397,0))*INDEX($J$391:$R$394,MATCH(U$397,$I$391:$I$394,0),MATCH(U$396,$J$390:$R$390,0))</f>
        <v>0</v>
      </c>
      <c r="V444" s="1003" cm="1">
        <f t="array" ref="V444">INDEX($H444:$K444,0,MATCH(V$397,$H$397:$K$397,0))*INDEX($J$391:$R$394,MATCH(V$397,$I$391:$I$394,0),MATCH(V$396,$J$390:$R$390,0))</f>
        <v>0</v>
      </c>
      <c r="W444" s="1003" cm="1">
        <f t="array" ref="W444">INDEX($H444:$K444,0,MATCH(W$397,$H$397:$K$397,0))*INDEX($J$391:$R$394,MATCH(W$397,$I$391:$I$394,0),MATCH(W$396,$J$390:$R$390,0))</f>
        <v>0</v>
      </c>
      <c r="X444" s="1003" cm="1">
        <f t="array" ref="X444">INDEX($H444:$K444,0,MATCH(X$397,$H$397:$K$397,0))*INDEX($J$391:$R$394,MATCH(X$397,$I$391:$I$394,0),MATCH(X$396,$J$390:$R$390,0))</f>
        <v>0</v>
      </c>
      <c r="Y444" s="1003" cm="1">
        <f t="array" ref="Y444">INDEX($H444:$K444,0,MATCH(Y$397,$H$397:$K$397,0))*INDEX($J$391:$R$394,MATCH(Y$397,$I$391:$I$394,0),MATCH(Y$396,$J$390:$R$390,0))</f>
        <v>0</v>
      </c>
      <c r="Z444" s="1003" cm="1">
        <f t="array" ref="Z444">INDEX($H444:$K444,0,MATCH(Z$397,$H$397:$K$397,0))*INDEX($J$391:$R$394,MATCH(Z$397,$I$391:$I$394,0),MATCH(Z$396,$J$390:$R$390,0))</f>
        <v>0</v>
      </c>
      <c r="AA444" s="1003" cm="1">
        <f t="array" ref="AA444">INDEX($H444:$K444,0,MATCH(AA$397,$H$397:$K$397,0))*INDEX($J$391:$R$394,MATCH(AA$397,$I$391:$I$394,0),MATCH(AA$396,$J$390:$R$390,0))</f>
        <v>0</v>
      </c>
      <c r="AB444" s="1003" cm="1">
        <f t="array" ref="AB444">INDEX($H444:$K444,0,MATCH(AB$397,$H$397:$K$397,0))*INDEX($J$391:$R$394,MATCH(AB$397,$I$391:$I$394,0),MATCH(AB$396,$J$390:$R$390,0))</f>
        <v>0</v>
      </c>
      <c r="AC444" s="1003" cm="1">
        <f t="array" ref="AC444">INDEX($H444:$K444,0,MATCH(AC$397,$H$397:$K$397,0))*INDEX($J$391:$R$394,MATCH(AC$397,$I$391:$I$394,0),MATCH(AC$396,$J$390:$R$390,0))</f>
        <v>0</v>
      </c>
      <c r="AD444" s="1003" cm="1">
        <f t="array" ref="AD444">INDEX($H444:$K444,0,MATCH(AD$397,$H$397:$K$397,0))*INDEX($J$391:$R$394,MATCH(AD$397,$I$391:$I$394,0),MATCH(AD$396,$J$390:$R$390,0))</f>
        <v>0</v>
      </c>
      <c r="AE444" s="1003" cm="1">
        <f t="array" ref="AE444">INDEX($H444:$K444,0,MATCH(AE$397,$H$397:$K$397,0))*INDEX($J$391:$R$394,MATCH(AE$397,$I$391:$I$394,0),MATCH(AE$396,$J$390:$R$390,0))</f>
        <v>0</v>
      </c>
      <c r="AF444" s="1003" cm="1">
        <f t="array" ref="AF444">INDEX($H444:$K444,0,MATCH(AF$397,$H$397:$K$397,0))*INDEX($J$391:$R$394,MATCH(AF$397,$I$391:$I$394,0),MATCH(AF$396,$J$390:$R$390,0))</f>
        <v>0</v>
      </c>
      <c r="AG444" s="1003" cm="1">
        <f t="array" ref="AG444">INDEX($H444:$K444,0,MATCH(AG$397,$H$397:$K$397,0))*INDEX($J$391:$R$394,MATCH(AG$397,$I$391:$I$394,0),MATCH(AG$396,$J$390:$R$390,0))</f>
        <v>0</v>
      </c>
      <c r="AH444" s="1003" cm="1">
        <f t="array" ref="AH444">INDEX($H444:$K444,0,MATCH(AH$397,$H$397:$K$397,0))*INDEX($J$391:$R$394,MATCH(AH$397,$I$391:$I$394,0),MATCH(AH$396,$J$390:$R$390,0))</f>
        <v>0</v>
      </c>
      <c r="AI444" s="1003" cm="1">
        <f t="array" ref="AI444">INDEX($H444:$K444,0,MATCH(AI$397,$H$397:$K$397,0))*INDEX($J$391:$R$394,MATCH(AI$397,$I$391:$I$394,0),MATCH(AI$396,$J$390:$R$390,0))</f>
        <v>0</v>
      </c>
      <c r="AJ444" s="1003" cm="1">
        <f t="array" ref="AJ444">INDEX($H444:$K444,0,MATCH(AJ$397,$H$397:$K$397,0))*INDEX($J$391:$R$394,MATCH(AJ$397,$I$391:$I$394,0),MATCH(AJ$396,$J$390:$R$390,0))</f>
        <v>0</v>
      </c>
      <c r="AK444" s="1003" cm="1">
        <f t="array" ref="AK444">INDEX($H444:$K444,0,MATCH(AK$397,$H$397:$K$397,0))*INDEX($J$391:$R$394,MATCH(AK$397,$I$391:$I$394,0),MATCH(AK$396,$J$390:$R$390,0))</f>
        <v>0</v>
      </c>
      <c r="AL444" s="1003" cm="1">
        <f t="array" ref="AL444">INDEX($H444:$K444,0,MATCH(AL$397,$H$397:$K$397,0))*INDEX($J$391:$R$394,MATCH(AL$397,$I$391:$I$394,0),MATCH(AL$396,$J$390:$R$390,0))</f>
        <v>0</v>
      </c>
      <c r="AM444" s="1003" cm="1">
        <f t="array" ref="AM444">INDEX($H444:$K444,0,MATCH(AM$397,$H$397:$K$397,0))*INDEX($J$391:$R$394,MATCH(AM$397,$I$391:$I$394,0),MATCH(AM$396,$J$390:$R$390,0))</f>
        <v>0</v>
      </c>
      <c r="AN444" s="1003" cm="1">
        <f t="array" ref="AN444">INDEX($H444:$K444,0,MATCH(AN$397,$H$397:$K$397,0))*INDEX($J$391:$R$394,MATCH(AN$397,$I$391:$I$394,0),MATCH(AN$396,$J$390:$R$390,0))</f>
        <v>0</v>
      </c>
      <c r="AO444" s="1003" cm="1">
        <f t="array" ref="AO444">INDEX($H444:$K444,0,MATCH(AO$397,$H$397:$K$397,0))*INDEX($J$391:$R$394,MATCH(AO$397,$I$391:$I$394,0),MATCH(AO$396,$J$390:$R$390,0))</f>
        <v>0</v>
      </c>
      <c r="AP444" s="1003" cm="1">
        <f t="array" ref="AP444">INDEX($H444:$K444,0,MATCH(AP$397,$H$397:$K$397,0))*INDEX($J$391:$R$394,MATCH(AP$397,$I$391:$I$394,0),MATCH(AP$396,$J$390:$R$390,0))</f>
        <v>0</v>
      </c>
      <c r="AQ444" s="1003" cm="1">
        <f t="array" ref="AQ444">INDEX($H444:$K444,0,MATCH(AQ$397,$H$397:$K$397,0))*INDEX($J$391:$R$394,MATCH(AQ$397,$I$391:$I$394,0),MATCH(AQ$396,$J$390:$R$390,0))</f>
        <v>0</v>
      </c>
      <c r="AR444" s="1003" cm="1">
        <f t="array" ref="AR444">INDEX($H444:$K444,0,MATCH(AR$397,$H$397:$K$397,0))*INDEX($J$391:$R$394,MATCH(AR$397,$I$391:$I$394,0),MATCH(AR$396,$J$390:$R$390,0))</f>
        <v>0</v>
      </c>
      <c r="AS444" s="1003" cm="1">
        <f t="array" ref="AS444">INDEX($H444:$K444,0,MATCH(AS$397,$H$397:$K$397,0))*INDEX($J$391:$R$394,MATCH(AS$397,$I$391:$I$394,0),MATCH(AS$396,$J$390:$R$390,0))</f>
        <v>0</v>
      </c>
      <c r="AT444" s="1003" cm="1">
        <f t="array" ref="AT444">INDEX($H444:$K444,0,MATCH(AT$397,$H$397:$K$397,0))*INDEX($J$391:$R$394,MATCH(AT$397,$I$391:$I$394,0),MATCH(AT$396,$J$390:$R$390,0))</f>
        <v>0</v>
      </c>
      <c r="AU444" s="1003" cm="1">
        <f t="array" ref="AU444">INDEX($H444:$K444,0,MATCH(AU$397,$H$397:$K$397,0))*INDEX($J$391:$R$394,MATCH(AU$397,$I$391:$I$394,0),MATCH(AU$396,$J$390:$R$390,0))</f>
        <v>0</v>
      </c>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252"/>
      <c r="I446" s="252"/>
      <c r="J446" s="252"/>
      <c r="K446" s="252"/>
      <c r="N446" s="650"/>
      <c r="O446" s="306"/>
      <c r="P446" s="306"/>
      <c r="Q446" s="306"/>
      <c r="R446" s="306"/>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76" customFormat="1" ht="15" outlineLevel="1" x14ac:dyDescent="0.25">
      <c r="A447" s="233"/>
      <c r="B447" s="234"/>
      <c r="C447" s="244"/>
      <c r="D447" s="244"/>
      <c r="E447" s="244"/>
      <c r="F447" s="252"/>
      <c r="G447" s="651" t="s">
        <v>817</v>
      </c>
      <c r="I447" s="687"/>
      <c r="J447" s="1001" t="s">
        <v>410</v>
      </c>
      <c r="K447" s="1001" t="s">
        <v>806</v>
      </c>
      <c r="L447" s="1001" t="s">
        <v>807</v>
      </c>
      <c r="M447" s="1001" t="s">
        <v>808</v>
      </c>
      <c r="N447" s="1001" t="s">
        <v>809</v>
      </c>
      <c r="O447" s="1001" t="s">
        <v>810</v>
      </c>
      <c r="P447" s="1001" t="s">
        <v>811</v>
      </c>
      <c r="Q447" s="1001" t="s">
        <v>812</v>
      </c>
      <c r="R447" s="1001" t="s">
        <v>813</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243"/>
      <c r="AY447" s="235"/>
      <c r="AZ447" s="235"/>
      <c r="BA447" s="235"/>
    </row>
    <row r="448" spans="1:53" s="687" customFormat="1" ht="15" outlineLevel="1" x14ac:dyDescent="0.25">
      <c r="A448" s="691"/>
      <c r="B448" s="688"/>
      <c r="C448" s="700"/>
      <c r="D448" s="700"/>
      <c r="E448" s="700"/>
      <c r="F448" s="704"/>
      <c r="G448" s="651"/>
      <c r="I448" s="687" t="s">
        <v>1144</v>
      </c>
      <c r="J448" s="1002">
        <v>1</v>
      </c>
      <c r="K448" s="1002">
        <v>1</v>
      </c>
      <c r="L448" s="1002">
        <v>1</v>
      </c>
      <c r="M448" s="1002">
        <v>1</v>
      </c>
      <c r="N448" s="1002">
        <v>1</v>
      </c>
      <c r="O448" s="1002">
        <v>1</v>
      </c>
      <c r="P448" s="1002">
        <v>1</v>
      </c>
      <c r="Q448" s="1002">
        <v>1</v>
      </c>
      <c r="R448" s="1002">
        <v>1</v>
      </c>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687" customFormat="1" ht="15" outlineLevel="1" x14ac:dyDescent="0.25">
      <c r="A449" s="691"/>
      <c r="B449" s="688"/>
      <c r="C449" s="700"/>
      <c r="D449" s="700"/>
      <c r="E449" s="700"/>
      <c r="F449" s="704"/>
      <c r="G449" s="651"/>
      <c r="N449" s="650"/>
      <c r="O449" s="306"/>
      <c r="P449" s="306"/>
      <c r="Q449" s="306"/>
      <c r="R449" s="306"/>
      <c r="S449" s="306"/>
      <c r="T449" s="306"/>
      <c r="U449" s="306"/>
      <c r="V449" s="306"/>
      <c r="W449" s="306"/>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c r="AS449" s="312"/>
      <c r="AT449" s="312"/>
      <c r="AU449" s="312"/>
      <c r="AV449" s="312"/>
      <c r="AW449" s="312"/>
      <c r="AX449" s="695"/>
      <c r="AY449" s="690"/>
      <c r="AZ449" s="690"/>
      <c r="BA449" s="690"/>
    </row>
    <row r="450" spans="1:53" s="76" customFormat="1" ht="15" outlineLevel="1" x14ac:dyDescent="0.25">
      <c r="A450" s="233"/>
      <c r="B450" s="234"/>
      <c r="C450" s="244"/>
      <c r="D450" s="244"/>
      <c r="E450" s="244"/>
      <c r="F450" s="252"/>
      <c r="G450" s="252" t="s">
        <v>820</v>
      </c>
      <c r="H450" s="76" t="s">
        <v>837</v>
      </c>
      <c r="I450" s="76" t="s">
        <v>837</v>
      </c>
      <c r="J450" s="76" t="s">
        <v>837</v>
      </c>
      <c r="K450" s="76" t="s">
        <v>837</v>
      </c>
      <c r="L450" s="76" t="s">
        <v>410</v>
      </c>
      <c r="M450" s="76" t="s">
        <v>410</v>
      </c>
      <c r="N450" s="76" t="s">
        <v>410</v>
      </c>
      <c r="O450" s="76" t="s">
        <v>410</v>
      </c>
      <c r="P450" s="76" t="s">
        <v>806</v>
      </c>
      <c r="Q450" s="76" t="s">
        <v>806</v>
      </c>
      <c r="R450" s="76" t="s">
        <v>806</v>
      </c>
      <c r="S450" s="76" t="s">
        <v>806</v>
      </c>
      <c r="T450" s="76" t="s">
        <v>807</v>
      </c>
      <c r="U450" s="76" t="s">
        <v>807</v>
      </c>
      <c r="V450" s="76" t="s">
        <v>807</v>
      </c>
      <c r="W450" s="76" t="s">
        <v>807</v>
      </c>
      <c r="X450" s="76" t="s">
        <v>808</v>
      </c>
      <c r="Y450" s="76" t="s">
        <v>808</v>
      </c>
      <c r="Z450" s="76" t="s">
        <v>808</v>
      </c>
      <c r="AA450" s="76" t="s">
        <v>808</v>
      </c>
      <c r="AB450" s="76" t="s">
        <v>809</v>
      </c>
      <c r="AC450" s="76" t="s">
        <v>809</v>
      </c>
      <c r="AD450" s="76" t="s">
        <v>809</v>
      </c>
      <c r="AE450" s="76" t="s">
        <v>809</v>
      </c>
      <c r="AF450" s="76" t="s">
        <v>810</v>
      </c>
      <c r="AG450" s="76" t="s">
        <v>810</v>
      </c>
      <c r="AH450" s="76" t="s">
        <v>810</v>
      </c>
      <c r="AI450" s="76" t="s">
        <v>810</v>
      </c>
      <c r="AJ450" s="76" t="s">
        <v>811</v>
      </c>
      <c r="AK450" s="76" t="s">
        <v>811</v>
      </c>
      <c r="AL450" s="76" t="s">
        <v>811</v>
      </c>
      <c r="AM450" s="76" t="s">
        <v>811</v>
      </c>
      <c r="AN450" s="76" t="s">
        <v>812</v>
      </c>
      <c r="AO450" s="76" t="s">
        <v>812</v>
      </c>
      <c r="AP450" s="76" t="s">
        <v>812</v>
      </c>
      <c r="AQ450" s="76" t="s">
        <v>812</v>
      </c>
      <c r="AR450" s="76" t="s">
        <v>813</v>
      </c>
      <c r="AS450" s="76" t="s">
        <v>813</v>
      </c>
      <c r="AT450" s="76" t="s">
        <v>813</v>
      </c>
      <c r="AU450" s="76" t="s">
        <v>813</v>
      </c>
      <c r="AV450" s="312"/>
      <c r="AW450" s="312"/>
      <c r="AX450" s="243"/>
      <c r="AY450" s="235"/>
      <c r="AZ450" s="235"/>
      <c r="BA450" s="235"/>
    </row>
    <row r="451" spans="1:53" s="76" customFormat="1" ht="15" outlineLevel="1" x14ac:dyDescent="0.25">
      <c r="A451" s="233"/>
      <c r="B451" s="234"/>
      <c r="C451" s="244"/>
      <c r="D451" s="244"/>
      <c r="E451" s="244"/>
      <c r="F451" s="252"/>
      <c r="G451" s="252" t="s">
        <v>63</v>
      </c>
      <c r="H451" s="76" t="s">
        <v>357</v>
      </c>
      <c r="I451" s="76" t="s">
        <v>358</v>
      </c>
      <c r="J451" s="76" t="s">
        <v>1141</v>
      </c>
      <c r="K451" s="76" t="s">
        <v>359</v>
      </c>
      <c r="L451" s="76" t="str">
        <f>H451</f>
        <v>agflow</v>
      </c>
      <c r="M451" s="687" t="str">
        <f t="shared" ref="M451:AU451" si="75">I451</f>
        <v>ureamop</v>
      </c>
      <c r="N451" s="687" t="str">
        <f t="shared" si="75"/>
        <v>urea-late</v>
      </c>
      <c r="O451" s="687" t="str">
        <f t="shared" si="75"/>
        <v>ns31</v>
      </c>
      <c r="P451" s="687" t="str">
        <f t="shared" si="75"/>
        <v>agflow</v>
      </c>
      <c r="Q451" s="687" t="str">
        <f t="shared" si="75"/>
        <v>ureamop</v>
      </c>
      <c r="R451" s="687" t="str">
        <f t="shared" si="75"/>
        <v>urea-late</v>
      </c>
      <c r="S451" s="687" t="str">
        <f t="shared" si="75"/>
        <v>ns31</v>
      </c>
      <c r="T451" s="687" t="str">
        <f t="shared" si="75"/>
        <v>agflow</v>
      </c>
      <c r="U451" s="687" t="str">
        <f t="shared" si="75"/>
        <v>ureamop</v>
      </c>
      <c r="V451" s="687" t="str">
        <f t="shared" si="75"/>
        <v>urea-late</v>
      </c>
      <c r="W451" s="687" t="str">
        <f t="shared" si="75"/>
        <v>ns31</v>
      </c>
      <c r="X451" s="687" t="str">
        <f t="shared" si="75"/>
        <v>agflow</v>
      </c>
      <c r="Y451" s="687" t="str">
        <f t="shared" si="75"/>
        <v>ureamop</v>
      </c>
      <c r="Z451" s="687" t="str">
        <f t="shared" si="75"/>
        <v>urea-late</v>
      </c>
      <c r="AA451" s="687" t="str">
        <f t="shared" si="75"/>
        <v>ns31</v>
      </c>
      <c r="AB451" s="687" t="str">
        <f t="shared" si="75"/>
        <v>agflow</v>
      </c>
      <c r="AC451" s="687" t="str">
        <f t="shared" si="75"/>
        <v>ureamop</v>
      </c>
      <c r="AD451" s="687" t="str">
        <f t="shared" si="75"/>
        <v>urea-late</v>
      </c>
      <c r="AE451" s="687" t="str">
        <f t="shared" si="75"/>
        <v>ns31</v>
      </c>
      <c r="AF451" s="687" t="str">
        <f t="shared" si="75"/>
        <v>agflow</v>
      </c>
      <c r="AG451" s="687" t="str">
        <f t="shared" si="75"/>
        <v>ureamop</v>
      </c>
      <c r="AH451" s="687" t="str">
        <f t="shared" si="75"/>
        <v>urea-late</v>
      </c>
      <c r="AI451" s="687" t="str">
        <f t="shared" si="75"/>
        <v>ns31</v>
      </c>
      <c r="AJ451" s="687" t="str">
        <f t="shared" si="75"/>
        <v>agflow</v>
      </c>
      <c r="AK451" s="687" t="str">
        <f t="shared" si="75"/>
        <v>ureamop</v>
      </c>
      <c r="AL451" s="687" t="str">
        <f t="shared" si="75"/>
        <v>urea-late</v>
      </c>
      <c r="AM451" s="687" t="str">
        <f t="shared" si="75"/>
        <v>ns31</v>
      </c>
      <c r="AN451" s="687" t="str">
        <f t="shared" si="75"/>
        <v>agflow</v>
      </c>
      <c r="AO451" s="687" t="str">
        <f t="shared" si="75"/>
        <v>ureamop</v>
      </c>
      <c r="AP451" s="687" t="str">
        <f t="shared" si="75"/>
        <v>urea-late</v>
      </c>
      <c r="AQ451" s="687" t="str">
        <f t="shared" si="75"/>
        <v>ns31</v>
      </c>
      <c r="AR451" s="687" t="str">
        <f t="shared" si="75"/>
        <v>agflow</v>
      </c>
      <c r="AS451" s="687" t="str">
        <f t="shared" si="75"/>
        <v>ureamop</v>
      </c>
      <c r="AT451" s="687" t="str">
        <f t="shared" si="75"/>
        <v>urea-late</v>
      </c>
      <c r="AU451" s="687" t="str">
        <f t="shared" si="75"/>
        <v>ns31</v>
      </c>
      <c r="AV451" s="312"/>
      <c r="AW451" s="312"/>
      <c r="AX451" s="243"/>
      <c r="AY451" s="235"/>
      <c r="AZ451" s="235"/>
      <c r="BA451" s="235"/>
    </row>
    <row r="452" spans="1:53" s="76" customFormat="1" ht="15" outlineLevel="1" x14ac:dyDescent="0.25">
      <c r="A452" s="233"/>
      <c r="B452" s="234"/>
      <c r="C452" s="244"/>
      <c r="D452" s="244"/>
      <c r="E452" s="244"/>
      <c r="F452" s="252"/>
      <c r="G452" s="252" t="str">
        <f t="shared" ref="G452:G498" si="76">_xlfn.CONCAT(H232:M232)</f>
        <v>AAAA2A1a</v>
      </c>
      <c r="H452" s="356">
        <v>0</v>
      </c>
      <c r="I452" s="356">
        <v>0</v>
      </c>
      <c r="J452" s="356">
        <v>0</v>
      </c>
      <c r="K452" s="356">
        <v>0</v>
      </c>
      <c r="L452" s="1003" cm="1">
        <f t="array" ref="L452">INDEX($H452:$K452,0,MATCH(L$451,$H$451:$K$451,0))*HLOOKUP(L$450,$J$447:$R$448,2)</f>
        <v>0</v>
      </c>
      <c r="M452" s="1003" cm="1">
        <f t="array" ref="M452">INDEX($H452:$K452,0,MATCH(M$451,$H$451:$K$451,0))*HLOOKUP(M$450,$J$447:$R$448,2)</f>
        <v>0</v>
      </c>
      <c r="N452" s="1003" cm="1">
        <f t="array" ref="N452">INDEX($H452:$K452,0,MATCH(N$451,$H$451:$K$451,0))*HLOOKUP(N$450,$J$447:$R$448,2)</f>
        <v>0</v>
      </c>
      <c r="O452" s="1003" cm="1">
        <f t="array" ref="O452">INDEX($H452:$K452,0,MATCH(O$451,$H$451:$K$451,0))*HLOOKUP(O$450,$J$447:$R$448,2)</f>
        <v>0</v>
      </c>
      <c r="P452" s="1003" cm="1">
        <f t="array" ref="P452">INDEX($H452:$K452,0,MATCH(P$451,$H$451:$K$451,0))*HLOOKUP(P$450,$J$447:$R$448,2)</f>
        <v>0</v>
      </c>
      <c r="Q452" s="1003" cm="1">
        <f t="array" ref="Q452">INDEX($H452:$K452,0,MATCH(Q$451,$H$451:$K$451,0))*HLOOKUP(Q$450,$J$447:$R$448,2)</f>
        <v>0</v>
      </c>
      <c r="R452" s="1003" cm="1">
        <f t="array" ref="R452">INDEX($H452:$K452,0,MATCH(R$451,$H$451:$K$451,0))*HLOOKUP(R$450,$J$447:$R$448,2)</f>
        <v>0</v>
      </c>
      <c r="S452" s="1003" cm="1">
        <f t="array" ref="S452">INDEX($H452:$K452,0,MATCH(S$451,$H$451:$K$451,0))*HLOOKUP(S$450,$J$447:$R$448,2)</f>
        <v>0</v>
      </c>
      <c r="T452" s="1003" cm="1">
        <f t="array" ref="T452">INDEX($H452:$K452,0,MATCH(T$451,$H$451:$K$451,0))*HLOOKUP(T$450,$J$447:$R$448,2)</f>
        <v>0</v>
      </c>
      <c r="U452" s="1003" cm="1">
        <f t="array" ref="U452">INDEX($H452:$K452,0,MATCH(U$451,$H$451:$K$451,0))*HLOOKUP(U$450,$J$447:$R$448,2)</f>
        <v>0</v>
      </c>
      <c r="V452" s="1003" cm="1">
        <f t="array" ref="V452">INDEX($H452:$K452,0,MATCH(V$451,$H$451:$K$451,0))*HLOOKUP(V$450,$J$447:$R$448,2)</f>
        <v>0</v>
      </c>
      <c r="W452" s="1003" cm="1">
        <f t="array" ref="W452">INDEX($H452:$K452,0,MATCH(W$451,$H$451:$K$451,0))*HLOOKUP(W$450,$J$447:$R$448,2)</f>
        <v>0</v>
      </c>
      <c r="X452" s="1003" cm="1">
        <f t="array" ref="X452">INDEX($H452:$K452,0,MATCH(X$451,$H$451:$K$451,0))*HLOOKUP(X$450,$J$447:$R$448,2)</f>
        <v>0</v>
      </c>
      <c r="Y452" s="1003" cm="1">
        <f t="array" ref="Y452">INDEX($H452:$K452,0,MATCH(Y$451,$H$451:$K$451,0))*HLOOKUP(Y$450,$J$447:$R$448,2)</f>
        <v>0</v>
      </c>
      <c r="Z452" s="1003" cm="1">
        <f t="array" ref="Z452">INDEX($H452:$K452,0,MATCH(Z$451,$H$451:$K$451,0))*HLOOKUP(Z$450,$J$447:$R$448,2)</f>
        <v>0</v>
      </c>
      <c r="AA452" s="1003" cm="1">
        <f t="array" ref="AA452">INDEX($H452:$K452,0,MATCH(AA$451,$H$451:$K$451,0))*HLOOKUP(AA$450,$J$447:$R$448,2)</f>
        <v>0</v>
      </c>
      <c r="AB452" s="1003" cm="1">
        <f t="array" ref="AB452">INDEX($H452:$K452,0,MATCH(AB$451,$H$451:$K$451,0))*HLOOKUP(AB$450,$J$447:$R$448,2)</f>
        <v>0</v>
      </c>
      <c r="AC452" s="1003" cm="1">
        <f t="array" ref="AC452">INDEX($H452:$K452,0,MATCH(AC$451,$H$451:$K$451,0))*HLOOKUP(AC$450,$J$447:$R$448,2)</f>
        <v>0</v>
      </c>
      <c r="AD452" s="1003" cm="1">
        <f t="array" ref="AD452">INDEX($H452:$K452,0,MATCH(AD$451,$H$451:$K$451,0))*HLOOKUP(AD$450,$J$447:$R$448,2)</f>
        <v>0</v>
      </c>
      <c r="AE452" s="1003" cm="1">
        <f t="array" ref="AE452">INDEX($H452:$K452,0,MATCH(AE$451,$H$451:$K$451,0))*HLOOKUP(AE$450,$J$447:$R$448,2)</f>
        <v>0</v>
      </c>
      <c r="AF452" s="1003" cm="1">
        <f t="array" ref="AF452">INDEX($H452:$K452,0,MATCH(AF$451,$H$451:$K$451,0))*HLOOKUP(AF$450,$J$447:$R$448,2)</f>
        <v>0</v>
      </c>
      <c r="AG452" s="1003" cm="1">
        <f t="array" ref="AG452">INDEX($H452:$K452,0,MATCH(AG$451,$H$451:$K$451,0))*HLOOKUP(AG$450,$J$447:$R$448,2)</f>
        <v>0</v>
      </c>
      <c r="AH452" s="1003" cm="1">
        <f t="array" ref="AH452">INDEX($H452:$K452,0,MATCH(AH$451,$H$451:$K$451,0))*HLOOKUP(AH$450,$J$447:$R$448,2)</f>
        <v>0</v>
      </c>
      <c r="AI452" s="1003" cm="1">
        <f t="array" ref="AI452">INDEX($H452:$K452,0,MATCH(AI$451,$H$451:$K$451,0))*HLOOKUP(AI$450,$J$447:$R$448,2)</f>
        <v>0</v>
      </c>
      <c r="AJ452" s="1003" cm="1">
        <f t="array" ref="AJ452">INDEX($H452:$K452,0,MATCH(AJ$451,$H$451:$K$451,0))*HLOOKUP(AJ$450,$J$447:$R$448,2)</f>
        <v>0</v>
      </c>
      <c r="AK452" s="1003" cm="1">
        <f t="array" ref="AK452">INDEX($H452:$K452,0,MATCH(AK$451,$H$451:$K$451,0))*HLOOKUP(AK$450,$J$447:$R$448,2)</f>
        <v>0</v>
      </c>
      <c r="AL452" s="1003" cm="1">
        <f t="array" ref="AL452">INDEX($H452:$K452,0,MATCH(AL$451,$H$451:$K$451,0))*HLOOKUP(AL$450,$J$447:$R$448,2)</f>
        <v>0</v>
      </c>
      <c r="AM452" s="1003" cm="1">
        <f t="array" ref="AM452">INDEX($H452:$K452,0,MATCH(AM$451,$H$451:$K$451,0))*HLOOKUP(AM$450,$J$447:$R$448,2)</f>
        <v>0</v>
      </c>
      <c r="AN452" s="1003" cm="1">
        <f t="array" ref="AN452">INDEX($H452:$K452,0,MATCH(AN$451,$H$451:$K$451,0))*HLOOKUP(AN$450,$J$447:$R$448,2)</f>
        <v>0</v>
      </c>
      <c r="AO452" s="1003" cm="1">
        <f t="array" ref="AO452">INDEX($H452:$K452,0,MATCH(AO$451,$H$451:$K$451,0))*HLOOKUP(AO$450,$J$447:$R$448,2)</f>
        <v>0</v>
      </c>
      <c r="AP452" s="1003" cm="1">
        <f t="array" ref="AP452">INDEX($H452:$K452,0,MATCH(AP$451,$H$451:$K$451,0))*HLOOKUP(AP$450,$J$447:$R$448,2)</f>
        <v>0</v>
      </c>
      <c r="AQ452" s="1003" cm="1">
        <f t="array" ref="AQ452">INDEX($H452:$K452,0,MATCH(AQ$451,$H$451:$K$451,0))*HLOOKUP(AQ$450,$J$447:$R$448,2)</f>
        <v>0</v>
      </c>
      <c r="AR452" s="1003" cm="1">
        <f t="array" ref="AR452">INDEX($H452:$K452,0,MATCH(AR$451,$H$451:$K$451,0))*HLOOKUP(AR$450,$J$447:$R$448,2)</f>
        <v>0</v>
      </c>
      <c r="AS452" s="1003" cm="1">
        <f t="array" ref="AS452">INDEX($H452:$K452,0,MATCH(AS$451,$H$451:$K$451,0))*HLOOKUP(AS$450,$J$447:$R$448,2)</f>
        <v>0</v>
      </c>
      <c r="AT452" s="1003" cm="1">
        <f t="array" ref="AT452">INDEX($H452:$K452,0,MATCH(AT$451,$H$451:$K$451,0))*HLOOKUP(AT$450,$J$447:$R$448,2)</f>
        <v>0</v>
      </c>
      <c r="AU452" s="1003" cm="1">
        <f t="array" ref="AU452">INDEX($H452:$K452,0,MATCH(AU$451,$H$451:$K$451,0))*HLOOKUP(AU$450,$J$447:$R$448,2)</f>
        <v>0</v>
      </c>
      <c r="AV452" s="312"/>
      <c r="AW452" s="312"/>
      <c r="AX452" s="243"/>
      <c r="AY452" s="235"/>
      <c r="AZ452" s="235"/>
      <c r="BA452" s="235"/>
    </row>
    <row r="453" spans="1:53" s="687" customFormat="1" ht="15" outlineLevel="1" x14ac:dyDescent="0.25">
      <c r="A453" s="691"/>
      <c r="B453" s="688"/>
      <c r="C453" s="700"/>
      <c r="D453" s="700"/>
      <c r="E453" s="700"/>
      <c r="F453" s="704"/>
      <c r="G453" s="704" t="str">
        <f t="shared" si="76"/>
        <v>GGGGAg1a2</v>
      </c>
      <c r="H453" s="356">
        <v>0</v>
      </c>
      <c r="I453" s="356">
        <v>0</v>
      </c>
      <c r="J453" s="356">
        <v>0</v>
      </c>
      <c r="K453" s="356">
        <v>0</v>
      </c>
      <c r="L453" s="1003" cm="1">
        <f t="array" ref="L453">INDEX($H453:$K453,0,MATCH(L$451,$H$451:$K$451,0))*HLOOKUP(L$450,$J$447:$R$448,2)</f>
        <v>0</v>
      </c>
      <c r="M453" s="1003" cm="1">
        <f t="array" ref="M453">INDEX($H453:$K453,0,MATCH(M$451,$H$451:$K$451,0))*HLOOKUP(M$450,$J$447:$R$448,2)</f>
        <v>0</v>
      </c>
      <c r="N453" s="1003" cm="1">
        <f t="array" ref="N453">INDEX($H453:$K453,0,MATCH(N$451,$H$451:$K$451,0))*HLOOKUP(N$450,$J$447:$R$448,2)</f>
        <v>0</v>
      </c>
      <c r="O453" s="1003" cm="1">
        <f t="array" ref="O453">INDEX($H453:$K453,0,MATCH(O$451,$H$451:$K$451,0))*HLOOKUP(O$450,$J$447:$R$448,2)</f>
        <v>0</v>
      </c>
      <c r="P453" s="1003" cm="1">
        <f t="array" ref="P453">INDEX($H453:$K453,0,MATCH(P$451,$H$451:$K$451,0))*HLOOKUP(P$450,$J$447:$R$448,2)</f>
        <v>0</v>
      </c>
      <c r="Q453" s="1003" cm="1">
        <f t="array" ref="Q453">INDEX($H453:$K453,0,MATCH(Q$451,$H$451:$K$451,0))*HLOOKUP(Q$450,$J$447:$R$448,2)</f>
        <v>0</v>
      </c>
      <c r="R453" s="1003" cm="1">
        <f t="array" ref="R453">INDEX($H453:$K453,0,MATCH(R$451,$H$451:$K$451,0))*HLOOKUP(R$450,$J$447:$R$448,2)</f>
        <v>0</v>
      </c>
      <c r="S453" s="1003" cm="1">
        <f t="array" ref="S453">INDEX($H453:$K453,0,MATCH(S$451,$H$451:$K$451,0))*HLOOKUP(S$450,$J$447:$R$448,2)</f>
        <v>0</v>
      </c>
      <c r="T453" s="1003" cm="1">
        <f t="array" ref="T453">INDEX($H453:$K453,0,MATCH(T$451,$H$451:$K$451,0))*HLOOKUP(T$450,$J$447:$R$448,2)</f>
        <v>0</v>
      </c>
      <c r="U453" s="1003" cm="1">
        <f t="array" ref="U453">INDEX($H453:$K453,0,MATCH(U$451,$H$451:$K$451,0))*HLOOKUP(U$450,$J$447:$R$448,2)</f>
        <v>0</v>
      </c>
      <c r="V453" s="1003" cm="1">
        <f t="array" ref="V453">INDEX($H453:$K453,0,MATCH(V$451,$H$451:$K$451,0))*HLOOKUP(V$450,$J$447:$R$448,2)</f>
        <v>0</v>
      </c>
      <c r="W453" s="1003" cm="1">
        <f t="array" ref="W453">INDEX($H453:$K453,0,MATCH(W$451,$H$451:$K$451,0))*HLOOKUP(W$450,$J$447:$R$448,2)</f>
        <v>0</v>
      </c>
      <c r="X453" s="1003" cm="1">
        <f t="array" ref="X453">INDEX($H453:$K453,0,MATCH(X$451,$H$451:$K$451,0))*HLOOKUP(X$450,$J$447:$R$448,2)</f>
        <v>0</v>
      </c>
      <c r="Y453" s="1003" cm="1">
        <f t="array" ref="Y453">INDEX($H453:$K453,0,MATCH(Y$451,$H$451:$K$451,0))*HLOOKUP(Y$450,$J$447:$R$448,2)</f>
        <v>0</v>
      </c>
      <c r="Z453" s="1003" cm="1">
        <f t="array" ref="Z453">INDEX($H453:$K453,0,MATCH(Z$451,$H$451:$K$451,0))*HLOOKUP(Z$450,$J$447:$R$448,2)</f>
        <v>0</v>
      </c>
      <c r="AA453" s="1003" cm="1">
        <f t="array" ref="AA453">INDEX($H453:$K453,0,MATCH(AA$451,$H$451:$K$451,0))*HLOOKUP(AA$450,$J$447:$R$448,2)</f>
        <v>0</v>
      </c>
      <c r="AB453" s="1003" cm="1">
        <f t="array" ref="AB453">INDEX($H453:$K453,0,MATCH(AB$451,$H$451:$K$451,0))*HLOOKUP(AB$450,$J$447:$R$448,2)</f>
        <v>0</v>
      </c>
      <c r="AC453" s="1003" cm="1">
        <f t="array" ref="AC453">INDEX($H453:$K453,0,MATCH(AC$451,$H$451:$K$451,0))*HLOOKUP(AC$450,$J$447:$R$448,2)</f>
        <v>0</v>
      </c>
      <c r="AD453" s="1003" cm="1">
        <f t="array" ref="AD453">INDEX($H453:$K453,0,MATCH(AD$451,$H$451:$K$451,0))*HLOOKUP(AD$450,$J$447:$R$448,2)</f>
        <v>0</v>
      </c>
      <c r="AE453" s="1003" cm="1">
        <f t="array" ref="AE453">INDEX($H453:$K453,0,MATCH(AE$451,$H$451:$K$451,0))*HLOOKUP(AE$450,$J$447:$R$448,2)</f>
        <v>0</v>
      </c>
      <c r="AF453" s="1003" cm="1">
        <f t="array" ref="AF453">INDEX($H453:$K453,0,MATCH(AF$451,$H$451:$K$451,0))*HLOOKUP(AF$450,$J$447:$R$448,2)</f>
        <v>0</v>
      </c>
      <c r="AG453" s="1003" cm="1">
        <f t="array" ref="AG453">INDEX($H453:$K453,0,MATCH(AG$451,$H$451:$K$451,0))*HLOOKUP(AG$450,$J$447:$R$448,2)</f>
        <v>0</v>
      </c>
      <c r="AH453" s="1003" cm="1">
        <f t="array" ref="AH453">INDEX($H453:$K453,0,MATCH(AH$451,$H$451:$K$451,0))*HLOOKUP(AH$450,$J$447:$R$448,2)</f>
        <v>0</v>
      </c>
      <c r="AI453" s="1003" cm="1">
        <f t="array" ref="AI453">INDEX($H453:$K453,0,MATCH(AI$451,$H$451:$K$451,0))*HLOOKUP(AI$450,$J$447:$R$448,2)</f>
        <v>0</v>
      </c>
      <c r="AJ453" s="1003" cm="1">
        <f t="array" ref="AJ453">INDEX($H453:$K453,0,MATCH(AJ$451,$H$451:$K$451,0))*HLOOKUP(AJ$450,$J$447:$R$448,2)</f>
        <v>0</v>
      </c>
      <c r="AK453" s="1003" cm="1">
        <f t="array" ref="AK453">INDEX($H453:$K453,0,MATCH(AK$451,$H$451:$K$451,0))*HLOOKUP(AK$450,$J$447:$R$448,2)</f>
        <v>0</v>
      </c>
      <c r="AL453" s="1003" cm="1">
        <f t="array" ref="AL453">INDEX($H453:$K453,0,MATCH(AL$451,$H$451:$K$451,0))*HLOOKUP(AL$450,$J$447:$R$448,2)</f>
        <v>0</v>
      </c>
      <c r="AM453" s="1003" cm="1">
        <f t="array" ref="AM453">INDEX($H453:$K453,0,MATCH(AM$451,$H$451:$K$451,0))*HLOOKUP(AM$450,$J$447:$R$448,2)</f>
        <v>0</v>
      </c>
      <c r="AN453" s="1003" cm="1">
        <f t="array" ref="AN453">INDEX($H453:$K453,0,MATCH(AN$451,$H$451:$K$451,0))*HLOOKUP(AN$450,$J$447:$R$448,2)</f>
        <v>0</v>
      </c>
      <c r="AO453" s="1003" cm="1">
        <f t="array" ref="AO453">INDEX($H453:$K453,0,MATCH(AO$451,$H$451:$K$451,0))*HLOOKUP(AO$450,$J$447:$R$448,2)</f>
        <v>0</v>
      </c>
      <c r="AP453" s="1003" cm="1">
        <f t="array" ref="AP453">INDEX($H453:$K453,0,MATCH(AP$451,$H$451:$K$451,0))*HLOOKUP(AP$450,$J$447:$R$448,2)</f>
        <v>0</v>
      </c>
      <c r="AQ453" s="1003" cm="1">
        <f t="array" ref="AQ453">INDEX($H453:$K453,0,MATCH(AQ$451,$H$451:$K$451,0))*HLOOKUP(AQ$450,$J$447:$R$448,2)</f>
        <v>0</v>
      </c>
      <c r="AR453" s="1003" cm="1">
        <f t="array" ref="AR453">INDEX($H453:$K453,0,MATCH(AR$451,$H$451:$K$451,0))*HLOOKUP(AR$450,$J$447:$R$448,2)</f>
        <v>0</v>
      </c>
      <c r="AS453" s="1003" cm="1">
        <f t="array" ref="AS453">INDEX($H453:$K453,0,MATCH(AS$451,$H$451:$K$451,0))*HLOOKUP(AS$450,$J$447:$R$448,2)</f>
        <v>0</v>
      </c>
      <c r="AT453" s="1003" cm="1">
        <f t="array" ref="AT453">INDEX($H453:$K453,0,MATCH(AT$451,$H$451:$K$451,0))*HLOOKUP(AT$450,$J$447:$R$448,2)</f>
        <v>0</v>
      </c>
      <c r="AU453" s="1003" cm="1">
        <f t="array" ref="AU453">INDEX($H453:$K453,0,MATCH(AU$451,$H$451:$K$451,0))*HLOOKUP(AU$450,$J$447:$R$448,2)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GGGGSg1a2</v>
      </c>
      <c r="H454" s="356">
        <v>0</v>
      </c>
      <c r="I454" s="356">
        <v>0</v>
      </c>
      <c r="J454" s="356">
        <v>0</v>
      </c>
      <c r="K454" s="356">
        <v>0</v>
      </c>
      <c r="L454" s="1003" cm="1">
        <f t="array" ref="L454">INDEX($H454:$K454,0,MATCH(L$451,$H$451:$K$451,0))*HLOOKUP(L$450,$J$447:$R$448,2)</f>
        <v>0</v>
      </c>
      <c r="M454" s="1003" cm="1">
        <f t="array" ref="M454">INDEX($H454:$K454,0,MATCH(M$451,$H$451:$K$451,0))*HLOOKUP(M$450,$J$447:$R$448,2)</f>
        <v>0</v>
      </c>
      <c r="N454" s="1003" cm="1">
        <f t="array" ref="N454">INDEX($H454:$K454,0,MATCH(N$451,$H$451:$K$451,0))*HLOOKUP(N$450,$J$447:$R$448,2)</f>
        <v>0</v>
      </c>
      <c r="O454" s="1003" cm="1">
        <f t="array" ref="O454">INDEX($H454:$K454,0,MATCH(O$451,$H$451:$K$451,0))*HLOOKUP(O$450,$J$447:$R$448,2)</f>
        <v>0</v>
      </c>
      <c r="P454" s="1003" cm="1">
        <f t="array" ref="P454">INDEX($H454:$K454,0,MATCH(P$451,$H$451:$K$451,0))*HLOOKUP(P$450,$J$447:$R$448,2)</f>
        <v>0</v>
      </c>
      <c r="Q454" s="1003" cm="1">
        <f t="array" ref="Q454">INDEX($H454:$K454,0,MATCH(Q$451,$H$451:$K$451,0))*HLOOKUP(Q$450,$J$447:$R$448,2)</f>
        <v>0</v>
      </c>
      <c r="R454" s="1003" cm="1">
        <f t="array" ref="R454">INDEX($H454:$K454,0,MATCH(R$451,$H$451:$K$451,0))*HLOOKUP(R$450,$J$447:$R$448,2)</f>
        <v>0</v>
      </c>
      <c r="S454" s="1003" cm="1">
        <f t="array" ref="S454">INDEX($H454:$K454,0,MATCH(S$451,$H$451:$K$451,0))*HLOOKUP(S$450,$J$447:$R$448,2)</f>
        <v>0</v>
      </c>
      <c r="T454" s="1003" cm="1">
        <f t="array" ref="T454">INDEX($H454:$K454,0,MATCH(T$451,$H$451:$K$451,0))*HLOOKUP(T$450,$J$447:$R$448,2)</f>
        <v>0</v>
      </c>
      <c r="U454" s="1003" cm="1">
        <f t="array" ref="U454">INDEX($H454:$K454,0,MATCH(U$451,$H$451:$K$451,0))*HLOOKUP(U$450,$J$447:$R$448,2)</f>
        <v>0</v>
      </c>
      <c r="V454" s="1003" cm="1">
        <f t="array" ref="V454">INDEX($H454:$K454,0,MATCH(V$451,$H$451:$K$451,0))*HLOOKUP(V$450,$J$447:$R$448,2)</f>
        <v>0</v>
      </c>
      <c r="W454" s="1003" cm="1">
        <f t="array" ref="W454">INDEX($H454:$K454,0,MATCH(W$451,$H$451:$K$451,0))*HLOOKUP(W$450,$J$447:$R$448,2)</f>
        <v>0</v>
      </c>
      <c r="X454" s="1003" cm="1">
        <f t="array" ref="X454">INDEX($H454:$K454,0,MATCH(X$451,$H$451:$K$451,0))*HLOOKUP(X$450,$J$447:$R$448,2)</f>
        <v>0</v>
      </c>
      <c r="Y454" s="1003" cm="1">
        <f t="array" ref="Y454">INDEX($H454:$K454,0,MATCH(Y$451,$H$451:$K$451,0))*HLOOKUP(Y$450,$J$447:$R$448,2)</f>
        <v>0</v>
      </c>
      <c r="Z454" s="1003" cm="1">
        <f t="array" ref="Z454">INDEX($H454:$K454,0,MATCH(Z$451,$H$451:$K$451,0))*HLOOKUP(Z$450,$J$447:$R$448,2)</f>
        <v>0</v>
      </c>
      <c r="AA454" s="1003" cm="1">
        <f t="array" ref="AA454">INDEX($H454:$K454,0,MATCH(AA$451,$H$451:$K$451,0))*HLOOKUP(AA$450,$J$447:$R$448,2)</f>
        <v>0</v>
      </c>
      <c r="AB454" s="1003" cm="1">
        <f t="array" ref="AB454">INDEX($H454:$K454,0,MATCH(AB$451,$H$451:$K$451,0))*HLOOKUP(AB$450,$J$447:$R$448,2)</f>
        <v>0</v>
      </c>
      <c r="AC454" s="1003" cm="1">
        <f t="array" ref="AC454">INDEX($H454:$K454,0,MATCH(AC$451,$H$451:$K$451,0))*HLOOKUP(AC$450,$J$447:$R$448,2)</f>
        <v>0</v>
      </c>
      <c r="AD454" s="1003" cm="1">
        <f t="array" ref="AD454">INDEX($H454:$K454,0,MATCH(AD$451,$H$451:$K$451,0))*HLOOKUP(AD$450,$J$447:$R$448,2)</f>
        <v>0</v>
      </c>
      <c r="AE454" s="1003" cm="1">
        <f t="array" ref="AE454">INDEX($H454:$K454,0,MATCH(AE$451,$H$451:$K$451,0))*HLOOKUP(AE$450,$J$447:$R$448,2)</f>
        <v>0</v>
      </c>
      <c r="AF454" s="1003" cm="1">
        <f t="array" ref="AF454">INDEX($H454:$K454,0,MATCH(AF$451,$H$451:$K$451,0))*HLOOKUP(AF$450,$J$447:$R$448,2)</f>
        <v>0</v>
      </c>
      <c r="AG454" s="1003" cm="1">
        <f t="array" ref="AG454">INDEX($H454:$K454,0,MATCH(AG$451,$H$451:$K$451,0))*HLOOKUP(AG$450,$J$447:$R$448,2)</f>
        <v>0</v>
      </c>
      <c r="AH454" s="1003" cm="1">
        <f t="array" ref="AH454">INDEX($H454:$K454,0,MATCH(AH$451,$H$451:$K$451,0))*HLOOKUP(AH$450,$J$447:$R$448,2)</f>
        <v>0</v>
      </c>
      <c r="AI454" s="1003" cm="1">
        <f t="array" ref="AI454">INDEX($H454:$K454,0,MATCH(AI$451,$H$451:$K$451,0))*HLOOKUP(AI$450,$J$447:$R$448,2)</f>
        <v>0</v>
      </c>
      <c r="AJ454" s="1003" cm="1">
        <f t="array" ref="AJ454">INDEX($H454:$K454,0,MATCH(AJ$451,$H$451:$K$451,0))*HLOOKUP(AJ$450,$J$447:$R$448,2)</f>
        <v>0</v>
      </c>
      <c r="AK454" s="1003" cm="1">
        <f t="array" ref="AK454">INDEX($H454:$K454,0,MATCH(AK$451,$H$451:$K$451,0))*HLOOKUP(AK$450,$J$447:$R$448,2)</f>
        <v>0</v>
      </c>
      <c r="AL454" s="1003" cm="1">
        <f t="array" ref="AL454">INDEX($H454:$K454,0,MATCH(AL$451,$H$451:$K$451,0))*HLOOKUP(AL$450,$J$447:$R$448,2)</f>
        <v>0</v>
      </c>
      <c r="AM454" s="1003" cm="1">
        <f t="array" ref="AM454">INDEX($H454:$K454,0,MATCH(AM$451,$H$451:$K$451,0))*HLOOKUP(AM$450,$J$447:$R$448,2)</f>
        <v>0</v>
      </c>
      <c r="AN454" s="1003" cm="1">
        <f t="array" ref="AN454">INDEX($H454:$K454,0,MATCH(AN$451,$H$451:$K$451,0))*HLOOKUP(AN$450,$J$447:$R$448,2)</f>
        <v>0</v>
      </c>
      <c r="AO454" s="1003" cm="1">
        <f t="array" ref="AO454">INDEX($H454:$K454,0,MATCH(AO$451,$H$451:$K$451,0))*HLOOKUP(AO$450,$J$447:$R$448,2)</f>
        <v>0</v>
      </c>
      <c r="AP454" s="1003" cm="1">
        <f t="array" ref="AP454">INDEX($H454:$K454,0,MATCH(AP$451,$H$451:$K$451,0))*HLOOKUP(AP$450,$J$447:$R$448,2)</f>
        <v>0</v>
      </c>
      <c r="AQ454" s="1003" cm="1">
        <f t="array" ref="AQ454">INDEX($H454:$K454,0,MATCH(AQ$451,$H$451:$K$451,0))*HLOOKUP(AQ$450,$J$447:$R$448,2)</f>
        <v>0</v>
      </c>
      <c r="AR454" s="1003" cm="1">
        <f t="array" ref="AR454">INDEX($H454:$K454,0,MATCH(AR$451,$H$451:$K$451,0))*HLOOKUP(AR$450,$J$447:$R$448,2)</f>
        <v>0</v>
      </c>
      <c r="AS454" s="1003" cm="1">
        <f t="array" ref="AS454">INDEX($H454:$K454,0,MATCH(AS$451,$H$451:$K$451,0))*HLOOKUP(AS$450,$J$447:$R$448,2)</f>
        <v>0</v>
      </c>
      <c r="AT454" s="1003" cm="1">
        <f t="array" ref="AT454">INDEX($H454:$K454,0,MATCH(AT$451,$H$451:$K$451,0))*HLOOKUP(AT$450,$J$447:$R$448,2)</f>
        <v>0</v>
      </c>
      <c r="AU454" s="1003" cm="1">
        <f t="array" ref="AU454">INDEX($H454:$K454,0,MATCH(AU$451,$H$451:$K$451,0))*HLOOKUP(AU$450,$J$447:$R$448,2)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GGGAg2Na2</v>
      </c>
      <c r="H455" s="356">
        <v>0</v>
      </c>
      <c r="I455" s="356">
        <v>0</v>
      </c>
      <c r="J455" s="356">
        <v>0</v>
      </c>
      <c r="K455" s="356">
        <v>0</v>
      </c>
      <c r="L455" s="1003" cm="1">
        <f t="array" ref="L455">INDEX($H455:$K455,0,MATCH(L$451,$H$451:$K$451,0))*HLOOKUP(L$450,$J$447:$R$448,2)</f>
        <v>0</v>
      </c>
      <c r="M455" s="1003" cm="1">
        <f t="array" ref="M455">INDEX($H455:$K455,0,MATCH(M$451,$H$451:$K$451,0))*HLOOKUP(M$450,$J$447:$R$448,2)</f>
        <v>0</v>
      </c>
      <c r="N455" s="1003" cm="1">
        <f t="array" ref="N455">INDEX($H455:$K455,0,MATCH(N$451,$H$451:$K$451,0))*HLOOKUP(N$450,$J$447:$R$448,2)</f>
        <v>0</v>
      </c>
      <c r="O455" s="1003" cm="1">
        <f t="array" ref="O455">INDEX($H455:$K455,0,MATCH(O$451,$H$451:$K$451,0))*HLOOKUP(O$450,$J$447:$R$448,2)</f>
        <v>0</v>
      </c>
      <c r="P455" s="1003" cm="1">
        <f t="array" ref="P455">INDEX($H455:$K455,0,MATCH(P$451,$H$451:$K$451,0))*HLOOKUP(P$450,$J$447:$R$448,2)</f>
        <v>0</v>
      </c>
      <c r="Q455" s="1003" cm="1">
        <f t="array" ref="Q455">INDEX($H455:$K455,0,MATCH(Q$451,$H$451:$K$451,0))*HLOOKUP(Q$450,$J$447:$R$448,2)</f>
        <v>0</v>
      </c>
      <c r="R455" s="1003" cm="1">
        <f t="array" ref="R455">INDEX($H455:$K455,0,MATCH(R$451,$H$451:$K$451,0))*HLOOKUP(R$450,$J$447:$R$448,2)</f>
        <v>0</v>
      </c>
      <c r="S455" s="1003" cm="1">
        <f t="array" ref="S455">INDEX($H455:$K455,0,MATCH(S$451,$H$451:$K$451,0))*HLOOKUP(S$450,$J$447:$R$448,2)</f>
        <v>0</v>
      </c>
      <c r="T455" s="1003" cm="1">
        <f t="array" ref="T455">INDEX($H455:$K455,0,MATCH(T$451,$H$451:$K$451,0))*HLOOKUP(T$450,$J$447:$R$448,2)</f>
        <v>0</v>
      </c>
      <c r="U455" s="1003" cm="1">
        <f t="array" ref="U455">INDEX($H455:$K455,0,MATCH(U$451,$H$451:$K$451,0))*HLOOKUP(U$450,$J$447:$R$448,2)</f>
        <v>0</v>
      </c>
      <c r="V455" s="1003" cm="1">
        <f t="array" ref="V455">INDEX($H455:$K455,0,MATCH(V$451,$H$451:$K$451,0))*HLOOKUP(V$450,$J$447:$R$448,2)</f>
        <v>0</v>
      </c>
      <c r="W455" s="1003" cm="1">
        <f t="array" ref="W455">INDEX($H455:$K455,0,MATCH(W$451,$H$451:$K$451,0))*HLOOKUP(W$450,$J$447:$R$448,2)</f>
        <v>0</v>
      </c>
      <c r="X455" s="1003" cm="1">
        <f t="array" ref="X455">INDEX($H455:$K455,0,MATCH(X$451,$H$451:$K$451,0))*HLOOKUP(X$450,$J$447:$R$448,2)</f>
        <v>0</v>
      </c>
      <c r="Y455" s="1003" cm="1">
        <f t="array" ref="Y455">INDEX($H455:$K455,0,MATCH(Y$451,$H$451:$K$451,0))*HLOOKUP(Y$450,$J$447:$R$448,2)</f>
        <v>0</v>
      </c>
      <c r="Z455" s="1003" cm="1">
        <f t="array" ref="Z455">INDEX($H455:$K455,0,MATCH(Z$451,$H$451:$K$451,0))*HLOOKUP(Z$450,$J$447:$R$448,2)</f>
        <v>0</v>
      </c>
      <c r="AA455" s="1003" cm="1">
        <f t="array" ref="AA455">INDEX($H455:$K455,0,MATCH(AA$451,$H$451:$K$451,0))*HLOOKUP(AA$450,$J$447:$R$448,2)</f>
        <v>0</v>
      </c>
      <c r="AB455" s="1003" cm="1">
        <f t="array" ref="AB455">INDEX($H455:$K455,0,MATCH(AB$451,$H$451:$K$451,0))*HLOOKUP(AB$450,$J$447:$R$448,2)</f>
        <v>0</v>
      </c>
      <c r="AC455" s="1003" cm="1">
        <f t="array" ref="AC455">INDEX($H455:$K455,0,MATCH(AC$451,$H$451:$K$451,0))*HLOOKUP(AC$450,$J$447:$R$448,2)</f>
        <v>0</v>
      </c>
      <c r="AD455" s="1003" cm="1">
        <f t="array" ref="AD455">INDEX($H455:$K455,0,MATCH(AD$451,$H$451:$K$451,0))*HLOOKUP(AD$450,$J$447:$R$448,2)</f>
        <v>0</v>
      </c>
      <c r="AE455" s="1003" cm="1">
        <f t="array" ref="AE455">INDEX($H455:$K455,0,MATCH(AE$451,$H$451:$K$451,0))*HLOOKUP(AE$450,$J$447:$R$448,2)</f>
        <v>0</v>
      </c>
      <c r="AF455" s="1003" cm="1">
        <f t="array" ref="AF455">INDEX($H455:$K455,0,MATCH(AF$451,$H$451:$K$451,0))*HLOOKUP(AF$450,$J$447:$R$448,2)</f>
        <v>0</v>
      </c>
      <c r="AG455" s="1003" cm="1">
        <f t="array" ref="AG455">INDEX($H455:$K455,0,MATCH(AG$451,$H$451:$K$451,0))*HLOOKUP(AG$450,$J$447:$R$448,2)</f>
        <v>0</v>
      </c>
      <c r="AH455" s="1003" cm="1">
        <f t="array" ref="AH455">INDEX($H455:$K455,0,MATCH(AH$451,$H$451:$K$451,0))*HLOOKUP(AH$450,$J$447:$R$448,2)</f>
        <v>0</v>
      </c>
      <c r="AI455" s="1003" cm="1">
        <f t="array" ref="AI455">INDEX($H455:$K455,0,MATCH(AI$451,$H$451:$K$451,0))*HLOOKUP(AI$450,$J$447:$R$448,2)</f>
        <v>0</v>
      </c>
      <c r="AJ455" s="1003" cm="1">
        <f t="array" ref="AJ455">INDEX($H455:$K455,0,MATCH(AJ$451,$H$451:$K$451,0))*HLOOKUP(AJ$450,$J$447:$R$448,2)</f>
        <v>0</v>
      </c>
      <c r="AK455" s="1003" cm="1">
        <f t="array" ref="AK455">INDEX($H455:$K455,0,MATCH(AK$451,$H$451:$K$451,0))*HLOOKUP(AK$450,$J$447:$R$448,2)</f>
        <v>0</v>
      </c>
      <c r="AL455" s="1003" cm="1">
        <f t="array" ref="AL455">INDEX($H455:$K455,0,MATCH(AL$451,$H$451:$K$451,0))*HLOOKUP(AL$450,$J$447:$R$448,2)</f>
        <v>0</v>
      </c>
      <c r="AM455" s="1003" cm="1">
        <f t="array" ref="AM455">INDEX($H455:$K455,0,MATCH(AM$451,$H$451:$K$451,0))*HLOOKUP(AM$450,$J$447:$R$448,2)</f>
        <v>0</v>
      </c>
      <c r="AN455" s="1003" cm="1">
        <f t="array" ref="AN455">INDEX($H455:$K455,0,MATCH(AN$451,$H$451:$K$451,0))*HLOOKUP(AN$450,$J$447:$R$448,2)</f>
        <v>0</v>
      </c>
      <c r="AO455" s="1003" cm="1">
        <f t="array" ref="AO455">INDEX($H455:$K455,0,MATCH(AO$451,$H$451:$K$451,0))*HLOOKUP(AO$450,$J$447:$R$448,2)</f>
        <v>0</v>
      </c>
      <c r="AP455" s="1003" cm="1">
        <f t="array" ref="AP455">INDEX($H455:$K455,0,MATCH(AP$451,$H$451:$K$451,0))*HLOOKUP(AP$450,$J$447:$R$448,2)</f>
        <v>0</v>
      </c>
      <c r="AQ455" s="1003" cm="1">
        <f t="array" ref="AQ455">INDEX($H455:$K455,0,MATCH(AQ$451,$H$451:$K$451,0))*HLOOKUP(AQ$450,$J$447:$R$448,2)</f>
        <v>0</v>
      </c>
      <c r="AR455" s="1003" cm="1">
        <f t="array" ref="AR455">INDEX($H455:$K455,0,MATCH(AR$451,$H$451:$K$451,0))*HLOOKUP(AR$450,$J$447:$R$448,2)</f>
        <v>0</v>
      </c>
      <c r="AS455" s="1003" cm="1">
        <f t="array" ref="AS455">INDEX($H455:$K455,0,MATCH(AS$451,$H$451:$K$451,0))*HLOOKUP(AS$450,$J$447:$R$448,2)</f>
        <v>0</v>
      </c>
      <c r="AT455" s="1003" cm="1">
        <f t="array" ref="AT455">INDEX($H455:$K455,0,MATCH(AT$451,$H$451:$K$451,0))*HLOOKUP(AT$450,$J$447:$R$448,2)</f>
        <v>0</v>
      </c>
      <c r="AU455" s="1003" cm="1">
        <f t="array" ref="AU455">INDEX($H455:$K455,0,MATCH(AU$451,$H$451:$K$451,0))*HLOOKUP(AU$450,$J$447:$R$448,2)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GGGAg2Ea2</v>
      </c>
      <c r="H456" s="356">
        <v>0</v>
      </c>
      <c r="I456" s="356">
        <v>0</v>
      </c>
      <c r="J456" s="356">
        <v>0</v>
      </c>
      <c r="K456" s="356">
        <v>0</v>
      </c>
      <c r="L456" s="1003" cm="1">
        <f t="array" ref="L456">INDEX($H456:$K456,0,MATCH(L$451,$H$451:$K$451,0))*HLOOKUP(L$450,$J$447:$R$448,2)</f>
        <v>0</v>
      </c>
      <c r="M456" s="1003" cm="1">
        <f t="array" ref="M456">INDEX($H456:$K456,0,MATCH(M$451,$H$451:$K$451,0))*HLOOKUP(M$450,$J$447:$R$448,2)</f>
        <v>0</v>
      </c>
      <c r="N456" s="1003" cm="1">
        <f t="array" ref="N456">INDEX($H456:$K456,0,MATCH(N$451,$H$451:$K$451,0))*HLOOKUP(N$450,$J$447:$R$448,2)</f>
        <v>0</v>
      </c>
      <c r="O456" s="1003" cm="1">
        <f t="array" ref="O456">INDEX($H456:$K456,0,MATCH(O$451,$H$451:$K$451,0))*HLOOKUP(O$450,$J$447:$R$448,2)</f>
        <v>0</v>
      </c>
      <c r="P456" s="1003" cm="1">
        <f t="array" ref="P456">INDEX($H456:$K456,0,MATCH(P$451,$H$451:$K$451,0))*HLOOKUP(P$450,$J$447:$R$448,2)</f>
        <v>0</v>
      </c>
      <c r="Q456" s="1003" cm="1">
        <f t="array" ref="Q456">INDEX($H456:$K456,0,MATCH(Q$451,$H$451:$K$451,0))*HLOOKUP(Q$450,$J$447:$R$448,2)</f>
        <v>0</v>
      </c>
      <c r="R456" s="1003" cm="1">
        <f t="array" ref="R456">INDEX($H456:$K456,0,MATCH(R$451,$H$451:$K$451,0))*HLOOKUP(R$450,$J$447:$R$448,2)</f>
        <v>0</v>
      </c>
      <c r="S456" s="1003" cm="1">
        <f t="array" ref="S456">INDEX($H456:$K456,0,MATCH(S$451,$H$451:$K$451,0))*HLOOKUP(S$450,$J$447:$R$448,2)</f>
        <v>0</v>
      </c>
      <c r="T456" s="1003" cm="1">
        <f t="array" ref="T456">INDEX($H456:$K456,0,MATCH(T$451,$H$451:$K$451,0))*HLOOKUP(T$450,$J$447:$R$448,2)</f>
        <v>0</v>
      </c>
      <c r="U456" s="1003" cm="1">
        <f t="array" ref="U456">INDEX($H456:$K456,0,MATCH(U$451,$H$451:$K$451,0))*HLOOKUP(U$450,$J$447:$R$448,2)</f>
        <v>0</v>
      </c>
      <c r="V456" s="1003" cm="1">
        <f t="array" ref="V456">INDEX($H456:$K456,0,MATCH(V$451,$H$451:$K$451,0))*HLOOKUP(V$450,$J$447:$R$448,2)</f>
        <v>0</v>
      </c>
      <c r="W456" s="1003" cm="1">
        <f t="array" ref="W456">INDEX($H456:$K456,0,MATCH(W$451,$H$451:$K$451,0))*HLOOKUP(W$450,$J$447:$R$448,2)</f>
        <v>0</v>
      </c>
      <c r="X456" s="1003" cm="1">
        <f t="array" ref="X456">INDEX($H456:$K456,0,MATCH(X$451,$H$451:$K$451,0))*HLOOKUP(X$450,$J$447:$R$448,2)</f>
        <v>0</v>
      </c>
      <c r="Y456" s="1003" cm="1">
        <f t="array" ref="Y456">INDEX($H456:$K456,0,MATCH(Y$451,$H$451:$K$451,0))*HLOOKUP(Y$450,$J$447:$R$448,2)</f>
        <v>0</v>
      </c>
      <c r="Z456" s="1003" cm="1">
        <f t="array" ref="Z456">INDEX($H456:$K456,0,MATCH(Z$451,$H$451:$K$451,0))*HLOOKUP(Z$450,$J$447:$R$448,2)</f>
        <v>0</v>
      </c>
      <c r="AA456" s="1003" cm="1">
        <f t="array" ref="AA456">INDEX($H456:$K456,0,MATCH(AA$451,$H$451:$K$451,0))*HLOOKUP(AA$450,$J$447:$R$448,2)</f>
        <v>0</v>
      </c>
      <c r="AB456" s="1003" cm="1">
        <f t="array" ref="AB456">INDEX($H456:$K456,0,MATCH(AB$451,$H$451:$K$451,0))*HLOOKUP(AB$450,$J$447:$R$448,2)</f>
        <v>0</v>
      </c>
      <c r="AC456" s="1003" cm="1">
        <f t="array" ref="AC456">INDEX($H456:$K456,0,MATCH(AC$451,$H$451:$K$451,0))*HLOOKUP(AC$450,$J$447:$R$448,2)</f>
        <v>0</v>
      </c>
      <c r="AD456" s="1003" cm="1">
        <f t="array" ref="AD456">INDEX($H456:$K456,0,MATCH(AD$451,$H$451:$K$451,0))*HLOOKUP(AD$450,$J$447:$R$448,2)</f>
        <v>0</v>
      </c>
      <c r="AE456" s="1003" cm="1">
        <f t="array" ref="AE456">INDEX($H456:$K456,0,MATCH(AE$451,$H$451:$K$451,0))*HLOOKUP(AE$450,$J$447:$R$448,2)</f>
        <v>0</v>
      </c>
      <c r="AF456" s="1003" cm="1">
        <f t="array" ref="AF456">INDEX($H456:$K456,0,MATCH(AF$451,$H$451:$K$451,0))*HLOOKUP(AF$450,$J$447:$R$448,2)</f>
        <v>0</v>
      </c>
      <c r="AG456" s="1003" cm="1">
        <f t="array" ref="AG456">INDEX($H456:$K456,0,MATCH(AG$451,$H$451:$K$451,0))*HLOOKUP(AG$450,$J$447:$R$448,2)</f>
        <v>0</v>
      </c>
      <c r="AH456" s="1003" cm="1">
        <f t="array" ref="AH456">INDEX($H456:$K456,0,MATCH(AH$451,$H$451:$K$451,0))*HLOOKUP(AH$450,$J$447:$R$448,2)</f>
        <v>0</v>
      </c>
      <c r="AI456" s="1003" cm="1">
        <f t="array" ref="AI456">INDEX($H456:$K456,0,MATCH(AI$451,$H$451:$K$451,0))*HLOOKUP(AI$450,$J$447:$R$448,2)</f>
        <v>0</v>
      </c>
      <c r="AJ456" s="1003" cm="1">
        <f t="array" ref="AJ456">INDEX($H456:$K456,0,MATCH(AJ$451,$H$451:$K$451,0))*HLOOKUP(AJ$450,$J$447:$R$448,2)</f>
        <v>0</v>
      </c>
      <c r="AK456" s="1003" cm="1">
        <f t="array" ref="AK456">INDEX($H456:$K456,0,MATCH(AK$451,$H$451:$K$451,0))*HLOOKUP(AK$450,$J$447:$R$448,2)</f>
        <v>0</v>
      </c>
      <c r="AL456" s="1003" cm="1">
        <f t="array" ref="AL456">INDEX($H456:$K456,0,MATCH(AL$451,$H$451:$K$451,0))*HLOOKUP(AL$450,$J$447:$R$448,2)</f>
        <v>0</v>
      </c>
      <c r="AM456" s="1003" cm="1">
        <f t="array" ref="AM456">INDEX($H456:$K456,0,MATCH(AM$451,$H$451:$K$451,0))*HLOOKUP(AM$450,$J$447:$R$448,2)</f>
        <v>0</v>
      </c>
      <c r="AN456" s="1003" cm="1">
        <f t="array" ref="AN456">INDEX($H456:$K456,0,MATCH(AN$451,$H$451:$K$451,0))*HLOOKUP(AN$450,$J$447:$R$448,2)</f>
        <v>0</v>
      </c>
      <c r="AO456" s="1003" cm="1">
        <f t="array" ref="AO456">INDEX($H456:$K456,0,MATCH(AO$451,$H$451:$K$451,0))*HLOOKUP(AO$450,$J$447:$R$448,2)</f>
        <v>0</v>
      </c>
      <c r="AP456" s="1003" cm="1">
        <f t="array" ref="AP456">INDEX($H456:$K456,0,MATCH(AP$451,$H$451:$K$451,0))*HLOOKUP(AP$450,$J$447:$R$448,2)</f>
        <v>0</v>
      </c>
      <c r="AQ456" s="1003" cm="1">
        <f t="array" ref="AQ456">INDEX($H456:$K456,0,MATCH(AQ$451,$H$451:$K$451,0))*HLOOKUP(AQ$450,$J$447:$R$448,2)</f>
        <v>0</v>
      </c>
      <c r="AR456" s="1003" cm="1">
        <f t="array" ref="AR456">INDEX($H456:$K456,0,MATCH(AR$451,$H$451:$K$451,0))*HLOOKUP(AR$450,$J$447:$R$448,2)</f>
        <v>0</v>
      </c>
      <c r="AS456" s="1003" cm="1">
        <f t="array" ref="AS456">INDEX($H456:$K456,0,MATCH(AS$451,$H$451:$K$451,0))*HLOOKUP(AS$450,$J$447:$R$448,2)</f>
        <v>0</v>
      </c>
      <c r="AT456" s="1003" cm="1">
        <f t="array" ref="AT456">INDEX($H456:$K456,0,MATCH(AT$451,$H$451:$K$451,0))*HLOOKUP(AT$450,$J$447:$R$448,2)</f>
        <v>0</v>
      </c>
      <c r="AU456" s="1003" cm="1">
        <f t="array" ref="AU456">INDEX($H456:$K456,0,MATCH(AU$451,$H$451:$K$451,0))*HLOOKUP(AU$450,$J$447:$R$448,2)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GGGAg2OFa2</v>
      </c>
      <c r="H457" s="356">
        <v>0</v>
      </c>
      <c r="I457" s="356">
        <v>0</v>
      </c>
      <c r="J457" s="356">
        <v>0</v>
      </c>
      <c r="K457" s="356">
        <v>0</v>
      </c>
      <c r="L457" s="1003" cm="1">
        <f t="array" ref="L457">INDEX($H457:$K457,0,MATCH(L$451,$H$451:$K$451,0))*HLOOKUP(L$450,$J$447:$R$448,2)</f>
        <v>0</v>
      </c>
      <c r="M457" s="1003" cm="1">
        <f t="array" ref="M457">INDEX($H457:$K457,0,MATCH(M$451,$H$451:$K$451,0))*HLOOKUP(M$450,$J$447:$R$448,2)</f>
        <v>0</v>
      </c>
      <c r="N457" s="1003" cm="1">
        <f t="array" ref="N457">INDEX($H457:$K457,0,MATCH(N$451,$H$451:$K$451,0))*HLOOKUP(N$450,$J$447:$R$448,2)</f>
        <v>0</v>
      </c>
      <c r="O457" s="1003" cm="1">
        <f t="array" ref="O457">INDEX($H457:$K457,0,MATCH(O$451,$H$451:$K$451,0))*HLOOKUP(O$450,$J$447:$R$448,2)</f>
        <v>0</v>
      </c>
      <c r="P457" s="1003" cm="1">
        <f t="array" ref="P457">INDEX($H457:$K457,0,MATCH(P$451,$H$451:$K$451,0))*HLOOKUP(P$450,$J$447:$R$448,2)</f>
        <v>0</v>
      </c>
      <c r="Q457" s="1003" cm="1">
        <f t="array" ref="Q457">INDEX($H457:$K457,0,MATCH(Q$451,$H$451:$K$451,0))*HLOOKUP(Q$450,$J$447:$R$448,2)</f>
        <v>0</v>
      </c>
      <c r="R457" s="1003" cm="1">
        <f t="array" ref="R457">INDEX($H457:$K457,0,MATCH(R$451,$H$451:$K$451,0))*HLOOKUP(R$450,$J$447:$R$448,2)</f>
        <v>0</v>
      </c>
      <c r="S457" s="1003" cm="1">
        <f t="array" ref="S457">INDEX($H457:$K457,0,MATCH(S$451,$H$451:$K$451,0))*HLOOKUP(S$450,$J$447:$R$448,2)</f>
        <v>0</v>
      </c>
      <c r="T457" s="1003" cm="1">
        <f t="array" ref="T457">INDEX($H457:$K457,0,MATCH(T$451,$H$451:$K$451,0))*HLOOKUP(T$450,$J$447:$R$448,2)</f>
        <v>0</v>
      </c>
      <c r="U457" s="1003" cm="1">
        <f t="array" ref="U457">INDEX($H457:$K457,0,MATCH(U$451,$H$451:$K$451,0))*HLOOKUP(U$450,$J$447:$R$448,2)</f>
        <v>0</v>
      </c>
      <c r="V457" s="1003" cm="1">
        <f t="array" ref="V457">INDEX($H457:$K457,0,MATCH(V$451,$H$451:$K$451,0))*HLOOKUP(V$450,$J$447:$R$448,2)</f>
        <v>0</v>
      </c>
      <c r="W457" s="1003" cm="1">
        <f t="array" ref="W457">INDEX($H457:$K457,0,MATCH(W$451,$H$451:$K$451,0))*HLOOKUP(W$450,$J$447:$R$448,2)</f>
        <v>0</v>
      </c>
      <c r="X457" s="1003" cm="1">
        <f t="array" ref="X457">INDEX($H457:$K457,0,MATCH(X$451,$H$451:$K$451,0))*HLOOKUP(X$450,$J$447:$R$448,2)</f>
        <v>0</v>
      </c>
      <c r="Y457" s="1003" cm="1">
        <f t="array" ref="Y457">INDEX($H457:$K457,0,MATCH(Y$451,$H$451:$K$451,0))*HLOOKUP(Y$450,$J$447:$R$448,2)</f>
        <v>0</v>
      </c>
      <c r="Z457" s="1003" cm="1">
        <f t="array" ref="Z457">INDEX($H457:$K457,0,MATCH(Z$451,$H$451:$K$451,0))*HLOOKUP(Z$450,$J$447:$R$448,2)</f>
        <v>0</v>
      </c>
      <c r="AA457" s="1003" cm="1">
        <f t="array" ref="AA457">INDEX($H457:$K457,0,MATCH(AA$451,$H$451:$K$451,0))*HLOOKUP(AA$450,$J$447:$R$448,2)</f>
        <v>0</v>
      </c>
      <c r="AB457" s="1003" cm="1">
        <f t="array" ref="AB457">INDEX($H457:$K457,0,MATCH(AB$451,$H$451:$K$451,0))*HLOOKUP(AB$450,$J$447:$R$448,2)</f>
        <v>0</v>
      </c>
      <c r="AC457" s="1003" cm="1">
        <f t="array" ref="AC457">INDEX($H457:$K457,0,MATCH(AC$451,$H$451:$K$451,0))*HLOOKUP(AC$450,$J$447:$R$448,2)</f>
        <v>0</v>
      </c>
      <c r="AD457" s="1003" cm="1">
        <f t="array" ref="AD457">INDEX($H457:$K457,0,MATCH(AD$451,$H$451:$K$451,0))*HLOOKUP(AD$450,$J$447:$R$448,2)</f>
        <v>0</v>
      </c>
      <c r="AE457" s="1003" cm="1">
        <f t="array" ref="AE457">INDEX($H457:$K457,0,MATCH(AE$451,$H$451:$K$451,0))*HLOOKUP(AE$450,$J$447:$R$448,2)</f>
        <v>0</v>
      </c>
      <c r="AF457" s="1003" cm="1">
        <f t="array" ref="AF457">INDEX($H457:$K457,0,MATCH(AF$451,$H$451:$K$451,0))*HLOOKUP(AF$450,$J$447:$R$448,2)</f>
        <v>0</v>
      </c>
      <c r="AG457" s="1003" cm="1">
        <f t="array" ref="AG457">INDEX($H457:$K457,0,MATCH(AG$451,$H$451:$K$451,0))*HLOOKUP(AG$450,$J$447:$R$448,2)</f>
        <v>0</v>
      </c>
      <c r="AH457" s="1003" cm="1">
        <f t="array" ref="AH457">INDEX($H457:$K457,0,MATCH(AH$451,$H$451:$K$451,0))*HLOOKUP(AH$450,$J$447:$R$448,2)</f>
        <v>0</v>
      </c>
      <c r="AI457" s="1003" cm="1">
        <f t="array" ref="AI457">INDEX($H457:$K457,0,MATCH(AI$451,$H$451:$K$451,0))*HLOOKUP(AI$450,$J$447:$R$448,2)</f>
        <v>0</v>
      </c>
      <c r="AJ457" s="1003" cm="1">
        <f t="array" ref="AJ457">INDEX($H457:$K457,0,MATCH(AJ$451,$H$451:$K$451,0))*HLOOKUP(AJ$450,$J$447:$R$448,2)</f>
        <v>0</v>
      </c>
      <c r="AK457" s="1003" cm="1">
        <f t="array" ref="AK457">INDEX($H457:$K457,0,MATCH(AK$451,$H$451:$K$451,0))*HLOOKUP(AK$450,$J$447:$R$448,2)</f>
        <v>0</v>
      </c>
      <c r="AL457" s="1003" cm="1">
        <f t="array" ref="AL457">INDEX($H457:$K457,0,MATCH(AL$451,$H$451:$K$451,0))*HLOOKUP(AL$450,$J$447:$R$448,2)</f>
        <v>0</v>
      </c>
      <c r="AM457" s="1003" cm="1">
        <f t="array" ref="AM457">INDEX($H457:$K457,0,MATCH(AM$451,$H$451:$K$451,0))*HLOOKUP(AM$450,$J$447:$R$448,2)</f>
        <v>0</v>
      </c>
      <c r="AN457" s="1003" cm="1">
        <f t="array" ref="AN457">INDEX($H457:$K457,0,MATCH(AN$451,$H$451:$K$451,0))*HLOOKUP(AN$450,$J$447:$R$448,2)</f>
        <v>0</v>
      </c>
      <c r="AO457" s="1003" cm="1">
        <f t="array" ref="AO457">INDEX($H457:$K457,0,MATCH(AO$451,$H$451:$K$451,0))*HLOOKUP(AO$450,$J$447:$R$448,2)</f>
        <v>0</v>
      </c>
      <c r="AP457" s="1003" cm="1">
        <f t="array" ref="AP457">INDEX($H457:$K457,0,MATCH(AP$451,$H$451:$K$451,0))*HLOOKUP(AP$450,$J$447:$R$448,2)</f>
        <v>0</v>
      </c>
      <c r="AQ457" s="1003" cm="1">
        <f t="array" ref="AQ457">INDEX($H457:$K457,0,MATCH(AQ$451,$H$451:$K$451,0))*HLOOKUP(AQ$450,$J$447:$R$448,2)</f>
        <v>0</v>
      </c>
      <c r="AR457" s="1003" cm="1">
        <f t="array" ref="AR457">INDEX($H457:$K457,0,MATCH(AR$451,$H$451:$K$451,0))*HLOOKUP(AR$450,$J$447:$R$448,2)</f>
        <v>0</v>
      </c>
      <c r="AS457" s="1003" cm="1">
        <f t="array" ref="AS457">INDEX($H457:$K457,0,MATCH(AS$451,$H$451:$K$451,0))*HLOOKUP(AS$450,$J$447:$R$448,2)</f>
        <v>0</v>
      </c>
      <c r="AT457" s="1003" cm="1">
        <f t="array" ref="AT457">INDEX($H457:$K457,0,MATCH(AT$451,$H$451:$K$451,0))*HLOOKUP(AT$450,$J$447:$R$448,2)</f>
        <v>0</v>
      </c>
      <c r="AU457" s="1003" cm="1">
        <f t="array" ref="AU457">INDEX($H457:$K457,0,MATCH(AU$451,$H$451:$K$451,0))*HLOOKUP(AU$450,$J$447:$R$448,2)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GGGC1Na2</v>
      </c>
      <c r="H458" s="356">
        <v>0</v>
      </c>
      <c r="I458" s="356">
        <v>0</v>
      </c>
      <c r="J458" s="356">
        <v>0</v>
      </c>
      <c r="K458" s="356">
        <v>0</v>
      </c>
      <c r="L458" s="1003" cm="1">
        <f t="array" ref="L458">INDEX($H458:$K458,0,MATCH(L$451,$H$451:$K$451,0))*HLOOKUP(L$450,$J$447:$R$448,2)</f>
        <v>0</v>
      </c>
      <c r="M458" s="1003" cm="1">
        <f t="array" ref="M458">INDEX($H458:$K458,0,MATCH(M$451,$H$451:$K$451,0))*HLOOKUP(M$450,$J$447:$R$448,2)</f>
        <v>0</v>
      </c>
      <c r="N458" s="1003" cm="1">
        <f t="array" ref="N458">INDEX($H458:$K458,0,MATCH(N$451,$H$451:$K$451,0))*HLOOKUP(N$450,$J$447:$R$448,2)</f>
        <v>0</v>
      </c>
      <c r="O458" s="1003" cm="1">
        <f t="array" ref="O458">INDEX($H458:$K458,0,MATCH(O$451,$H$451:$K$451,0))*HLOOKUP(O$450,$J$447:$R$448,2)</f>
        <v>0</v>
      </c>
      <c r="P458" s="1003" cm="1">
        <f t="array" ref="P458">INDEX($H458:$K458,0,MATCH(P$451,$H$451:$K$451,0))*HLOOKUP(P$450,$J$447:$R$448,2)</f>
        <v>0</v>
      </c>
      <c r="Q458" s="1003" cm="1">
        <f t="array" ref="Q458">INDEX($H458:$K458,0,MATCH(Q$451,$H$451:$K$451,0))*HLOOKUP(Q$450,$J$447:$R$448,2)</f>
        <v>0</v>
      </c>
      <c r="R458" s="1003" cm="1">
        <f t="array" ref="R458">INDEX($H458:$K458,0,MATCH(R$451,$H$451:$K$451,0))*HLOOKUP(R$450,$J$447:$R$448,2)</f>
        <v>0</v>
      </c>
      <c r="S458" s="1003" cm="1">
        <f t="array" ref="S458">INDEX($H458:$K458,0,MATCH(S$451,$H$451:$K$451,0))*HLOOKUP(S$450,$J$447:$R$448,2)</f>
        <v>0</v>
      </c>
      <c r="T458" s="1003" cm="1">
        <f t="array" ref="T458">INDEX($H458:$K458,0,MATCH(T$451,$H$451:$K$451,0))*HLOOKUP(T$450,$J$447:$R$448,2)</f>
        <v>0</v>
      </c>
      <c r="U458" s="1003" cm="1">
        <f t="array" ref="U458">INDEX($H458:$K458,0,MATCH(U$451,$H$451:$K$451,0))*HLOOKUP(U$450,$J$447:$R$448,2)</f>
        <v>0</v>
      </c>
      <c r="V458" s="1003" cm="1">
        <f t="array" ref="V458">INDEX($H458:$K458,0,MATCH(V$451,$H$451:$K$451,0))*HLOOKUP(V$450,$J$447:$R$448,2)</f>
        <v>0</v>
      </c>
      <c r="W458" s="1003" cm="1">
        <f t="array" ref="W458">INDEX($H458:$K458,0,MATCH(W$451,$H$451:$K$451,0))*HLOOKUP(W$450,$J$447:$R$448,2)</f>
        <v>0</v>
      </c>
      <c r="X458" s="1003" cm="1">
        <f t="array" ref="X458">INDEX($H458:$K458,0,MATCH(X$451,$H$451:$K$451,0))*HLOOKUP(X$450,$J$447:$R$448,2)</f>
        <v>0</v>
      </c>
      <c r="Y458" s="1003" cm="1">
        <f t="array" ref="Y458">INDEX($H458:$K458,0,MATCH(Y$451,$H$451:$K$451,0))*HLOOKUP(Y$450,$J$447:$R$448,2)</f>
        <v>0</v>
      </c>
      <c r="Z458" s="1003" cm="1">
        <f t="array" ref="Z458">INDEX($H458:$K458,0,MATCH(Z$451,$H$451:$K$451,0))*HLOOKUP(Z$450,$J$447:$R$448,2)</f>
        <v>0</v>
      </c>
      <c r="AA458" s="1003" cm="1">
        <f t="array" ref="AA458">INDEX($H458:$K458,0,MATCH(AA$451,$H$451:$K$451,0))*HLOOKUP(AA$450,$J$447:$R$448,2)</f>
        <v>0</v>
      </c>
      <c r="AB458" s="1003" cm="1">
        <f t="array" ref="AB458">INDEX($H458:$K458,0,MATCH(AB$451,$H$451:$K$451,0))*HLOOKUP(AB$450,$J$447:$R$448,2)</f>
        <v>0</v>
      </c>
      <c r="AC458" s="1003" cm="1">
        <f t="array" ref="AC458">INDEX($H458:$K458,0,MATCH(AC$451,$H$451:$K$451,0))*HLOOKUP(AC$450,$J$447:$R$448,2)</f>
        <v>0</v>
      </c>
      <c r="AD458" s="1003" cm="1">
        <f t="array" ref="AD458">INDEX($H458:$K458,0,MATCH(AD$451,$H$451:$K$451,0))*HLOOKUP(AD$450,$J$447:$R$448,2)</f>
        <v>0</v>
      </c>
      <c r="AE458" s="1003" cm="1">
        <f t="array" ref="AE458">INDEX($H458:$K458,0,MATCH(AE$451,$H$451:$K$451,0))*HLOOKUP(AE$450,$J$447:$R$448,2)</f>
        <v>0</v>
      </c>
      <c r="AF458" s="1003" cm="1">
        <f t="array" ref="AF458">INDEX($H458:$K458,0,MATCH(AF$451,$H$451:$K$451,0))*HLOOKUP(AF$450,$J$447:$R$448,2)</f>
        <v>0</v>
      </c>
      <c r="AG458" s="1003" cm="1">
        <f t="array" ref="AG458">INDEX($H458:$K458,0,MATCH(AG$451,$H$451:$K$451,0))*HLOOKUP(AG$450,$J$447:$R$448,2)</f>
        <v>0</v>
      </c>
      <c r="AH458" s="1003" cm="1">
        <f t="array" ref="AH458">INDEX($H458:$K458,0,MATCH(AH$451,$H$451:$K$451,0))*HLOOKUP(AH$450,$J$447:$R$448,2)</f>
        <v>0</v>
      </c>
      <c r="AI458" s="1003" cm="1">
        <f t="array" ref="AI458">INDEX($H458:$K458,0,MATCH(AI$451,$H$451:$K$451,0))*HLOOKUP(AI$450,$J$447:$R$448,2)</f>
        <v>0</v>
      </c>
      <c r="AJ458" s="1003" cm="1">
        <f t="array" ref="AJ458">INDEX($H458:$K458,0,MATCH(AJ$451,$H$451:$K$451,0))*HLOOKUP(AJ$450,$J$447:$R$448,2)</f>
        <v>0</v>
      </c>
      <c r="AK458" s="1003" cm="1">
        <f t="array" ref="AK458">INDEX($H458:$K458,0,MATCH(AK$451,$H$451:$K$451,0))*HLOOKUP(AK$450,$J$447:$R$448,2)</f>
        <v>0</v>
      </c>
      <c r="AL458" s="1003" cm="1">
        <f t="array" ref="AL458">INDEX($H458:$K458,0,MATCH(AL$451,$H$451:$K$451,0))*HLOOKUP(AL$450,$J$447:$R$448,2)</f>
        <v>0</v>
      </c>
      <c r="AM458" s="1003" cm="1">
        <f t="array" ref="AM458">INDEX($H458:$K458,0,MATCH(AM$451,$H$451:$K$451,0))*HLOOKUP(AM$450,$J$447:$R$448,2)</f>
        <v>0</v>
      </c>
      <c r="AN458" s="1003" cm="1">
        <f t="array" ref="AN458">INDEX($H458:$K458,0,MATCH(AN$451,$H$451:$K$451,0))*HLOOKUP(AN$450,$J$447:$R$448,2)</f>
        <v>0</v>
      </c>
      <c r="AO458" s="1003" cm="1">
        <f t="array" ref="AO458">INDEX($H458:$K458,0,MATCH(AO$451,$H$451:$K$451,0))*HLOOKUP(AO$450,$J$447:$R$448,2)</f>
        <v>0</v>
      </c>
      <c r="AP458" s="1003" cm="1">
        <f t="array" ref="AP458">INDEX($H458:$K458,0,MATCH(AP$451,$H$451:$K$451,0))*HLOOKUP(AP$450,$J$447:$R$448,2)</f>
        <v>0</v>
      </c>
      <c r="AQ458" s="1003" cm="1">
        <f t="array" ref="AQ458">INDEX($H458:$K458,0,MATCH(AQ$451,$H$451:$K$451,0))*HLOOKUP(AQ$450,$J$447:$R$448,2)</f>
        <v>0</v>
      </c>
      <c r="AR458" s="1003" cm="1">
        <f t="array" ref="AR458">INDEX($H458:$K458,0,MATCH(AR$451,$H$451:$K$451,0))*HLOOKUP(AR$450,$J$447:$R$448,2)</f>
        <v>0</v>
      </c>
      <c r="AS458" s="1003" cm="1">
        <f t="array" ref="AS458">INDEX($H458:$K458,0,MATCH(AS$451,$H$451:$K$451,0))*HLOOKUP(AS$450,$J$447:$R$448,2)</f>
        <v>0</v>
      </c>
      <c r="AT458" s="1003" cm="1">
        <f t="array" ref="AT458">INDEX($H458:$K458,0,MATCH(AT$451,$H$451:$K$451,0))*HLOOKUP(AT$450,$J$447:$R$448,2)</f>
        <v>0</v>
      </c>
      <c r="AU458" s="1003" cm="1">
        <f t="array" ref="AU458">INDEX($H458:$K458,0,MATCH(AU$451,$H$451:$K$451,0))*HLOOKUP(AU$450,$J$447:$R$448,2)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GGGC1Ea2</v>
      </c>
      <c r="H459" s="356">
        <v>0</v>
      </c>
      <c r="I459" s="356">
        <v>0</v>
      </c>
      <c r="J459" s="356">
        <v>0</v>
      </c>
      <c r="K459" s="356">
        <v>0</v>
      </c>
      <c r="L459" s="1003" cm="1">
        <f t="array" ref="L459">INDEX($H459:$K459,0,MATCH(L$451,$H$451:$K$451,0))*HLOOKUP(L$450,$J$447:$R$448,2)</f>
        <v>0</v>
      </c>
      <c r="M459" s="1003" cm="1">
        <f t="array" ref="M459">INDEX($H459:$K459,0,MATCH(M$451,$H$451:$K$451,0))*HLOOKUP(M$450,$J$447:$R$448,2)</f>
        <v>0</v>
      </c>
      <c r="N459" s="1003" cm="1">
        <f t="array" ref="N459">INDEX($H459:$K459,0,MATCH(N$451,$H$451:$K$451,0))*HLOOKUP(N$450,$J$447:$R$448,2)</f>
        <v>0</v>
      </c>
      <c r="O459" s="1003" cm="1">
        <f t="array" ref="O459">INDEX($H459:$K459,0,MATCH(O$451,$H$451:$K$451,0))*HLOOKUP(O$450,$J$447:$R$448,2)</f>
        <v>0</v>
      </c>
      <c r="P459" s="1003" cm="1">
        <f t="array" ref="P459">INDEX($H459:$K459,0,MATCH(P$451,$H$451:$K$451,0))*HLOOKUP(P$450,$J$447:$R$448,2)</f>
        <v>0</v>
      </c>
      <c r="Q459" s="1003" cm="1">
        <f t="array" ref="Q459">INDEX($H459:$K459,0,MATCH(Q$451,$H$451:$K$451,0))*HLOOKUP(Q$450,$J$447:$R$448,2)</f>
        <v>0</v>
      </c>
      <c r="R459" s="1003" cm="1">
        <f t="array" ref="R459">INDEX($H459:$K459,0,MATCH(R$451,$H$451:$K$451,0))*HLOOKUP(R$450,$J$447:$R$448,2)</f>
        <v>0</v>
      </c>
      <c r="S459" s="1003" cm="1">
        <f t="array" ref="S459">INDEX($H459:$K459,0,MATCH(S$451,$H$451:$K$451,0))*HLOOKUP(S$450,$J$447:$R$448,2)</f>
        <v>0</v>
      </c>
      <c r="T459" s="1003" cm="1">
        <f t="array" ref="T459">INDEX($H459:$K459,0,MATCH(T$451,$H$451:$K$451,0))*HLOOKUP(T$450,$J$447:$R$448,2)</f>
        <v>0</v>
      </c>
      <c r="U459" s="1003" cm="1">
        <f t="array" ref="U459">INDEX($H459:$K459,0,MATCH(U$451,$H$451:$K$451,0))*HLOOKUP(U$450,$J$447:$R$448,2)</f>
        <v>0</v>
      </c>
      <c r="V459" s="1003" cm="1">
        <f t="array" ref="V459">INDEX($H459:$K459,0,MATCH(V$451,$H$451:$K$451,0))*HLOOKUP(V$450,$J$447:$R$448,2)</f>
        <v>0</v>
      </c>
      <c r="W459" s="1003" cm="1">
        <f t="array" ref="W459">INDEX($H459:$K459,0,MATCH(W$451,$H$451:$K$451,0))*HLOOKUP(W$450,$J$447:$R$448,2)</f>
        <v>0</v>
      </c>
      <c r="X459" s="1003" cm="1">
        <f t="array" ref="X459">INDEX($H459:$K459,0,MATCH(X$451,$H$451:$K$451,0))*HLOOKUP(X$450,$J$447:$R$448,2)</f>
        <v>0</v>
      </c>
      <c r="Y459" s="1003" cm="1">
        <f t="array" ref="Y459">INDEX($H459:$K459,0,MATCH(Y$451,$H$451:$K$451,0))*HLOOKUP(Y$450,$J$447:$R$448,2)</f>
        <v>0</v>
      </c>
      <c r="Z459" s="1003" cm="1">
        <f t="array" ref="Z459">INDEX($H459:$K459,0,MATCH(Z$451,$H$451:$K$451,0))*HLOOKUP(Z$450,$J$447:$R$448,2)</f>
        <v>0</v>
      </c>
      <c r="AA459" s="1003" cm="1">
        <f t="array" ref="AA459">INDEX($H459:$K459,0,MATCH(AA$451,$H$451:$K$451,0))*HLOOKUP(AA$450,$J$447:$R$448,2)</f>
        <v>0</v>
      </c>
      <c r="AB459" s="1003" cm="1">
        <f t="array" ref="AB459">INDEX($H459:$K459,0,MATCH(AB$451,$H$451:$K$451,0))*HLOOKUP(AB$450,$J$447:$R$448,2)</f>
        <v>0</v>
      </c>
      <c r="AC459" s="1003" cm="1">
        <f t="array" ref="AC459">INDEX($H459:$K459,0,MATCH(AC$451,$H$451:$K$451,0))*HLOOKUP(AC$450,$J$447:$R$448,2)</f>
        <v>0</v>
      </c>
      <c r="AD459" s="1003" cm="1">
        <f t="array" ref="AD459">INDEX($H459:$K459,0,MATCH(AD$451,$H$451:$K$451,0))*HLOOKUP(AD$450,$J$447:$R$448,2)</f>
        <v>0</v>
      </c>
      <c r="AE459" s="1003" cm="1">
        <f t="array" ref="AE459">INDEX($H459:$K459,0,MATCH(AE$451,$H$451:$K$451,0))*HLOOKUP(AE$450,$J$447:$R$448,2)</f>
        <v>0</v>
      </c>
      <c r="AF459" s="1003" cm="1">
        <f t="array" ref="AF459">INDEX($H459:$K459,0,MATCH(AF$451,$H$451:$K$451,0))*HLOOKUP(AF$450,$J$447:$R$448,2)</f>
        <v>0</v>
      </c>
      <c r="AG459" s="1003" cm="1">
        <f t="array" ref="AG459">INDEX($H459:$K459,0,MATCH(AG$451,$H$451:$K$451,0))*HLOOKUP(AG$450,$J$447:$R$448,2)</f>
        <v>0</v>
      </c>
      <c r="AH459" s="1003" cm="1">
        <f t="array" ref="AH459">INDEX($H459:$K459,0,MATCH(AH$451,$H$451:$K$451,0))*HLOOKUP(AH$450,$J$447:$R$448,2)</f>
        <v>0</v>
      </c>
      <c r="AI459" s="1003" cm="1">
        <f t="array" ref="AI459">INDEX($H459:$K459,0,MATCH(AI$451,$H$451:$K$451,0))*HLOOKUP(AI$450,$J$447:$R$448,2)</f>
        <v>0</v>
      </c>
      <c r="AJ459" s="1003" cm="1">
        <f t="array" ref="AJ459">INDEX($H459:$K459,0,MATCH(AJ$451,$H$451:$K$451,0))*HLOOKUP(AJ$450,$J$447:$R$448,2)</f>
        <v>0</v>
      </c>
      <c r="AK459" s="1003" cm="1">
        <f t="array" ref="AK459">INDEX($H459:$K459,0,MATCH(AK$451,$H$451:$K$451,0))*HLOOKUP(AK$450,$J$447:$R$448,2)</f>
        <v>0</v>
      </c>
      <c r="AL459" s="1003" cm="1">
        <f t="array" ref="AL459">INDEX($H459:$K459,0,MATCH(AL$451,$H$451:$K$451,0))*HLOOKUP(AL$450,$J$447:$R$448,2)</f>
        <v>0</v>
      </c>
      <c r="AM459" s="1003" cm="1">
        <f t="array" ref="AM459">INDEX($H459:$K459,0,MATCH(AM$451,$H$451:$K$451,0))*HLOOKUP(AM$450,$J$447:$R$448,2)</f>
        <v>0</v>
      </c>
      <c r="AN459" s="1003" cm="1">
        <f t="array" ref="AN459">INDEX($H459:$K459,0,MATCH(AN$451,$H$451:$K$451,0))*HLOOKUP(AN$450,$J$447:$R$448,2)</f>
        <v>0</v>
      </c>
      <c r="AO459" s="1003" cm="1">
        <f t="array" ref="AO459">INDEX($H459:$K459,0,MATCH(AO$451,$H$451:$K$451,0))*HLOOKUP(AO$450,$J$447:$R$448,2)</f>
        <v>0</v>
      </c>
      <c r="AP459" s="1003" cm="1">
        <f t="array" ref="AP459">INDEX($H459:$K459,0,MATCH(AP$451,$H$451:$K$451,0))*HLOOKUP(AP$450,$J$447:$R$448,2)</f>
        <v>0</v>
      </c>
      <c r="AQ459" s="1003" cm="1">
        <f t="array" ref="AQ459">INDEX($H459:$K459,0,MATCH(AQ$451,$H$451:$K$451,0))*HLOOKUP(AQ$450,$J$447:$R$448,2)</f>
        <v>0</v>
      </c>
      <c r="AR459" s="1003" cm="1">
        <f t="array" ref="AR459">INDEX($H459:$K459,0,MATCH(AR$451,$H$451:$K$451,0))*HLOOKUP(AR$450,$J$447:$R$448,2)</f>
        <v>0</v>
      </c>
      <c r="AS459" s="1003" cm="1">
        <f t="array" ref="AS459">INDEX($H459:$K459,0,MATCH(AS$451,$H$451:$K$451,0))*HLOOKUP(AS$450,$J$447:$R$448,2)</f>
        <v>0</v>
      </c>
      <c r="AT459" s="1003" cm="1">
        <f t="array" ref="AT459">INDEX($H459:$K459,0,MATCH(AT$451,$H$451:$K$451,0))*HLOOKUP(AT$450,$J$447:$R$448,2)</f>
        <v>0</v>
      </c>
      <c r="AU459" s="1003" cm="1">
        <f t="array" ref="AU459">INDEX($H459:$K459,0,MATCH(AU$451,$H$451:$K$451,0))*HLOOKUP(AU$450,$J$447:$R$448,2)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GGGC1Pa2</v>
      </c>
      <c r="H460" s="356">
        <v>0</v>
      </c>
      <c r="I460" s="356">
        <v>0</v>
      </c>
      <c r="J460" s="356">
        <v>0</v>
      </c>
      <c r="K460" s="356">
        <v>0</v>
      </c>
      <c r="L460" s="1003" cm="1">
        <f t="array" ref="L460">INDEX($H460:$K460,0,MATCH(L$451,$H$451:$K$451,0))*HLOOKUP(L$450,$J$447:$R$448,2)</f>
        <v>0</v>
      </c>
      <c r="M460" s="1003" cm="1">
        <f t="array" ref="M460">INDEX($H460:$K460,0,MATCH(M$451,$H$451:$K$451,0))*HLOOKUP(M$450,$J$447:$R$448,2)</f>
        <v>0</v>
      </c>
      <c r="N460" s="1003" cm="1">
        <f t="array" ref="N460">INDEX($H460:$K460,0,MATCH(N$451,$H$451:$K$451,0))*HLOOKUP(N$450,$J$447:$R$448,2)</f>
        <v>0</v>
      </c>
      <c r="O460" s="1003" cm="1">
        <f t="array" ref="O460">INDEX($H460:$K460,0,MATCH(O$451,$H$451:$K$451,0))*HLOOKUP(O$450,$J$447:$R$448,2)</f>
        <v>0</v>
      </c>
      <c r="P460" s="1003" cm="1">
        <f t="array" ref="P460">INDEX($H460:$K460,0,MATCH(P$451,$H$451:$K$451,0))*HLOOKUP(P$450,$J$447:$R$448,2)</f>
        <v>0</v>
      </c>
      <c r="Q460" s="1003" cm="1">
        <f t="array" ref="Q460">INDEX($H460:$K460,0,MATCH(Q$451,$H$451:$K$451,0))*HLOOKUP(Q$450,$J$447:$R$448,2)</f>
        <v>0</v>
      </c>
      <c r="R460" s="1003" cm="1">
        <f t="array" ref="R460">INDEX($H460:$K460,0,MATCH(R$451,$H$451:$K$451,0))*HLOOKUP(R$450,$J$447:$R$448,2)</f>
        <v>0</v>
      </c>
      <c r="S460" s="1003" cm="1">
        <f t="array" ref="S460">INDEX($H460:$K460,0,MATCH(S$451,$H$451:$K$451,0))*HLOOKUP(S$450,$J$447:$R$448,2)</f>
        <v>0</v>
      </c>
      <c r="T460" s="1003" cm="1">
        <f t="array" ref="T460">INDEX($H460:$K460,0,MATCH(T$451,$H$451:$K$451,0))*HLOOKUP(T$450,$J$447:$R$448,2)</f>
        <v>0</v>
      </c>
      <c r="U460" s="1003" cm="1">
        <f t="array" ref="U460">INDEX($H460:$K460,0,MATCH(U$451,$H$451:$K$451,0))*HLOOKUP(U$450,$J$447:$R$448,2)</f>
        <v>0</v>
      </c>
      <c r="V460" s="1003" cm="1">
        <f t="array" ref="V460">INDEX($H460:$K460,0,MATCH(V$451,$H$451:$K$451,0))*HLOOKUP(V$450,$J$447:$R$448,2)</f>
        <v>0</v>
      </c>
      <c r="W460" s="1003" cm="1">
        <f t="array" ref="W460">INDEX($H460:$K460,0,MATCH(W$451,$H$451:$K$451,0))*HLOOKUP(W$450,$J$447:$R$448,2)</f>
        <v>0</v>
      </c>
      <c r="X460" s="1003" cm="1">
        <f t="array" ref="X460">INDEX($H460:$K460,0,MATCH(X$451,$H$451:$K$451,0))*HLOOKUP(X$450,$J$447:$R$448,2)</f>
        <v>0</v>
      </c>
      <c r="Y460" s="1003" cm="1">
        <f t="array" ref="Y460">INDEX($H460:$K460,0,MATCH(Y$451,$H$451:$K$451,0))*HLOOKUP(Y$450,$J$447:$R$448,2)</f>
        <v>0</v>
      </c>
      <c r="Z460" s="1003" cm="1">
        <f t="array" ref="Z460">INDEX($H460:$K460,0,MATCH(Z$451,$H$451:$K$451,0))*HLOOKUP(Z$450,$J$447:$R$448,2)</f>
        <v>0</v>
      </c>
      <c r="AA460" s="1003" cm="1">
        <f t="array" ref="AA460">INDEX($H460:$K460,0,MATCH(AA$451,$H$451:$K$451,0))*HLOOKUP(AA$450,$J$447:$R$448,2)</f>
        <v>0</v>
      </c>
      <c r="AB460" s="1003" cm="1">
        <f t="array" ref="AB460">INDEX($H460:$K460,0,MATCH(AB$451,$H$451:$K$451,0))*HLOOKUP(AB$450,$J$447:$R$448,2)</f>
        <v>0</v>
      </c>
      <c r="AC460" s="1003" cm="1">
        <f t="array" ref="AC460">INDEX($H460:$K460,0,MATCH(AC$451,$H$451:$K$451,0))*HLOOKUP(AC$450,$J$447:$R$448,2)</f>
        <v>0</v>
      </c>
      <c r="AD460" s="1003" cm="1">
        <f t="array" ref="AD460">INDEX($H460:$K460,0,MATCH(AD$451,$H$451:$K$451,0))*HLOOKUP(AD$450,$J$447:$R$448,2)</f>
        <v>0</v>
      </c>
      <c r="AE460" s="1003" cm="1">
        <f t="array" ref="AE460">INDEX($H460:$K460,0,MATCH(AE$451,$H$451:$K$451,0))*HLOOKUP(AE$450,$J$447:$R$448,2)</f>
        <v>0</v>
      </c>
      <c r="AF460" s="1003" cm="1">
        <f t="array" ref="AF460">INDEX($H460:$K460,0,MATCH(AF$451,$H$451:$K$451,0))*HLOOKUP(AF$450,$J$447:$R$448,2)</f>
        <v>0</v>
      </c>
      <c r="AG460" s="1003" cm="1">
        <f t="array" ref="AG460">INDEX($H460:$K460,0,MATCH(AG$451,$H$451:$K$451,0))*HLOOKUP(AG$450,$J$447:$R$448,2)</f>
        <v>0</v>
      </c>
      <c r="AH460" s="1003" cm="1">
        <f t="array" ref="AH460">INDEX($H460:$K460,0,MATCH(AH$451,$H$451:$K$451,0))*HLOOKUP(AH$450,$J$447:$R$448,2)</f>
        <v>0</v>
      </c>
      <c r="AI460" s="1003" cm="1">
        <f t="array" ref="AI460">INDEX($H460:$K460,0,MATCH(AI$451,$H$451:$K$451,0))*HLOOKUP(AI$450,$J$447:$R$448,2)</f>
        <v>0</v>
      </c>
      <c r="AJ460" s="1003" cm="1">
        <f t="array" ref="AJ460">INDEX($H460:$K460,0,MATCH(AJ$451,$H$451:$K$451,0))*HLOOKUP(AJ$450,$J$447:$R$448,2)</f>
        <v>0</v>
      </c>
      <c r="AK460" s="1003" cm="1">
        <f t="array" ref="AK460">INDEX($H460:$K460,0,MATCH(AK$451,$H$451:$K$451,0))*HLOOKUP(AK$450,$J$447:$R$448,2)</f>
        <v>0</v>
      </c>
      <c r="AL460" s="1003" cm="1">
        <f t="array" ref="AL460">INDEX($H460:$K460,0,MATCH(AL$451,$H$451:$K$451,0))*HLOOKUP(AL$450,$J$447:$R$448,2)</f>
        <v>0</v>
      </c>
      <c r="AM460" s="1003" cm="1">
        <f t="array" ref="AM460">INDEX($H460:$K460,0,MATCH(AM$451,$H$451:$K$451,0))*HLOOKUP(AM$450,$J$447:$R$448,2)</f>
        <v>0</v>
      </c>
      <c r="AN460" s="1003" cm="1">
        <f t="array" ref="AN460">INDEX($H460:$K460,0,MATCH(AN$451,$H$451:$K$451,0))*HLOOKUP(AN$450,$J$447:$R$448,2)</f>
        <v>0</v>
      </c>
      <c r="AO460" s="1003" cm="1">
        <f t="array" ref="AO460">INDEX($H460:$K460,0,MATCH(AO$451,$H$451:$K$451,0))*HLOOKUP(AO$450,$J$447:$R$448,2)</f>
        <v>0</v>
      </c>
      <c r="AP460" s="1003" cm="1">
        <f t="array" ref="AP460">INDEX($H460:$K460,0,MATCH(AP$451,$H$451:$K$451,0))*HLOOKUP(AP$450,$J$447:$R$448,2)</f>
        <v>0</v>
      </c>
      <c r="AQ460" s="1003" cm="1">
        <f t="array" ref="AQ460">INDEX($H460:$K460,0,MATCH(AQ$451,$H$451:$K$451,0))*HLOOKUP(AQ$450,$J$447:$R$448,2)</f>
        <v>0</v>
      </c>
      <c r="AR460" s="1003" cm="1">
        <f t="array" ref="AR460">INDEX($H460:$K460,0,MATCH(AR$451,$H$451:$K$451,0))*HLOOKUP(AR$450,$J$447:$R$448,2)</f>
        <v>0</v>
      </c>
      <c r="AS460" s="1003" cm="1">
        <f t="array" ref="AS460">INDEX($H460:$K460,0,MATCH(AS$451,$H$451:$K$451,0))*HLOOKUP(AS$450,$J$447:$R$448,2)</f>
        <v>0</v>
      </c>
      <c r="AT460" s="1003" cm="1">
        <f t="array" ref="AT460">INDEX($H460:$K460,0,MATCH(AT$451,$H$451:$K$451,0))*HLOOKUP(AT$450,$J$447:$R$448,2)</f>
        <v>0</v>
      </c>
      <c r="AU460" s="1003" cm="1">
        <f t="array" ref="AU460">INDEX($H460:$K460,0,MATCH(AU$451,$H$451:$K$451,0))*HLOOKUP(AU$450,$J$447:$R$448,2)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GGGC1OFa2</v>
      </c>
      <c r="H461" s="356">
        <v>0</v>
      </c>
      <c r="I461" s="356">
        <v>0</v>
      </c>
      <c r="J461" s="356">
        <v>0</v>
      </c>
      <c r="K461" s="356">
        <v>0</v>
      </c>
      <c r="L461" s="1003" cm="1">
        <f t="array" ref="L461">INDEX($H461:$K461,0,MATCH(L$451,$H$451:$K$451,0))*HLOOKUP(L$450,$J$447:$R$448,2)</f>
        <v>0</v>
      </c>
      <c r="M461" s="1003" cm="1">
        <f t="array" ref="M461">INDEX($H461:$K461,0,MATCH(M$451,$H$451:$K$451,0))*HLOOKUP(M$450,$J$447:$R$448,2)</f>
        <v>0</v>
      </c>
      <c r="N461" s="1003" cm="1">
        <f t="array" ref="N461">INDEX($H461:$K461,0,MATCH(N$451,$H$451:$K$451,0))*HLOOKUP(N$450,$J$447:$R$448,2)</f>
        <v>0</v>
      </c>
      <c r="O461" s="1003" cm="1">
        <f t="array" ref="O461">INDEX($H461:$K461,0,MATCH(O$451,$H$451:$K$451,0))*HLOOKUP(O$450,$J$447:$R$448,2)</f>
        <v>0</v>
      </c>
      <c r="P461" s="1003" cm="1">
        <f t="array" ref="P461">INDEX($H461:$K461,0,MATCH(P$451,$H$451:$K$451,0))*HLOOKUP(P$450,$J$447:$R$448,2)</f>
        <v>0</v>
      </c>
      <c r="Q461" s="1003" cm="1">
        <f t="array" ref="Q461">INDEX($H461:$K461,0,MATCH(Q$451,$H$451:$K$451,0))*HLOOKUP(Q$450,$J$447:$R$448,2)</f>
        <v>0</v>
      </c>
      <c r="R461" s="1003" cm="1">
        <f t="array" ref="R461">INDEX($H461:$K461,0,MATCH(R$451,$H$451:$K$451,0))*HLOOKUP(R$450,$J$447:$R$448,2)</f>
        <v>0</v>
      </c>
      <c r="S461" s="1003" cm="1">
        <f t="array" ref="S461">INDEX($H461:$K461,0,MATCH(S$451,$H$451:$K$451,0))*HLOOKUP(S$450,$J$447:$R$448,2)</f>
        <v>0</v>
      </c>
      <c r="T461" s="1003" cm="1">
        <f t="array" ref="T461">INDEX($H461:$K461,0,MATCH(T$451,$H$451:$K$451,0))*HLOOKUP(T$450,$J$447:$R$448,2)</f>
        <v>0</v>
      </c>
      <c r="U461" s="1003" cm="1">
        <f t="array" ref="U461">INDEX($H461:$K461,0,MATCH(U$451,$H$451:$K$451,0))*HLOOKUP(U$450,$J$447:$R$448,2)</f>
        <v>0</v>
      </c>
      <c r="V461" s="1003" cm="1">
        <f t="array" ref="V461">INDEX($H461:$K461,0,MATCH(V$451,$H$451:$K$451,0))*HLOOKUP(V$450,$J$447:$R$448,2)</f>
        <v>0</v>
      </c>
      <c r="W461" s="1003" cm="1">
        <f t="array" ref="W461">INDEX($H461:$K461,0,MATCH(W$451,$H$451:$K$451,0))*HLOOKUP(W$450,$J$447:$R$448,2)</f>
        <v>0</v>
      </c>
      <c r="X461" s="1003" cm="1">
        <f t="array" ref="X461">INDEX($H461:$K461,0,MATCH(X$451,$H$451:$K$451,0))*HLOOKUP(X$450,$J$447:$R$448,2)</f>
        <v>0</v>
      </c>
      <c r="Y461" s="1003" cm="1">
        <f t="array" ref="Y461">INDEX($H461:$K461,0,MATCH(Y$451,$H$451:$K$451,0))*HLOOKUP(Y$450,$J$447:$R$448,2)</f>
        <v>0</v>
      </c>
      <c r="Z461" s="1003" cm="1">
        <f t="array" ref="Z461">INDEX($H461:$K461,0,MATCH(Z$451,$H$451:$K$451,0))*HLOOKUP(Z$450,$J$447:$R$448,2)</f>
        <v>0</v>
      </c>
      <c r="AA461" s="1003" cm="1">
        <f t="array" ref="AA461">INDEX($H461:$K461,0,MATCH(AA$451,$H$451:$K$451,0))*HLOOKUP(AA$450,$J$447:$R$448,2)</f>
        <v>0</v>
      </c>
      <c r="AB461" s="1003" cm="1">
        <f t="array" ref="AB461">INDEX($H461:$K461,0,MATCH(AB$451,$H$451:$K$451,0))*HLOOKUP(AB$450,$J$447:$R$448,2)</f>
        <v>0</v>
      </c>
      <c r="AC461" s="1003" cm="1">
        <f t="array" ref="AC461">INDEX($H461:$K461,0,MATCH(AC$451,$H$451:$K$451,0))*HLOOKUP(AC$450,$J$447:$R$448,2)</f>
        <v>0</v>
      </c>
      <c r="AD461" s="1003" cm="1">
        <f t="array" ref="AD461">INDEX($H461:$K461,0,MATCH(AD$451,$H$451:$K$451,0))*HLOOKUP(AD$450,$J$447:$R$448,2)</f>
        <v>0</v>
      </c>
      <c r="AE461" s="1003" cm="1">
        <f t="array" ref="AE461">INDEX($H461:$K461,0,MATCH(AE$451,$H$451:$K$451,0))*HLOOKUP(AE$450,$J$447:$R$448,2)</f>
        <v>0</v>
      </c>
      <c r="AF461" s="1003" cm="1">
        <f t="array" ref="AF461">INDEX($H461:$K461,0,MATCH(AF$451,$H$451:$K$451,0))*HLOOKUP(AF$450,$J$447:$R$448,2)</f>
        <v>0</v>
      </c>
      <c r="AG461" s="1003" cm="1">
        <f t="array" ref="AG461">INDEX($H461:$K461,0,MATCH(AG$451,$H$451:$K$451,0))*HLOOKUP(AG$450,$J$447:$R$448,2)</f>
        <v>0</v>
      </c>
      <c r="AH461" s="1003" cm="1">
        <f t="array" ref="AH461">INDEX($H461:$K461,0,MATCH(AH$451,$H$451:$K$451,0))*HLOOKUP(AH$450,$J$447:$R$448,2)</f>
        <v>0</v>
      </c>
      <c r="AI461" s="1003" cm="1">
        <f t="array" ref="AI461">INDEX($H461:$K461,0,MATCH(AI$451,$H$451:$K$451,0))*HLOOKUP(AI$450,$J$447:$R$448,2)</f>
        <v>0</v>
      </c>
      <c r="AJ461" s="1003" cm="1">
        <f t="array" ref="AJ461">INDEX($H461:$K461,0,MATCH(AJ$451,$H$451:$K$451,0))*HLOOKUP(AJ$450,$J$447:$R$448,2)</f>
        <v>0</v>
      </c>
      <c r="AK461" s="1003" cm="1">
        <f t="array" ref="AK461">INDEX($H461:$K461,0,MATCH(AK$451,$H$451:$K$451,0))*HLOOKUP(AK$450,$J$447:$R$448,2)</f>
        <v>0</v>
      </c>
      <c r="AL461" s="1003" cm="1">
        <f t="array" ref="AL461">INDEX($H461:$K461,0,MATCH(AL$451,$H$451:$K$451,0))*HLOOKUP(AL$450,$J$447:$R$448,2)</f>
        <v>0</v>
      </c>
      <c r="AM461" s="1003" cm="1">
        <f t="array" ref="AM461">INDEX($H461:$K461,0,MATCH(AM$451,$H$451:$K$451,0))*HLOOKUP(AM$450,$J$447:$R$448,2)</f>
        <v>0</v>
      </c>
      <c r="AN461" s="1003" cm="1">
        <f t="array" ref="AN461">INDEX($H461:$K461,0,MATCH(AN$451,$H$451:$K$451,0))*HLOOKUP(AN$450,$J$447:$R$448,2)</f>
        <v>0</v>
      </c>
      <c r="AO461" s="1003" cm="1">
        <f t="array" ref="AO461">INDEX($H461:$K461,0,MATCH(AO$451,$H$451:$K$451,0))*HLOOKUP(AO$450,$J$447:$R$448,2)</f>
        <v>0</v>
      </c>
      <c r="AP461" s="1003" cm="1">
        <f t="array" ref="AP461">INDEX($H461:$K461,0,MATCH(AP$451,$H$451:$K$451,0))*HLOOKUP(AP$450,$J$447:$R$448,2)</f>
        <v>0</v>
      </c>
      <c r="AQ461" s="1003" cm="1">
        <f t="array" ref="AQ461">INDEX($H461:$K461,0,MATCH(AQ$451,$H$451:$K$451,0))*HLOOKUP(AQ$450,$J$447:$R$448,2)</f>
        <v>0</v>
      </c>
      <c r="AR461" s="1003" cm="1">
        <f t="array" ref="AR461">INDEX($H461:$K461,0,MATCH(AR$451,$H$451:$K$451,0))*HLOOKUP(AR$450,$J$447:$R$448,2)</f>
        <v>0</v>
      </c>
      <c r="AS461" s="1003" cm="1">
        <f t="array" ref="AS461">INDEX($H461:$K461,0,MATCH(AS$451,$H$451:$K$451,0))*HLOOKUP(AS$450,$J$447:$R$448,2)</f>
        <v>0</v>
      </c>
      <c r="AT461" s="1003" cm="1">
        <f t="array" ref="AT461">INDEX($H461:$K461,0,MATCH(AT$451,$H$451:$K$451,0))*HLOOKUP(AT$450,$J$447:$R$448,2)</f>
        <v>0</v>
      </c>
      <c r="AU461" s="1003" cm="1">
        <f t="array" ref="AU461">INDEX($H461:$K461,0,MATCH(AU$451,$H$451:$K$451,0))*HLOOKUP(AU$450,$J$447:$R$448,2)</f>
        <v>0</v>
      </c>
      <c r="AV461" s="312"/>
      <c r="AW461" s="312"/>
      <c r="AX461" s="695"/>
      <c r="AY461" s="690"/>
      <c r="AZ461" s="690"/>
      <c r="BA461" s="690"/>
    </row>
    <row r="462" spans="1:53" s="687" customFormat="1" ht="15" outlineLevel="1" x14ac:dyDescent="0.25">
      <c r="A462" s="691"/>
      <c r="B462" s="688"/>
      <c r="C462" s="700"/>
      <c r="D462" s="700"/>
      <c r="E462" s="700"/>
      <c r="F462" s="704"/>
      <c r="G462" s="704" t="str">
        <f t="shared" si="76"/>
        <v>SPSPSPSPSPsp</v>
      </c>
      <c r="H462" s="356">
        <v>0</v>
      </c>
      <c r="I462" s="356">
        <v>0</v>
      </c>
      <c r="J462" s="356">
        <v>0</v>
      </c>
      <c r="K462" s="356">
        <v>0</v>
      </c>
      <c r="L462" s="1003" cm="1">
        <f t="array" ref="L462">INDEX($H462:$K462,0,MATCH(L$451,$H$451:$K$451,0))*HLOOKUP(L$450,$J$447:$R$448,2)</f>
        <v>0</v>
      </c>
      <c r="M462" s="1003" cm="1">
        <f t="array" ref="M462">INDEX($H462:$K462,0,MATCH(M$451,$H$451:$K$451,0))*HLOOKUP(M$450,$J$447:$R$448,2)</f>
        <v>0</v>
      </c>
      <c r="N462" s="1003" cm="1">
        <f t="array" ref="N462">INDEX($H462:$K462,0,MATCH(N$451,$H$451:$K$451,0))*HLOOKUP(N$450,$J$447:$R$448,2)</f>
        <v>0</v>
      </c>
      <c r="O462" s="1003" cm="1">
        <f t="array" ref="O462">INDEX($H462:$K462,0,MATCH(O$451,$H$451:$K$451,0))*HLOOKUP(O$450,$J$447:$R$448,2)</f>
        <v>0</v>
      </c>
      <c r="P462" s="1003" cm="1">
        <f t="array" ref="P462">INDEX($H462:$K462,0,MATCH(P$451,$H$451:$K$451,0))*HLOOKUP(P$450,$J$447:$R$448,2)</f>
        <v>0</v>
      </c>
      <c r="Q462" s="1003" cm="1">
        <f t="array" ref="Q462">INDEX($H462:$K462,0,MATCH(Q$451,$H$451:$K$451,0))*HLOOKUP(Q$450,$J$447:$R$448,2)</f>
        <v>0</v>
      </c>
      <c r="R462" s="1003" cm="1">
        <f t="array" ref="R462">INDEX($H462:$K462,0,MATCH(R$451,$H$451:$K$451,0))*HLOOKUP(R$450,$J$447:$R$448,2)</f>
        <v>0</v>
      </c>
      <c r="S462" s="1003" cm="1">
        <f t="array" ref="S462">INDEX($H462:$K462,0,MATCH(S$451,$H$451:$K$451,0))*HLOOKUP(S$450,$J$447:$R$448,2)</f>
        <v>0</v>
      </c>
      <c r="T462" s="1003" cm="1">
        <f t="array" ref="T462">INDEX($H462:$K462,0,MATCH(T$451,$H$451:$K$451,0))*HLOOKUP(T$450,$J$447:$R$448,2)</f>
        <v>0</v>
      </c>
      <c r="U462" s="1003" cm="1">
        <f t="array" ref="U462">INDEX($H462:$K462,0,MATCH(U$451,$H$451:$K$451,0))*HLOOKUP(U$450,$J$447:$R$448,2)</f>
        <v>0</v>
      </c>
      <c r="V462" s="1003" cm="1">
        <f t="array" ref="V462">INDEX($H462:$K462,0,MATCH(V$451,$H$451:$K$451,0))*HLOOKUP(V$450,$J$447:$R$448,2)</f>
        <v>0</v>
      </c>
      <c r="W462" s="1003" cm="1">
        <f t="array" ref="W462">INDEX($H462:$K462,0,MATCH(W$451,$H$451:$K$451,0))*HLOOKUP(W$450,$J$447:$R$448,2)</f>
        <v>0</v>
      </c>
      <c r="X462" s="1003" cm="1">
        <f t="array" ref="X462">INDEX($H462:$K462,0,MATCH(X$451,$H$451:$K$451,0))*HLOOKUP(X$450,$J$447:$R$448,2)</f>
        <v>0</v>
      </c>
      <c r="Y462" s="1003" cm="1">
        <f t="array" ref="Y462">INDEX($H462:$K462,0,MATCH(Y$451,$H$451:$K$451,0))*HLOOKUP(Y$450,$J$447:$R$448,2)</f>
        <v>0</v>
      </c>
      <c r="Z462" s="1003" cm="1">
        <f t="array" ref="Z462">INDEX($H462:$K462,0,MATCH(Z$451,$H$451:$K$451,0))*HLOOKUP(Z$450,$J$447:$R$448,2)</f>
        <v>0</v>
      </c>
      <c r="AA462" s="1003" cm="1">
        <f t="array" ref="AA462">INDEX($H462:$K462,0,MATCH(AA$451,$H$451:$K$451,0))*HLOOKUP(AA$450,$J$447:$R$448,2)</f>
        <v>0</v>
      </c>
      <c r="AB462" s="1003" cm="1">
        <f t="array" ref="AB462">INDEX($H462:$K462,0,MATCH(AB$451,$H$451:$K$451,0))*HLOOKUP(AB$450,$J$447:$R$448,2)</f>
        <v>0</v>
      </c>
      <c r="AC462" s="1003" cm="1">
        <f t="array" ref="AC462">INDEX($H462:$K462,0,MATCH(AC$451,$H$451:$K$451,0))*HLOOKUP(AC$450,$J$447:$R$448,2)</f>
        <v>0</v>
      </c>
      <c r="AD462" s="1003" cm="1">
        <f t="array" ref="AD462">INDEX($H462:$K462,0,MATCH(AD$451,$H$451:$K$451,0))*HLOOKUP(AD$450,$J$447:$R$448,2)</f>
        <v>0</v>
      </c>
      <c r="AE462" s="1003" cm="1">
        <f t="array" ref="AE462">INDEX($H462:$K462,0,MATCH(AE$451,$H$451:$K$451,0))*HLOOKUP(AE$450,$J$447:$R$448,2)</f>
        <v>0</v>
      </c>
      <c r="AF462" s="1003" cm="1">
        <f t="array" ref="AF462">INDEX($H462:$K462,0,MATCH(AF$451,$H$451:$K$451,0))*HLOOKUP(AF$450,$J$447:$R$448,2)</f>
        <v>0</v>
      </c>
      <c r="AG462" s="1003" cm="1">
        <f t="array" ref="AG462">INDEX($H462:$K462,0,MATCH(AG$451,$H$451:$K$451,0))*HLOOKUP(AG$450,$J$447:$R$448,2)</f>
        <v>0</v>
      </c>
      <c r="AH462" s="1003" cm="1">
        <f t="array" ref="AH462">INDEX($H462:$K462,0,MATCH(AH$451,$H$451:$K$451,0))*HLOOKUP(AH$450,$J$447:$R$448,2)</f>
        <v>0</v>
      </c>
      <c r="AI462" s="1003" cm="1">
        <f t="array" ref="AI462">INDEX($H462:$K462,0,MATCH(AI$451,$H$451:$K$451,0))*HLOOKUP(AI$450,$J$447:$R$448,2)</f>
        <v>0</v>
      </c>
      <c r="AJ462" s="1003" cm="1">
        <f t="array" ref="AJ462">INDEX($H462:$K462,0,MATCH(AJ$451,$H$451:$K$451,0))*HLOOKUP(AJ$450,$J$447:$R$448,2)</f>
        <v>0</v>
      </c>
      <c r="AK462" s="1003" cm="1">
        <f t="array" ref="AK462">INDEX($H462:$K462,0,MATCH(AK$451,$H$451:$K$451,0))*HLOOKUP(AK$450,$J$447:$R$448,2)</f>
        <v>0</v>
      </c>
      <c r="AL462" s="1003" cm="1">
        <f t="array" ref="AL462">INDEX($H462:$K462,0,MATCH(AL$451,$H$451:$K$451,0))*HLOOKUP(AL$450,$J$447:$R$448,2)</f>
        <v>0</v>
      </c>
      <c r="AM462" s="1003" cm="1">
        <f t="array" ref="AM462">INDEX($H462:$K462,0,MATCH(AM$451,$H$451:$K$451,0))*HLOOKUP(AM$450,$J$447:$R$448,2)</f>
        <v>0</v>
      </c>
      <c r="AN462" s="1003" cm="1">
        <f t="array" ref="AN462">INDEX($H462:$K462,0,MATCH(AN$451,$H$451:$K$451,0))*HLOOKUP(AN$450,$J$447:$R$448,2)</f>
        <v>0</v>
      </c>
      <c r="AO462" s="1003" cm="1">
        <f t="array" ref="AO462">INDEX($H462:$K462,0,MATCH(AO$451,$H$451:$K$451,0))*HLOOKUP(AO$450,$J$447:$R$448,2)</f>
        <v>0</v>
      </c>
      <c r="AP462" s="1003" cm="1">
        <f t="array" ref="AP462">INDEX($H462:$K462,0,MATCH(AP$451,$H$451:$K$451,0))*HLOOKUP(AP$450,$J$447:$R$448,2)</f>
        <v>0</v>
      </c>
      <c r="AQ462" s="1003" cm="1">
        <f t="array" ref="AQ462">INDEX($H462:$K462,0,MATCH(AQ$451,$H$451:$K$451,0))*HLOOKUP(AQ$450,$J$447:$R$448,2)</f>
        <v>0</v>
      </c>
      <c r="AR462" s="1003" cm="1">
        <f t="array" ref="AR462">INDEX($H462:$K462,0,MATCH(AR$451,$H$451:$K$451,0))*HLOOKUP(AR$450,$J$447:$R$448,2)</f>
        <v>0</v>
      </c>
      <c r="AS462" s="1003" cm="1">
        <f t="array" ref="AS462">INDEX($H462:$K462,0,MATCH(AS$451,$H$451:$K$451,0))*HLOOKUP(AS$450,$J$447:$R$448,2)</f>
        <v>0</v>
      </c>
      <c r="AT462" s="1003" cm="1">
        <f t="array" ref="AT462">INDEX($H462:$K462,0,MATCH(AT$451,$H$451:$K$451,0))*HLOOKUP(AT$450,$J$447:$R$448,2)</f>
        <v>0</v>
      </c>
      <c r="AU462" s="1003" cm="1">
        <f t="array" ref="AU462">INDEX($H462:$K462,0,MATCH(AU$451,$H$451:$K$451,0))*HLOOKUP(AU$450,$J$447:$R$448,2)</f>
        <v>0</v>
      </c>
      <c r="AV462" s="312"/>
      <c r="AW462" s="312"/>
      <c r="AX462" s="695"/>
      <c r="AY462" s="690"/>
      <c r="AZ462" s="690"/>
      <c r="BA462" s="690"/>
    </row>
    <row r="463" spans="1:53" s="76" customFormat="1" ht="15" outlineLevel="1" x14ac:dyDescent="0.25">
      <c r="A463" s="233"/>
      <c r="B463" s="234"/>
      <c r="C463" s="244"/>
      <c r="D463" s="244"/>
      <c r="E463" s="244"/>
      <c r="F463" s="252"/>
      <c r="G463" s="704" t="str">
        <f t="shared" si="76"/>
        <v>YABA2Ba</v>
      </c>
      <c r="H463" s="356">
        <v>0</v>
      </c>
      <c r="I463" s="356">
        <v>0</v>
      </c>
      <c r="J463" s="356">
        <v>0</v>
      </c>
      <c r="K463" s="356">
        <v>0</v>
      </c>
      <c r="L463" s="1003" cm="1">
        <f t="array" ref="L463">INDEX($H463:$K463,0,MATCH(L$451,$H$451:$K$451,0))*HLOOKUP(L$450,$J$447:$R$448,2)</f>
        <v>0</v>
      </c>
      <c r="M463" s="1003" cm="1">
        <f t="array" ref="M463">INDEX($H463:$K463,0,MATCH(M$451,$H$451:$K$451,0))*HLOOKUP(M$450,$J$447:$R$448,2)</f>
        <v>0</v>
      </c>
      <c r="N463" s="1003" cm="1">
        <f t="array" ref="N463">INDEX($H463:$K463,0,MATCH(N$451,$H$451:$K$451,0))*HLOOKUP(N$450,$J$447:$R$448,2)</f>
        <v>0</v>
      </c>
      <c r="O463" s="1003" cm="1">
        <f t="array" ref="O463">INDEX($H463:$K463,0,MATCH(O$451,$H$451:$K$451,0))*HLOOKUP(O$450,$J$447:$R$448,2)</f>
        <v>0</v>
      </c>
      <c r="P463" s="1003" cm="1">
        <f t="array" ref="P463">INDEX($H463:$K463,0,MATCH(P$451,$H$451:$K$451,0))*HLOOKUP(P$450,$J$447:$R$448,2)</f>
        <v>0</v>
      </c>
      <c r="Q463" s="1003" cm="1">
        <f t="array" ref="Q463">INDEX($H463:$K463,0,MATCH(Q$451,$H$451:$K$451,0))*HLOOKUP(Q$450,$J$447:$R$448,2)</f>
        <v>0</v>
      </c>
      <c r="R463" s="1003" cm="1">
        <f t="array" ref="R463">INDEX($H463:$K463,0,MATCH(R$451,$H$451:$K$451,0))*HLOOKUP(R$450,$J$447:$R$448,2)</f>
        <v>0</v>
      </c>
      <c r="S463" s="1003" cm="1">
        <f t="array" ref="S463">INDEX($H463:$K463,0,MATCH(S$451,$H$451:$K$451,0))*HLOOKUP(S$450,$J$447:$R$448,2)</f>
        <v>0</v>
      </c>
      <c r="T463" s="1003" cm="1">
        <f t="array" ref="T463">INDEX($H463:$K463,0,MATCH(T$451,$H$451:$K$451,0))*HLOOKUP(T$450,$J$447:$R$448,2)</f>
        <v>0</v>
      </c>
      <c r="U463" s="1003" cm="1">
        <f t="array" ref="U463">INDEX($H463:$K463,0,MATCH(U$451,$H$451:$K$451,0))*HLOOKUP(U$450,$J$447:$R$448,2)</f>
        <v>0</v>
      </c>
      <c r="V463" s="1003" cm="1">
        <f t="array" ref="V463">INDEX($H463:$K463,0,MATCH(V$451,$H$451:$K$451,0))*HLOOKUP(V$450,$J$447:$R$448,2)</f>
        <v>0</v>
      </c>
      <c r="W463" s="1003" cm="1">
        <f t="array" ref="W463">INDEX($H463:$K463,0,MATCH(W$451,$H$451:$K$451,0))*HLOOKUP(W$450,$J$447:$R$448,2)</f>
        <v>0</v>
      </c>
      <c r="X463" s="1003" cm="1">
        <f t="array" ref="X463">INDEX($H463:$K463,0,MATCH(X$451,$H$451:$K$451,0))*HLOOKUP(X$450,$J$447:$R$448,2)</f>
        <v>0</v>
      </c>
      <c r="Y463" s="1003" cm="1">
        <f t="array" ref="Y463">INDEX($H463:$K463,0,MATCH(Y$451,$H$451:$K$451,0))*HLOOKUP(Y$450,$J$447:$R$448,2)</f>
        <v>0</v>
      </c>
      <c r="Z463" s="1003" cm="1">
        <f t="array" ref="Z463">INDEX($H463:$K463,0,MATCH(Z$451,$H$451:$K$451,0))*HLOOKUP(Z$450,$J$447:$R$448,2)</f>
        <v>0</v>
      </c>
      <c r="AA463" s="1003" cm="1">
        <f t="array" ref="AA463">INDEX($H463:$K463,0,MATCH(AA$451,$H$451:$K$451,0))*HLOOKUP(AA$450,$J$447:$R$448,2)</f>
        <v>0</v>
      </c>
      <c r="AB463" s="1003" cm="1">
        <f t="array" ref="AB463">INDEX($H463:$K463,0,MATCH(AB$451,$H$451:$K$451,0))*HLOOKUP(AB$450,$J$447:$R$448,2)</f>
        <v>0</v>
      </c>
      <c r="AC463" s="1003" cm="1">
        <f t="array" ref="AC463">INDEX($H463:$K463,0,MATCH(AC$451,$H$451:$K$451,0))*HLOOKUP(AC$450,$J$447:$R$448,2)</f>
        <v>0</v>
      </c>
      <c r="AD463" s="1003" cm="1">
        <f t="array" ref="AD463">INDEX($H463:$K463,0,MATCH(AD$451,$H$451:$K$451,0))*HLOOKUP(AD$450,$J$447:$R$448,2)</f>
        <v>0</v>
      </c>
      <c r="AE463" s="1003" cm="1">
        <f t="array" ref="AE463">INDEX($H463:$K463,0,MATCH(AE$451,$H$451:$K$451,0))*HLOOKUP(AE$450,$J$447:$R$448,2)</f>
        <v>0</v>
      </c>
      <c r="AF463" s="1003" cm="1">
        <f t="array" ref="AF463">INDEX($H463:$K463,0,MATCH(AF$451,$H$451:$K$451,0))*HLOOKUP(AF$450,$J$447:$R$448,2)</f>
        <v>0</v>
      </c>
      <c r="AG463" s="1003" cm="1">
        <f t="array" ref="AG463">INDEX($H463:$K463,0,MATCH(AG$451,$H$451:$K$451,0))*HLOOKUP(AG$450,$J$447:$R$448,2)</f>
        <v>0</v>
      </c>
      <c r="AH463" s="1003" cm="1">
        <f t="array" ref="AH463">INDEX($H463:$K463,0,MATCH(AH$451,$H$451:$K$451,0))*HLOOKUP(AH$450,$J$447:$R$448,2)</f>
        <v>0</v>
      </c>
      <c r="AI463" s="1003" cm="1">
        <f t="array" ref="AI463">INDEX($H463:$K463,0,MATCH(AI$451,$H$451:$K$451,0))*HLOOKUP(AI$450,$J$447:$R$448,2)</f>
        <v>0</v>
      </c>
      <c r="AJ463" s="1003" cm="1">
        <f t="array" ref="AJ463">INDEX($H463:$K463,0,MATCH(AJ$451,$H$451:$K$451,0))*HLOOKUP(AJ$450,$J$447:$R$448,2)</f>
        <v>0</v>
      </c>
      <c r="AK463" s="1003" cm="1">
        <f t="array" ref="AK463">INDEX($H463:$K463,0,MATCH(AK$451,$H$451:$K$451,0))*HLOOKUP(AK$450,$J$447:$R$448,2)</f>
        <v>0</v>
      </c>
      <c r="AL463" s="1003" cm="1">
        <f t="array" ref="AL463">INDEX($H463:$K463,0,MATCH(AL$451,$H$451:$K$451,0))*HLOOKUP(AL$450,$J$447:$R$448,2)</f>
        <v>0</v>
      </c>
      <c r="AM463" s="1003" cm="1">
        <f t="array" ref="AM463">INDEX($H463:$K463,0,MATCH(AM$451,$H$451:$K$451,0))*HLOOKUP(AM$450,$J$447:$R$448,2)</f>
        <v>0</v>
      </c>
      <c r="AN463" s="1003" cm="1">
        <f t="array" ref="AN463">INDEX($H463:$K463,0,MATCH(AN$451,$H$451:$K$451,0))*HLOOKUP(AN$450,$J$447:$R$448,2)</f>
        <v>0</v>
      </c>
      <c r="AO463" s="1003" cm="1">
        <f t="array" ref="AO463">INDEX($H463:$K463,0,MATCH(AO$451,$H$451:$K$451,0))*HLOOKUP(AO$450,$J$447:$R$448,2)</f>
        <v>0</v>
      </c>
      <c r="AP463" s="1003" cm="1">
        <f t="array" ref="AP463">INDEX($H463:$K463,0,MATCH(AP$451,$H$451:$K$451,0))*HLOOKUP(AP$450,$J$447:$R$448,2)</f>
        <v>0</v>
      </c>
      <c r="AQ463" s="1003" cm="1">
        <f t="array" ref="AQ463">INDEX($H463:$K463,0,MATCH(AQ$451,$H$451:$K$451,0))*HLOOKUP(AQ$450,$J$447:$R$448,2)</f>
        <v>0</v>
      </c>
      <c r="AR463" s="1003" cm="1">
        <f t="array" ref="AR463">INDEX($H463:$K463,0,MATCH(AR$451,$H$451:$K$451,0))*HLOOKUP(AR$450,$J$447:$R$448,2)</f>
        <v>0</v>
      </c>
      <c r="AS463" s="1003" cm="1">
        <f t="array" ref="AS463">INDEX($H463:$K463,0,MATCH(AS$451,$H$451:$K$451,0))*HLOOKUP(AS$450,$J$447:$R$448,2)</f>
        <v>0</v>
      </c>
      <c r="AT463" s="1003" cm="1">
        <f t="array" ref="AT463">INDEX($H463:$K463,0,MATCH(AT$451,$H$451:$K$451,0))*HLOOKUP(AT$450,$J$447:$R$448,2)</f>
        <v>0</v>
      </c>
      <c r="AU463" s="1003" cm="1">
        <f t="array" ref="AU463">INDEX($H463:$K463,0,MATCH(AU$451,$H$451:$K$451,0))*HLOOKUP(AU$450,$J$447:$R$448,2)</f>
        <v>0</v>
      </c>
      <c r="AV463" s="312"/>
      <c r="AW463" s="312"/>
      <c r="AX463" s="243"/>
      <c r="AY463" s="235"/>
      <c r="AZ463" s="235"/>
      <c r="BA463" s="235"/>
    </row>
    <row r="464" spans="1:53" s="76" customFormat="1" ht="15" outlineLevel="1" x14ac:dyDescent="0.25">
      <c r="A464" s="233"/>
      <c r="B464" s="234"/>
      <c r="C464" s="244"/>
      <c r="D464" s="244"/>
      <c r="E464" s="244"/>
      <c r="F464" s="252"/>
      <c r="G464" s="704" t="str">
        <f t="shared" si="76"/>
        <v>AYABA1b</v>
      </c>
      <c r="H464" s="356">
        <v>100</v>
      </c>
      <c r="I464" s="356">
        <v>100</v>
      </c>
      <c r="J464" s="356">
        <v>40</v>
      </c>
      <c r="K464" s="356">
        <v>0</v>
      </c>
      <c r="L464" s="1003" cm="1">
        <f t="array" ref="L464">INDEX($H464:$K464,0,MATCH(L$451,$H$451:$K$451,0))*HLOOKUP(L$450,$J$447:$R$448,2)</f>
        <v>100</v>
      </c>
      <c r="M464" s="1003" cm="1">
        <f t="array" ref="M464">INDEX($H464:$K464,0,MATCH(M$451,$H$451:$K$451,0))*HLOOKUP(M$450,$J$447:$R$448,2)</f>
        <v>100</v>
      </c>
      <c r="N464" s="1003" cm="1">
        <f t="array" ref="N464">INDEX($H464:$K464,0,MATCH(N$451,$H$451:$K$451,0))*HLOOKUP(N$450,$J$447:$R$448,2)</f>
        <v>40</v>
      </c>
      <c r="O464" s="1003" cm="1">
        <f t="array" ref="O464">INDEX($H464:$K464,0,MATCH(O$451,$H$451:$K$451,0))*HLOOKUP(O$450,$J$447:$R$448,2)</f>
        <v>0</v>
      </c>
      <c r="P464" s="1003" cm="1">
        <f t="array" ref="P464">INDEX($H464:$K464,0,MATCH(P$451,$H$451:$K$451,0))*HLOOKUP(P$450,$J$447:$R$448,2)</f>
        <v>100</v>
      </c>
      <c r="Q464" s="1003" cm="1">
        <f t="array" ref="Q464">INDEX($H464:$K464,0,MATCH(Q$451,$H$451:$K$451,0))*HLOOKUP(Q$450,$J$447:$R$448,2)</f>
        <v>100</v>
      </c>
      <c r="R464" s="1003" cm="1">
        <f t="array" ref="R464">INDEX($H464:$K464,0,MATCH(R$451,$H$451:$K$451,0))*HLOOKUP(R$450,$J$447:$R$448,2)</f>
        <v>40</v>
      </c>
      <c r="S464" s="1003" cm="1">
        <f t="array" ref="S464">INDEX($H464:$K464,0,MATCH(S$451,$H$451:$K$451,0))*HLOOKUP(S$450,$J$447:$R$448,2)</f>
        <v>0</v>
      </c>
      <c r="T464" s="1003" cm="1">
        <f t="array" ref="T464">INDEX($H464:$K464,0,MATCH(T$451,$H$451:$K$451,0))*HLOOKUP(T$450,$J$447:$R$448,2)</f>
        <v>100</v>
      </c>
      <c r="U464" s="1003" cm="1">
        <f t="array" ref="U464">INDEX($H464:$K464,0,MATCH(U$451,$H$451:$K$451,0))*HLOOKUP(U$450,$J$447:$R$448,2)</f>
        <v>100</v>
      </c>
      <c r="V464" s="1003" cm="1">
        <f t="array" ref="V464">INDEX($H464:$K464,0,MATCH(V$451,$H$451:$K$451,0))*HLOOKUP(V$450,$J$447:$R$448,2)</f>
        <v>40</v>
      </c>
      <c r="W464" s="1003" cm="1">
        <f t="array" ref="W464">INDEX($H464:$K464,0,MATCH(W$451,$H$451:$K$451,0))*HLOOKUP(W$450,$J$447:$R$448,2)</f>
        <v>0</v>
      </c>
      <c r="X464" s="1003" cm="1">
        <f t="array" ref="X464">INDEX($H464:$K464,0,MATCH(X$451,$H$451:$K$451,0))*HLOOKUP(X$450,$J$447:$R$448,2)</f>
        <v>100</v>
      </c>
      <c r="Y464" s="1003" cm="1">
        <f t="array" ref="Y464">INDEX($H464:$K464,0,MATCH(Y$451,$H$451:$K$451,0))*HLOOKUP(Y$450,$J$447:$R$448,2)</f>
        <v>100</v>
      </c>
      <c r="Z464" s="1003" cm="1">
        <f t="array" ref="Z464">INDEX($H464:$K464,0,MATCH(Z$451,$H$451:$K$451,0))*HLOOKUP(Z$450,$J$447:$R$448,2)</f>
        <v>40</v>
      </c>
      <c r="AA464" s="1003" cm="1">
        <f t="array" ref="AA464">INDEX($H464:$K464,0,MATCH(AA$451,$H$451:$K$451,0))*HLOOKUP(AA$450,$J$447:$R$448,2)</f>
        <v>0</v>
      </c>
      <c r="AB464" s="1003" cm="1">
        <f t="array" ref="AB464">INDEX($H464:$K464,0,MATCH(AB$451,$H$451:$K$451,0))*HLOOKUP(AB$450,$J$447:$R$448,2)</f>
        <v>100</v>
      </c>
      <c r="AC464" s="1003" cm="1">
        <f t="array" ref="AC464">INDEX($H464:$K464,0,MATCH(AC$451,$H$451:$K$451,0))*HLOOKUP(AC$450,$J$447:$R$448,2)</f>
        <v>100</v>
      </c>
      <c r="AD464" s="1003" cm="1">
        <f t="array" ref="AD464">INDEX($H464:$K464,0,MATCH(AD$451,$H$451:$K$451,0))*HLOOKUP(AD$450,$J$447:$R$448,2)</f>
        <v>40</v>
      </c>
      <c r="AE464" s="1003" cm="1">
        <f t="array" ref="AE464">INDEX($H464:$K464,0,MATCH(AE$451,$H$451:$K$451,0))*HLOOKUP(AE$450,$J$447:$R$448,2)</f>
        <v>0</v>
      </c>
      <c r="AF464" s="1003" cm="1">
        <f t="array" ref="AF464">INDEX($H464:$K464,0,MATCH(AF$451,$H$451:$K$451,0))*HLOOKUP(AF$450,$J$447:$R$448,2)</f>
        <v>100</v>
      </c>
      <c r="AG464" s="1003" cm="1">
        <f t="array" ref="AG464">INDEX($H464:$K464,0,MATCH(AG$451,$H$451:$K$451,0))*HLOOKUP(AG$450,$J$447:$R$448,2)</f>
        <v>100</v>
      </c>
      <c r="AH464" s="1003" cm="1">
        <f t="array" ref="AH464">INDEX($H464:$K464,0,MATCH(AH$451,$H$451:$K$451,0))*HLOOKUP(AH$450,$J$447:$R$448,2)</f>
        <v>40</v>
      </c>
      <c r="AI464" s="1003" cm="1">
        <f t="array" ref="AI464">INDEX($H464:$K464,0,MATCH(AI$451,$H$451:$K$451,0))*HLOOKUP(AI$450,$J$447:$R$448,2)</f>
        <v>0</v>
      </c>
      <c r="AJ464" s="1003" cm="1">
        <f t="array" ref="AJ464">INDEX($H464:$K464,0,MATCH(AJ$451,$H$451:$K$451,0))*HLOOKUP(AJ$450,$J$447:$R$448,2)</f>
        <v>100</v>
      </c>
      <c r="AK464" s="1003" cm="1">
        <f t="array" ref="AK464">INDEX($H464:$K464,0,MATCH(AK$451,$H$451:$K$451,0))*HLOOKUP(AK$450,$J$447:$R$448,2)</f>
        <v>100</v>
      </c>
      <c r="AL464" s="1003" cm="1">
        <f t="array" ref="AL464">INDEX($H464:$K464,0,MATCH(AL$451,$H$451:$K$451,0))*HLOOKUP(AL$450,$J$447:$R$448,2)</f>
        <v>40</v>
      </c>
      <c r="AM464" s="1003" cm="1">
        <f t="array" ref="AM464">INDEX($H464:$K464,0,MATCH(AM$451,$H$451:$K$451,0))*HLOOKUP(AM$450,$J$447:$R$448,2)</f>
        <v>0</v>
      </c>
      <c r="AN464" s="1003" cm="1">
        <f t="array" ref="AN464">INDEX($H464:$K464,0,MATCH(AN$451,$H$451:$K$451,0))*HLOOKUP(AN$450,$J$447:$R$448,2)</f>
        <v>100</v>
      </c>
      <c r="AO464" s="1003" cm="1">
        <f t="array" ref="AO464">INDEX($H464:$K464,0,MATCH(AO$451,$H$451:$K$451,0))*HLOOKUP(AO$450,$J$447:$R$448,2)</f>
        <v>100</v>
      </c>
      <c r="AP464" s="1003" cm="1">
        <f t="array" ref="AP464">INDEX($H464:$K464,0,MATCH(AP$451,$H$451:$K$451,0))*HLOOKUP(AP$450,$J$447:$R$448,2)</f>
        <v>40</v>
      </c>
      <c r="AQ464" s="1003" cm="1">
        <f t="array" ref="AQ464">INDEX($H464:$K464,0,MATCH(AQ$451,$H$451:$K$451,0))*HLOOKUP(AQ$450,$J$447:$R$448,2)</f>
        <v>0</v>
      </c>
      <c r="AR464" s="1003" cm="1">
        <f t="array" ref="AR464">INDEX($H464:$K464,0,MATCH(AR$451,$H$451:$K$451,0))*HLOOKUP(AR$450,$J$447:$R$448,2)</f>
        <v>100</v>
      </c>
      <c r="AS464" s="1003" cm="1">
        <f t="array" ref="AS464">INDEX($H464:$K464,0,MATCH(AS$451,$H$451:$K$451,0))*HLOOKUP(AS$450,$J$447:$R$448,2)</f>
        <v>100</v>
      </c>
      <c r="AT464" s="1003" cm="1">
        <f t="array" ref="AT464">INDEX($H464:$K464,0,MATCH(AT$451,$H$451:$K$451,0))*HLOOKUP(AT$450,$J$447:$R$448,2)</f>
        <v>40</v>
      </c>
      <c r="AU464" s="1003" cm="1">
        <f t="array" ref="AU464">INDEX($H464:$K464,0,MATCH(AU$451,$H$451:$K$451,0))*HLOOKUP(AU$450,$J$447:$R$448,2)</f>
        <v>0</v>
      </c>
      <c r="AV464" s="312"/>
      <c r="AW464" s="312"/>
      <c r="AX464" s="243"/>
      <c r="AY464" s="235"/>
      <c r="AZ464" s="235"/>
      <c r="BA464" s="235"/>
    </row>
    <row r="465" spans="1:53" s="687" customFormat="1" ht="15" outlineLevel="1" x14ac:dyDescent="0.25">
      <c r="A465" s="691"/>
      <c r="B465" s="688"/>
      <c r="C465" s="700"/>
      <c r="D465" s="700"/>
      <c r="E465" s="700"/>
      <c r="F465" s="704"/>
      <c r="G465" s="704" t="str">
        <f t="shared" si="76"/>
        <v>AYABA1bd</v>
      </c>
      <c r="H465" s="356">
        <v>100</v>
      </c>
      <c r="I465" s="356">
        <v>100</v>
      </c>
      <c r="J465" s="356">
        <v>40</v>
      </c>
      <c r="K465" s="356">
        <v>0</v>
      </c>
      <c r="L465" s="1003" cm="1">
        <f t="array" ref="L465">INDEX($H465:$K465,0,MATCH(L$451,$H$451:$K$451,0))*HLOOKUP(L$450,$J$447:$R$448,2)</f>
        <v>100</v>
      </c>
      <c r="M465" s="1003" cm="1">
        <f t="array" ref="M465">INDEX($H465:$K465,0,MATCH(M$451,$H$451:$K$451,0))*HLOOKUP(M$450,$J$447:$R$448,2)</f>
        <v>100</v>
      </c>
      <c r="N465" s="1003" cm="1">
        <f t="array" ref="N465">INDEX($H465:$K465,0,MATCH(N$451,$H$451:$K$451,0))*HLOOKUP(N$450,$J$447:$R$448,2)</f>
        <v>40</v>
      </c>
      <c r="O465" s="1003" cm="1">
        <f t="array" ref="O465">INDEX($H465:$K465,0,MATCH(O$451,$H$451:$K$451,0))*HLOOKUP(O$450,$J$447:$R$448,2)</f>
        <v>0</v>
      </c>
      <c r="P465" s="1003" cm="1">
        <f t="array" ref="P465">INDEX($H465:$K465,0,MATCH(P$451,$H$451:$K$451,0))*HLOOKUP(P$450,$J$447:$R$448,2)</f>
        <v>100</v>
      </c>
      <c r="Q465" s="1003" cm="1">
        <f t="array" ref="Q465">INDEX($H465:$K465,0,MATCH(Q$451,$H$451:$K$451,0))*HLOOKUP(Q$450,$J$447:$R$448,2)</f>
        <v>100</v>
      </c>
      <c r="R465" s="1003" cm="1">
        <f t="array" ref="R465">INDEX($H465:$K465,0,MATCH(R$451,$H$451:$K$451,0))*HLOOKUP(R$450,$J$447:$R$448,2)</f>
        <v>40</v>
      </c>
      <c r="S465" s="1003" cm="1">
        <f t="array" ref="S465">INDEX($H465:$K465,0,MATCH(S$451,$H$451:$K$451,0))*HLOOKUP(S$450,$J$447:$R$448,2)</f>
        <v>0</v>
      </c>
      <c r="T465" s="1003" cm="1">
        <f t="array" ref="T465">INDEX($H465:$K465,0,MATCH(T$451,$H$451:$K$451,0))*HLOOKUP(T$450,$J$447:$R$448,2)</f>
        <v>100</v>
      </c>
      <c r="U465" s="1003" cm="1">
        <f t="array" ref="U465">INDEX($H465:$K465,0,MATCH(U$451,$H$451:$K$451,0))*HLOOKUP(U$450,$J$447:$R$448,2)</f>
        <v>100</v>
      </c>
      <c r="V465" s="1003" cm="1">
        <f t="array" ref="V465">INDEX($H465:$K465,0,MATCH(V$451,$H$451:$K$451,0))*HLOOKUP(V$450,$J$447:$R$448,2)</f>
        <v>40</v>
      </c>
      <c r="W465" s="1003" cm="1">
        <f t="array" ref="W465">INDEX($H465:$K465,0,MATCH(W$451,$H$451:$K$451,0))*HLOOKUP(W$450,$J$447:$R$448,2)</f>
        <v>0</v>
      </c>
      <c r="X465" s="1003" cm="1">
        <f t="array" ref="X465">INDEX($H465:$K465,0,MATCH(X$451,$H$451:$K$451,0))*HLOOKUP(X$450,$J$447:$R$448,2)</f>
        <v>100</v>
      </c>
      <c r="Y465" s="1003" cm="1">
        <f t="array" ref="Y465">INDEX($H465:$K465,0,MATCH(Y$451,$H$451:$K$451,0))*HLOOKUP(Y$450,$J$447:$R$448,2)</f>
        <v>100</v>
      </c>
      <c r="Z465" s="1003" cm="1">
        <f t="array" ref="Z465">INDEX($H465:$K465,0,MATCH(Z$451,$H$451:$K$451,0))*HLOOKUP(Z$450,$J$447:$R$448,2)</f>
        <v>40</v>
      </c>
      <c r="AA465" s="1003" cm="1">
        <f t="array" ref="AA465">INDEX($H465:$K465,0,MATCH(AA$451,$H$451:$K$451,0))*HLOOKUP(AA$450,$J$447:$R$448,2)</f>
        <v>0</v>
      </c>
      <c r="AB465" s="1003" cm="1">
        <f t="array" ref="AB465">INDEX($H465:$K465,0,MATCH(AB$451,$H$451:$K$451,0))*HLOOKUP(AB$450,$J$447:$R$448,2)</f>
        <v>100</v>
      </c>
      <c r="AC465" s="1003" cm="1">
        <f t="array" ref="AC465">INDEX($H465:$K465,0,MATCH(AC$451,$H$451:$K$451,0))*HLOOKUP(AC$450,$J$447:$R$448,2)</f>
        <v>100</v>
      </c>
      <c r="AD465" s="1003" cm="1">
        <f t="array" ref="AD465">INDEX($H465:$K465,0,MATCH(AD$451,$H$451:$K$451,0))*HLOOKUP(AD$450,$J$447:$R$448,2)</f>
        <v>40</v>
      </c>
      <c r="AE465" s="1003" cm="1">
        <f t="array" ref="AE465">INDEX($H465:$K465,0,MATCH(AE$451,$H$451:$K$451,0))*HLOOKUP(AE$450,$J$447:$R$448,2)</f>
        <v>0</v>
      </c>
      <c r="AF465" s="1003" cm="1">
        <f t="array" ref="AF465">INDEX($H465:$K465,0,MATCH(AF$451,$H$451:$K$451,0))*HLOOKUP(AF$450,$J$447:$R$448,2)</f>
        <v>100</v>
      </c>
      <c r="AG465" s="1003" cm="1">
        <f t="array" ref="AG465">INDEX($H465:$K465,0,MATCH(AG$451,$H$451:$K$451,0))*HLOOKUP(AG$450,$J$447:$R$448,2)</f>
        <v>100</v>
      </c>
      <c r="AH465" s="1003" cm="1">
        <f t="array" ref="AH465">INDEX($H465:$K465,0,MATCH(AH$451,$H$451:$K$451,0))*HLOOKUP(AH$450,$J$447:$R$448,2)</f>
        <v>40</v>
      </c>
      <c r="AI465" s="1003" cm="1">
        <f t="array" ref="AI465">INDEX($H465:$K465,0,MATCH(AI$451,$H$451:$K$451,0))*HLOOKUP(AI$450,$J$447:$R$448,2)</f>
        <v>0</v>
      </c>
      <c r="AJ465" s="1003" cm="1">
        <f t="array" ref="AJ465">INDEX($H465:$K465,0,MATCH(AJ$451,$H$451:$K$451,0))*HLOOKUP(AJ$450,$J$447:$R$448,2)</f>
        <v>100</v>
      </c>
      <c r="AK465" s="1003" cm="1">
        <f t="array" ref="AK465">INDEX($H465:$K465,0,MATCH(AK$451,$H$451:$K$451,0))*HLOOKUP(AK$450,$J$447:$R$448,2)</f>
        <v>100</v>
      </c>
      <c r="AL465" s="1003" cm="1">
        <f t="array" ref="AL465">INDEX($H465:$K465,0,MATCH(AL$451,$H$451:$K$451,0))*HLOOKUP(AL$450,$J$447:$R$448,2)</f>
        <v>40</v>
      </c>
      <c r="AM465" s="1003" cm="1">
        <f t="array" ref="AM465">INDEX($H465:$K465,0,MATCH(AM$451,$H$451:$K$451,0))*HLOOKUP(AM$450,$J$447:$R$448,2)</f>
        <v>0</v>
      </c>
      <c r="AN465" s="1003" cm="1">
        <f t="array" ref="AN465">INDEX($H465:$K465,0,MATCH(AN$451,$H$451:$K$451,0))*HLOOKUP(AN$450,$J$447:$R$448,2)</f>
        <v>100</v>
      </c>
      <c r="AO465" s="1003" cm="1">
        <f t="array" ref="AO465">INDEX($H465:$K465,0,MATCH(AO$451,$H$451:$K$451,0))*HLOOKUP(AO$450,$J$447:$R$448,2)</f>
        <v>100</v>
      </c>
      <c r="AP465" s="1003" cm="1">
        <f t="array" ref="AP465">INDEX($H465:$K465,0,MATCH(AP$451,$H$451:$K$451,0))*HLOOKUP(AP$450,$J$447:$R$448,2)</f>
        <v>40</v>
      </c>
      <c r="AQ465" s="1003" cm="1">
        <f t="array" ref="AQ465">INDEX($H465:$K465,0,MATCH(AQ$451,$H$451:$K$451,0))*HLOOKUP(AQ$450,$J$447:$R$448,2)</f>
        <v>0</v>
      </c>
      <c r="AR465" s="1003" cm="1">
        <f t="array" ref="AR465">INDEX($H465:$K465,0,MATCH(AR$451,$H$451:$K$451,0))*HLOOKUP(AR$450,$J$447:$R$448,2)</f>
        <v>100</v>
      </c>
      <c r="AS465" s="1003" cm="1">
        <f t="array" ref="AS465">INDEX($H465:$K465,0,MATCH(AS$451,$H$451:$K$451,0))*HLOOKUP(AS$450,$J$447:$R$448,2)</f>
        <v>100</v>
      </c>
      <c r="AT465" s="1003" cm="1">
        <f t="array" ref="AT465">INDEX($H465:$K465,0,MATCH(AT$451,$H$451:$K$451,0))*HLOOKUP(AT$450,$J$447:$R$448,2)</f>
        <v>40</v>
      </c>
      <c r="AU465" s="1003" cm="1">
        <f t="array" ref="AU465">INDEX($H465:$K465,0,MATCH(AU$451,$H$451:$K$451,0))*HLOOKUP(AU$450,$J$447:$R$448,2)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YAOA2OFa</v>
      </c>
      <c r="H466" s="356">
        <v>0</v>
      </c>
      <c r="I466" s="356">
        <v>0</v>
      </c>
      <c r="J466" s="356">
        <v>0</v>
      </c>
      <c r="K466" s="356">
        <v>0</v>
      </c>
      <c r="L466" s="1003" cm="1">
        <f t="array" ref="L466">INDEX($H466:$K466,0,MATCH(L$451,$H$451:$K$451,0))*HLOOKUP(L$450,$J$447:$R$448,2)</f>
        <v>0</v>
      </c>
      <c r="M466" s="1003" cm="1">
        <f t="array" ref="M466">INDEX($H466:$K466,0,MATCH(M$451,$H$451:$K$451,0))*HLOOKUP(M$450,$J$447:$R$448,2)</f>
        <v>0</v>
      </c>
      <c r="N466" s="1003" cm="1">
        <f t="array" ref="N466">INDEX($H466:$K466,0,MATCH(N$451,$H$451:$K$451,0))*HLOOKUP(N$450,$J$447:$R$448,2)</f>
        <v>0</v>
      </c>
      <c r="O466" s="1003" cm="1">
        <f t="array" ref="O466">INDEX($H466:$K466,0,MATCH(O$451,$H$451:$K$451,0))*HLOOKUP(O$450,$J$447:$R$448,2)</f>
        <v>0</v>
      </c>
      <c r="P466" s="1003" cm="1">
        <f t="array" ref="P466">INDEX($H466:$K466,0,MATCH(P$451,$H$451:$K$451,0))*HLOOKUP(P$450,$J$447:$R$448,2)</f>
        <v>0</v>
      </c>
      <c r="Q466" s="1003" cm="1">
        <f t="array" ref="Q466">INDEX($H466:$K466,0,MATCH(Q$451,$H$451:$K$451,0))*HLOOKUP(Q$450,$J$447:$R$448,2)</f>
        <v>0</v>
      </c>
      <c r="R466" s="1003" cm="1">
        <f t="array" ref="R466">INDEX($H466:$K466,0,MATCH(R$451,$H$451:$K$451,0))*HLOOKUP(R$450,$J$447:$R$448,2)</f>
        <v>0</v>
      </c>
      <c r="S466" s="1003" cm="1">
        <f t="array" ref="S466">INDEX($H466:$K466,0,MATCH(S$451,$H$451:$K$451,0))*HLOOKUP(S$450,$J$447:$R$448,2)</f>
        <v>0</v>
      </c>
      <c r="T466" s="1003" cm="1">
        <f t="array" ref="T466">INDEX($H466:$K466,0,MATCH(T$451,$H$451:$K$451,0))*HLOOKUP(T$450,$J$447:$R$448,2)</f>
        <v>0</v>
      </c>
      <c r="U466" s="1003" cm="1">
        <f t="array" ref="U466">INDEX($H466:$K466,0,MATCH(U$451,$H$451:$K$451,0))*HLOOKUP(U$450,$J$447:$R$448,2)</f>
        <v>0</v>
      </c>
      <c r="V466" s="1003" cm="1">
        <f t="array" ref="V466">INDEX($H466:$K466,0,MATCH(V$451,$H$451:$K$451,0))*HLOOKUP(V$450,$J$447:$R$448,2)</f>
        <v>0</v>
      </c>
      <c r="W466" s="1003" cm="1">
        <f t="array" ref="W466">INDEX($H466:$K466,0,MATCH(W$451,$H$451:$K$451,0))*HLOOKUP(W$450,$J$447:$R$448,2)</f>
        <v>0</v>
      </c>
      <c r="X466" s="1003" cm="1">
        <f t="array" ref="X466">INDEX($H466:$K466,0,MATCH(X$451,$H$451:$K$451,0))*HLOOKUP(X$450,$J$447:$R$448,2)</f>
        <v>0</v>
      </c>
      <c r="Y466" s="1003" cm="1">
        <f t="array" ref="Y466">INDEX($H466:$K466,0,MATCH(Y$451,$H$451:$K$451,0))*HLOOKUP(Y$450,$J$447:$R$448,2)</f>
        <v>0</v>
      </c>
      <c r="Z466" s="1003" cm="1">
        <f t="array" ref="Z466">INDEX($H466:$K466,0,MATCH(Z$451,$H$451:$K$451,0))*HLOOKUP(Z$450,$J$447:$R$448,2)</f>
        <v>0</v>
      </c>
      <c r="AA466" s="1003" cm="1">
        <f t="array" ref="AA466">INDEX($H466:$K466,0,MATCH(AA$451,$H$451:$K$451,0))*HLOOKUP(AA$450,$J$447:$R$448,2)</f>
        <v>0</v>
      </c>
      <c r="AB466" s="1003" cm="1">
        <f t="array" ref="AB466">INDEX($H466:$K466,0,MATCH(AB$451,$H$451:$K$451,0))*HLOOKUP(AB$450,$J$447:$R$448,2)</f>
        <v>0</v>
      </c>
      <c r="AC466" s="1003" cm="1">
        <f t="array" ref="AC466">INDEX($H466:$K466,0,MATCH(AC$451,$H$451:$K$451,0))*HLOOKUP(AC$450,$J$447:$R$448,2)</f>
        <v>0</v>
      </c>
      <c r="AD466" s="1003" cm="1">
        <f t="array" ref="AD466">INDEX($H466:$K466,0,MATCH(AD$451,$H$451:$K$451,0))*HLOOKUP(AD$450,$J$447:$R$448,2)</f>
        <v>0</v>
      </c>
      <c r="AE466" s="1003" cm="1">
        <f t="array" ref="AE466">INDEX($H466:$K466,0,MATCH(AE$451,$H$451:$K$451,0))*HLOOKUP(AE$450,$J$447:$R$448,2)</f>
        <v>0</v>
      </c>
      <c r="AF466" s="1003" cm="1">
        <f t="array" ref="AF466">INDEX($H466:$K466,0,MATCH(AF$451,$H$451:$K$451,0))*HLOOKUP(AF$450,$J$447:$R$448,2)</f>
        <v>0</v>
      </c>
      <c r="AG466" s="1003" cm="1">
        <f t="array" ref="AG466">INDEX($H466:$K466,0,MATCH(AG$451,$H$451:$K$451,0))*HLOOKUP(AG$450,$J$447:$R$448,2)</f>
        <v>0</v>
      </c>
      <c r="AH466" s="1003" cm="1">
        <f t="array" ref="AH466">INDEX($H466:$K466,0,MATCH(AH$451,$H$451:$K$451,0))*HLOOKUP(AH$450,$J$447:$R$448,2)</f>
        <v>0</v>
      </c>
      <c r="AI466" s="1003" cm="1">
        <f t="array" ref="AI466">INDEX($H466:$K466,0,MATCH(AI$451,$H$451:$K$451,0))*HLOOKUP(AI$450,$J$447:$R$448,2)</f>
        <v>0</v>
      </c>
      <c r="AJ466" s="1003" cm="1">
        <f t="array" ref="AJ466">INDEX($H466:$K466,0,MATCH(AJ$451,$H$451:$K$451,0))*HLOOKUP(AJ$450,$J$447:$R$448,2)</f>
        <v>0</v>
      </c>
      <c r="AK466" s="1003" cm="1">
        <f t="array" ref="AK466">INDEX($H466:$K466,0,MATCH(AK$451,$H$451:$K$451,0))*HLOOKUP(AK$450,$J$447:$R$448,2)</f>
        <v>0</v>
      </c>
      <c r="AL466" s="1003" cm="1">
        <f t="array" ref="AL466">INDEX($H466:$K466,0,MATCH(AL$451,$H$451:$K$451,0))*HLOOKUP(AL$450,$J$447:$R$448,2)</f>
        <v>0</v>
      </c>
      <c r="AM466" s="1003" cm="1">
        <f t="array" ref="AM466">INDEX($H466:$K466,0,MATCH(AM$451,$H$451:$K$451,0))*HLOOKUP(AM$450,$J$447:$R$448,2)</f>
        <v>0</v>
      </c>
      <c r="AN466" s="1003" cm="1">
        <f t="array" ref="AN466">INDEX($H466:$K466,0,MATCH(AN$451,$H$451:$K$451,0))*HLOOKUP(AN$450,$J$447:$R$448,2)</f>
        <v>0</v>
      </c>
      <c r="AO466" s="1003" cm="1">
        <f t="array" ref="AO466">INDEX($H466:$K466,0,MATCH(AO$451,$H$451:$K$451,0))*HLOOKUP(AO$450,$J$447:$R$448,2)</f>
        <v>0</v>
      </c>
      <c r="AP466" s="1003" cm="1">
        <f t="array" ref="AP466">INDEX($H466:$K466,0,MATCH(AP$451,$H$451:$K$451,0))*HLOOKUP(AP$450,$J$447:$R$448,2)</f>
        <v>0</v>
      </c>
      <c r="AQ466" s="1003" cm="1">
        <f t="array" ref="AQ466">INDEX($H466:$K466,0,MATCH(AQ$451,$H$451:$K$451,0))*HLOOKUP(AQ$450,$J$447:$R$448,2)</f>
        <v>0</v>
      </c>
      <c r="AR466" s="1003" cm="1">
        <f t="array" ref="AR466">INDEX($H466:$K466,0,MATCH(AR$451,$H$451:$K$451,0))*HLOOKUP(AR$450,$J$447:$R$448,2)</f>
        <v>0</v>
      </c>
      <c r="AS466" s="1003" cm="1">
        <f t="array" ref="AS466">INDEX($H466:$K466,0,MATCH(AS$451,$H$451:$K$451,0))*HLOOKUP(AS$450,$J$447:$R$448,2)</f>
        <v>0</v>
      </c>
      <c r="AT466" s="1003" cm="1">
        <f t="array" ref="AT466">INDEX($H466:$K466,0,MATCH(AT$451,$H$451:$K$451,0))*HLOOKUP(AT$450,$J$447:$R$448,2)</f>
        <v>0</v>
      </c>
      <c r="AU466" s="1003" cm="1">
        <f t="array" ref="AU466">INDEX($H466:$K466,0,MATCH(AU$451,$H$451:$K$451,0))*HLOOKUP(AU$450,$J$447:$R$448,2)</f>
        <v>0</v>
      </c>
      <c r="AV466" s="312"/>
      <c r="AW466" s="312"/>
      <c r="AX466" s="695"/>
      <c r="AY466" s="690"/>
      <c r="AZ466" s="690"/>
      <c r="BA466" s="690"/>
    </row>
    <row r="467" spans="1:53" s="687" customFormat="1" ht="15" outlineLevel="1" x14ac:dyDescent="0.25">
      <c r="A467" s="691"/>
      <c r="B467" s="688"/>
      <c r="C467" s="700"/>
      <c r="D467" s="700"/>
      <c r="E467" s="700"/>
      <c r="F467" s="704"/>
      <c r="G467" s="704" t="str">
        <f t="shared" si="76"/>
        <v>AYAOA1of</v>
      </c>
      <c r="H467" s="356">
        <v>0</v>
      </c>
      <c r="I467" s="356">
        <v>0</v>
      </c>
      <c r="J467" s="356">
        <v>0</v>
      </c>
      <c r="K467" s="356">
        <v>0</v>
      </c>
      <c r="L467" s="1003" cm="1">
        <f t="array" ref="L467">INDEX($H467:$K467,0,MATCH(L$451,$H$451:$K$451,0))*HLOOKUP(L$450,$J$447:$R$448,2)</f>
        <v>0</v>
      </c>
      <c r="M467" s="1003" cm="1">
        <f t="array" ref="M467">INDEX($H467:$K467,0,MATCH(M$451,$H$451:$K$451,0))*HLOOKUP(M$450,$J$447:$R$448,2)</f>
        <v>0</v>
      </c>
      <c r="N467" s="1003" cm="1">
        <f t="array" ref="N467">INDEX($H467:$K467,0,MATCH(N$451,$H$451:$K$451,0))*HLOOKUP(N$450,$J$447:$R$448,2)</f>
        <v>0</v>
      </c>
      <c r="O467" s="1003" cm="1">
        <f t="array" ref="O467">INDEX($H467:$K467,0,MATCH(O$451,$H$451:$K$451,0))*HLOOKUP(O$450,$J$447:$R$448,2)</f>
        <v>0</v>
      </c>
      <c r="P467" s="1003" cm="1">
        <f t="array" ref="P467">INDEX($H467:$K467,0,MATCH(P$451,$H$451:$K$451,0))*HLOOKUP(P$450,$J$447:$R$448,2)</f>
        <v>0</v>
      </c>
      <c r="Q467" s="1003" cm="1">
        <f t="array" ref="Q467">INDEX($H467:$K467,0,MATCH(Q$451,$H$451:$K$451,0))*HLOOKUP(Q$450,$J$447:$R$448,2)</f>
        <v>0</v>
      </c>
      <c r="R467" s="1003" cm="1">
        <f t="array" ref="R467">INDEX($H467:$K467,0,MATCH(R$451,$H$451:$K$451,0))*HLOOKUP(R$450,$J$447:$R$448,2)</f>
        <v>0</v>
      </c>
      <c r="S467" s="1003" cm="1">
        <f t="array" ref="S467">INDEX($H467:$K467,0,MATCH(S$451,$H$451:$K$451,0))*HLOOKUP(S$450,$J$447:$R$448,2)</f>
        <v>0</v>
      </c>
      <c r="T467" s="1003" cm="1">
        <f t="array" ref="T467">INDEX($H467:$K467,0,MATCH(T$451,$H$451:$K$451,0))*HLOOKUP(T$450,$J$447:$R$448,2)</f>
        <v>0</v>
      </c>
      <c r="U467" s="1003" cm="1">
        <f t="array" ref="U467">INDEX($H467:$K467,0,MATCH(U$451,$H$451:$K$451,0))*HLOOKUP(U$450,$J$447:$R$448,2)</f>
        <v>0</v>
      </c>
      <c r="V467" s="1003" cm="1">
        <f t="array" ref="V467">INDEX($H467:$K467,0,MATCH(V$451,$H$451:$K$451,0))*HLOOKUP(V$450,$J$447:$R$448,2)</f>
        <v>0</v>
      </c>
      <c r="W467" s="1003" cm="1">
        <f t="array" ref="W467">INDEX($H467:$K467,0,MATCH(W$451,$H$451:$K$451,0))*HLOOKUP(W$450,$J$447:$R$448,2)</f>
        <v>0</v>
      </c>
      <c r="X467" s="1003" cm="1">
        <f t="array" ref="X467">INDEX($H467:$K467,0,MATCH(X$451,$H$451:$K$451,0))*HLOOKUP(X$450,$J$447:$R$448,2)</f>
        <v>0</v>
      </c>
      <c r="Y467" s="1003" cm="1">
        <f t="array" ref="Y467">INDEX($H467:$K467,0,MATCH(Y$451,$H$451:$K$451,0))*HLOOKUP(Y$450,$J$447:$R$448,2)</f>
        <v>0</v>
      </c>
      <c r="Z467" s="1003" cm="1">
        <f t="array" ref="Z467">INDEX($H467:$K467,0,MATCH(Z$451,$H$451:$K$451,0))*HLOOKUP(Z$450,$J$447:$R$448,2)</f>
        <v>0</v>
      </c>
      <c r="AA467" s="1003" cm="1">
        <f t="array" ref="AA467">INDEX($H467:$K467,0,MATCH(AA$451,$H$451:$K$451,0))*HLOOKUP(AA$450,$J$447:$R$448,2)</f>
        <v>0</v>
      </c>
      <c r="AB467" s="1003" cm="1">
        <f t="array" ref="AB467">INDEX($H467:$K467,0,MATCH(AB$451,$H$451:$K$451,0))*HLOOKUP(AB$450,$J$447:$R$448,2)</f>
        <v>0</v>
      </c>
      <c r="AC467" s="1003" cm="1">
        <f t="array" ref="AC467">INDEX($H467:$K467,0,MATCH(AC$451,$H$451:$K$451,0))*HLOOKUP(AC$450,$J$447:$R$448,2)</f>
        <v>0</v>
      </c>
      <c r="AD467" s="1003" cm="1">
        <f t="array" ref="AD467">INDEX($H467:$K467,0,MATCH(AD$451,$H$451:$K$451,0))*HLOOKUP(AD$450,$J$447:$R$448,2)</f>
        <v>0</v>
      </c>
      <c r="AE467" s="1003" cm="1">
        <f t="array" ref="AE467">INDEX($H467:$K467,0,MATCH(AE$451,$H$451:$K$451,0))*HLOOKUP(AE$450,$J$447:$R$448,2)</f>
        <v>0</v>
      </c>
      <c r="AF467" s="1003" cm="1">
        <f t="array" ref="AF467">INDEX($H467:$K467,0,MATCH(AF$451,$H$451:$K$451,0))*HLOOKUP(AF$450,$J$447:$R$448,2)</f>
        <v>0</v>
      </c>
      <c r="AG467" s="1003" cm="1">
        <f t="array" ref="AG467">INDEX($H467:$K467,0,MATCH(AG$451,$H$451:$K$451,0))*HLOOKUP(AG$450,$J$447:$R$448,2)</f>
        <v>0</v>
      </c>
      <c r="AH467" s="1003" cm="1">
        <f t="array" ref="AH467">INDEX($H467:$K467,0,MATCH(AH$451,$H$451:$K$451,0))*HLOOKUP(AH$450,$J$447:$R$448,2)</f>
        <v>0</v>
      </c>
      <c r="AI467" s="1003" cm="1">
        <f t="array" ref="AI467">INDEX($H467:$K467,0,MATCH(AI$451,$H$451:$K$451,0))*HLOOKUP(AI$450,$J$447:$R$448,2)</f>
        <v>0</v>
      </c>
      <c r="AJ467" s="1003" cm="1">
        <f t="array" ref="AJ467">INDEX($H467:$K467,0,MATCH(AJ$451,$H$451:$K$451,0))*HLOOKUP(AJ$450,$J$447:$R$448,2)</f>
        <v>0</v>
      </c>
      <c r="AK467" s="1003" cm="1">
        <f t="array" ref="AK467">INDEX($H467:$K467,0,MATCH(AK$451,$H$451:$K$451,0))*HLOOKUP(AK$450,$J$447:$R$448,2)</f>
        <v>0</v>
      </c>
      <c r="AL467" s="1003" cm="1">
        <f t="array" ref="AL467">INDEX($H467:$K467,0,MATCH(AL$451,$H$451:$K$451,0))*HLOOKUP(AL$450,$J$447:$R$448,2)</f>
        <v>0</v>
      </c>
      <c r="AM467" s="1003" cm="1">
        <f t="array" ref="AM467">INDEX($H467:$K467,0,MATCH(AM$451,$H$451:$K$451,0))*HLOOKUP(AM$450,$J$447:$R$448,2)</f>
        <v>0</v>
      </c>
      <c r="AN467" s="1003" cm="1">
        <f t="array" ref="AN467">INDEX($H467:$K467,0,MATCH(AN$451,$H$451:$K$451,0))*HLOOKUP(AN$450,$J$447:$R$448,2)</f>
        <v>0</v>
      </c>
      <c r="AO467" s="1003" cm="1">
        <f t="array" ref="AO467">INDEX($H467:$K467,0,MATCH(AO$451,$H$451:$K$451,0))*HLOOKUP(AO$450,$J$447:$R$448,2)</f>
        <v>0</v>
      </c>
      <c r="AP467" s="1003" cm="1">
        <f t="array" ref="AP467">INDEX($H467:$K467,0,MATCH(AP$451,$H$451:$K$451,0))*HLOOKUP(AP$450,$J$447:$R$448,2)</f>
        <v>0</v>
      </c>
      <c r="AQ467" s="1003" cm="1">
        <f t="array" ref="AQ467">INDEX($H467:$K467,0,MATCH(AQ$451,$H$451:$K$451,0))*HLOOKUP(AQ$450,$J$447:$R$448,2)</f>
        <v>0</v>
      </c>
      <c r="AR467" s="1003" cm="1">
        <f t="array" ref="AR467">INDEX($H467:$K467,0,MATCH(AR$451,$H$451:$K$451,0))*HLOOKUP(AR$450,$J$447:$R$448,2)</f>
        <v>0</v>
      </c>
      <c r="AS467" s="1003" cm="1">
        <f t="array" ref="AS467">INDEX($H467:$K467,0,MATCH(AS$451,$H$451:$K$451,0))*HLOOKUP(AS$450,$J$447:$R$448,2)</f>
        <v>0</v>
      </c>
      <c r="AT467" s="1003" cm="1">
        <f t="array" ref="AT467">INDEX($H467:$K467,0,MATCH(AT$451,$H$451:$K$451,0))*HLOOKUP(AT$450,$J$447:$R$448,2)</f>
        <v>0</v>
      </c>
      <c r="AU467" s="1003" cm="1">
        <f t="array" ref="AU467">INDEX($H467:$K467,0,MATCH(AU$451,$H$451:$K$451,0))*HLOOKUP(AU$450,$J$447:$R$448,2)</f>
        <v>0</v>
      </c>
      <c r="AV467" s="312"/>
      <c r="AW467" s="312"/>
      <c r="AX467" s="695"/>
      <c r="AY467" s="690"/>
      <c r="AZ467" s="690"/>
      <c r="BA467" s="690"/>
    </row>
    <row r="468" spans="1:53" s="76" customFormat="1" ht="15" outlineLevel="1" x14ac:dyDescent="0.25">
      <c r="A468" s="233"/>
      <c r="B468" s="234"/>
      <c r="C468" s="244"/>
      <c r="D468" s="244"/>
      <c r="E468" s="244"/>
      <c r="F468" s="252"/>
      <c r="G468" s="704" t="str">
        <f t="shared" si="76"/>
        <v>YYNBNb</v>
      </c>
      <c r="H468" s="356">
        <v>100</v>
      </c>
      <c r="I468" s="356">
        <v>120</v>
      </c>
      <c r="J468" s="356">
        <v>100</v>
      </c>
      <c r="K468" s="356">
        <v>0</v>
      </c>
      <c r="L468" s="1003" cm="1">
        <f t="array" ref="L468">INDEX($H468:$K468,0,MATCH(L$451,$H$451:$K$451,0))*HLOOKUP(L$450,$J$447:$R$448,2)</f>
        <v>100</v>
      </c>
      <c r="M468" s="1003" cm="1">
        <f t="array" ref="M468">INDEX($H468:$K468,0,MATCH(M$451,$H$451:$K$451,0))*HLOOKUP(M$450,$J$447:$R$448,2)</f>
        <v>120</v>
      </c>
      <c r="N468" s="1003" cm="1">
        <f t="array" ref="N468">INDEX($H468:$K468,0,MATCH(N$451,$H$451:$K$451,0))*HLOOKUP(N$450,$J$447:$R$448,2)</f>
        <v>100</v>
      </c>
      <c r="O468" s="1003" cm="1">
        <f t="array" ref="O468">INDEX($H468:$K468,0,MATCH(O$451,$H$451:$K$451,0))*HLOOKUP(O$450,$J$447:$R$448,2)</f>
        <v>0</v>
      </c>
      <c r="P468" s="1003" cm="1">
        <f t="array" ref="P468">INDEX($H468:$K468,0,MATCH(P$451,$H$451:$K$451,0))*HLOOKUP(P$450,$J$447:$R$448,2)</f>
        <v>100</v>
      </c>
      <c r="Q468" s="1003" cm="1">
        <f t="array" ref="Q468">INDEX($H468:$K468,0,MATCH(Q$451,$H$451:$K$451,0))*HLOOKUP(Q$450,$J$447:$R$448,2)</f>
        <v>120</v>
      </c>
      <c r="R468" s="1003" cm="1">
        <f t="array" ref="R468">INDEX($H468:$K468,0,MATCH(R$451,$H$451:$K$451,0))*HLOOKUP(R$450,$J$447:$R$448,2)</f>
        <v>100</v>
      </c>
      <c r="S468" s="1003" cm="1">
        <f t="array" ref="S468">INDEX($H468:$K468,0,MATCH(S$451,$H$451:$K$451,0))*HLOOKUP(S$450,$J$447:$R$448,2)</f>
        <v>0</v>
      </c>
      <c r="T468" s="1003" cm="1">
        <f t="array" ref="T468">INDEX($H468:$K468,0,MATCH(T$451,$H$451:$K$451,0))*HLOOKUP(T$450,$J$447:$R$448,2)</f>
        <v>100</v>
      </c>
      <c r="U468" s="1003" cm="1">
        <f t="array" ref="U468">INDEX($H468:$K468,0,MATCH(U$451,$H$451:$K$451,0))*HLOOKUP(U$450,$J$447:$R$448,2)</f>
        <v>120</v>
      </c>
      <c r="V468" s="1003" cm="1">
        <f t="array" ref="V468">INDEX($H468:$K468,0,MATCH(V$451,$H$451:$K$451,0))*HLOOKUP(V$450,$J$447:$R$448,2)</f>
        <v>100</v>
      </c>
      <c r="W468" s="1003" cm="1">
        <f t="array" ref="W468">INDEX($H468:$K468,0,MATCH(W$451,$H$451:$K$451,0))*HLOOKUP(W$450,$J$447:$R$448,2)</f>
        <v>0</v>
      </c>
      <c r="X468" s="1003" cm="1">
        <f t="array" ref="X468">INDEX($H468:$K468,0,MATCH(X$451,$H$451:$K$451,0))*HLOOKUP(X$450,$J$447:$R$448,2)</f>
        <v>100</v>
      </c>
      <c r="Y468" s="1003" cm="1">
        <f t="array" ref="Y468">INDEX($H468:$K468,0,MATCH(Y$451,$H$451:$K$451,0))*HLOOKUP(Y$450,$J$447:$R$448,2)</f>
        <v>120</v>
      </c>
      <c r="Z468" s="1003" cm="1">
        <f t="array" ref="Z468">INDEX($H468:$K468,0,MATCH(Z$451,$H$451:$K$451,0))*HLOOKUP(Z$450,$J$447:$R$448,2)</f>
        <v>100</v>
      </c>
      <c r="AA468" s="1003" cm="1">
        <f t="array" ref="AA468">INDEX($H468:$K468,0,MATCH(AA$451,$H$451:$K$451,0))*HLOOKUP(AA$450,$J$447:$R$448,2)</f>
        <v>0</v>
      </c>
      <c r="AB468" s="1003" cm="1">
        <f t="array" ref="AB468">INDEX($H468:$K468,0,MATCH(AB$451,$H$451:$K$451,0))*HLOOKUP(AB$450,$J$447:$R$448,2)</f>
        <v>100</v>
      </c>
      <c r="AC468" s="1003" cm="1">
        <f t="array" ref="AC468">INDEX($H468:$K468,0,MATCH(AC$451,$H$451:$K$451,0))*HLOOKUP(AC$450,$J$447:$R$448,2)</f>
        <v>120</v>
      </c>
      <c r="AD468" s="1003" cm="1">
        <f t="array" ref="AD468">INDEX($H468:$K468,0,MATCH(AD$451,$H$451:$K$451,0))*HLOOKUP(AD$450,$J$447:$R$448,2)</f>
        <v>100</v>
      </c>
      <c r="AE468" s="1003" cm="1">
        <f t="array" ref="AE468">INDEX($H468:$K468,0,MATCH(AE$451,$H$451:$K$451,0))*HLOOKUP(AE$450,$J$447:$R$448,2)</f>
        <v>0</v>
      </c>
      <c r="AF468" s="1003" cm="1">
        <f t="array" ref="AF468">INDEX($H468:$K468,0,MATCH(AF$451,$H$451:$K$451,0))*HLOOKUP(AF$450,$J$447:$R$448,2)</f>
        <v>100</v>
      </c>
      <c r="AG468" s="1003" cm="1">
        <f t="array" ref="AG468">INDEX($H468:$K468,0,MATCH(AG$451,$H$451:$K$451,0))*HLOOKUP(AG$450,$J$447:$R$448,2)</f>
        <v>120</v>
      </c>
      <c r="AH468" s="1003" cm="1">
        <f t="array" ref="AH468">INDEX($H468:$K468,0,MATCH(AH$451,$H$451:$K$451,0))*HLOOKUP(AH$450,$J$447:$R$448,2)</f>
        <v>100</v>
      </c>
      <c r="AI468" s="1003" cm="1">
        <f t="array" ref="AI468">INDEX($H468:$K468,0,MATCH(AI$451,$H$451:$K$451,0))*HLOOKUP(AI$450,$J$447:$R$448,2)</f>
        <v>0</v>
      </c>
      <c r="AJ468" s="1003" cm="1">
        <f t="array" ref="AJ468">INDEX($H468:$K468,0,MATCH(AJ$451,$H$451:$K$451,0))*HLOOKUP(AJ$450,$J$447:$R$448,2)</f>
        <v>100</v>
      </c>
      <c r="AK468" s="1003" cm="1">
        <f t="array" ref="AK468">INDEX($H468:$K468,0,MATCH(AK$451,$H$451:$K$451,0))*HLOOKUP(AK$450,$J$447:$R$448,2)</f>
        <v>120</v>
      </c>
      <c r="AL468" s="1003" cm="1">
        <f t="array" ref="AL468">INDEX($H468:$K468,0,MATCH(AL$451,$H$451:$K$451,0))*HLOOKUP(AL$450,$J$447:$R$448,2)</f>
        <v>100</v>
      </c>
      <c r="AM468" s="1003" cm="1">
        <f t="array" ref="AM468">INDEX($H468:$K468,0,MATCH(AM$451,$H$451:$K$451,0))*HLOOKUP(AM$450,$J$447:$R$448,2)</f>
        <v>0</v>
      </c>
      <c r="AN468" s="1003" cm="1">
        <f t="array" ref="AN468">INDEX($H468:$K468,0,MATCH(AN$451,$H$451:$K$451,0))*HLOOKUP(AN$450,$J$447:$R$448,2)</f>
        <v>100</v>
      </c>
      <c r="AO468" s="1003" cm="1">
        <f t="array" ref="AO468">INDEX($H468:$K468,0,MATCH(AO$451,$H$451:$K$451,0))*HLOOKUP(AO$450,$J$447:$R$448,2)</f>
        <v>120</v>
      </c>
      <c r="AP468" s="1003" cm="1">
        <f t="array" ref="AP468">INDEX($H468:$K468,0,MATCH(AP$451,$H$451:$K$451,0))*HLOOKUP(AP$450,$J$447:$R$448,2)</f>
        <v>100</v>
      </c>
      <c r="AQ468" s="1003" cm="1">
        <f t="array" ref="AQ468">INDEX($H468:$K468,0,MATCH(AQ$451,$H$451:$K$451,0))*HLOOKUP(AQ$450,$J$447:$R$448,2)</f>
        <v>0</v>
      </c>
      <c r="AR468" s="1003" cm="1">
        <f t="array" ref="AR468">INDEX($H468:$K468,0,MATCH(AR$451,$H$451:$K$451,0))*HLOOKUP(AR$450,$J$447:$R$448,2)</f>
        <v>100</v>
      </c>
      <c r="AS468" s="1003" cm="1">
        <f t="array" ref="AS468">INDEX($H468:$K468,0,MATCH(AS$451,$H$451:$K$451,0))*HLOOKUP(AS$450,$J$447:$R$448,2)</f>
        <v>120</v>
      </c>
      <c r="AT468" s="1003" cm="1">
        <f t="array" ref="AT468">INDEX($H468:$K468,0,MATCH(AT$451,$H$451:$K$451,0))*HLOOKUP(AT$450,$J$447:$R$448,2)</f>
        <v>100</v>
      </c>
      <c r="AU468" s="1003" cm="1">
        <f t="array" ref="AU468">INDEX($H468:$K468,0,MATCH(AU$451,$H$451:$K$451,0))*HLOOKUP(AU$450,$J$447:$R$448,2)</f>
        <v>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YYBNBz</v>
      </c>
      <c r="H469" s="356">
        <v>100</v>
      </c>
      <c r="I469" s="356">
        <v>150</v>
      </c>
      <c r="J469" s="356">
        <v>0</v>
      </c>
      <c r="K469" s="356">
        <v>150</v>
      </c>
      <c r="L469" s="1003" cm="1">
        <f t="array" ref="L469">INDEX($H469:$K469,0,MATCH(L$451,$H$451:$K$451,0))*HLOOKUP(L$450,$J$447:$R$448,2)</f>
        <v>100</v>
      </c>
      <c r="M469" s="1003" cm="1">
        <f t="array" ref="M469">INDEX($H469:$K469,0,MATCH(M$451,$H$451:$K$451,0))*HLOOKUP(M$450,$J$447:$R$448,2)</f>
        <v>150</v>
      </c>
      <c r="N469" s="1003" cm="1">
        <f t="array" ref="N469">INDEX($H469:$K469,0,MATCH(N$451,$H$451:$K$451,0))*HLOOKUP(N$450,$J$447:$R$448,2)</f>
        <v>0</v>
      </c>
      <c r="O469" s="1003" cm="1">
        <f t="array" ref="O469">INDEX($H469:$K469,0,MATCH(O$451,$H$451:$K$451,0))*HLOOKUP(O$450,$J$447:$R$448,2)</f>
        <v>150</v>
      </c>
      <c r="P469" s="1003" cm="1">
        <f t="array" ref="P469">INDEX($H469:$K469,0,MATCH(P$451,$H$451:$K$451,0))*HLOOKUP(P$450,$J$447:$R$448,2)</f>
        <v>100</v>
      </c>
      <c r="Q469" s="1003" cm="1">
        <f t="array" ref="Q469">INDEX($H469:$K469,0,MATCH(Q$451,$H$451:$K$451,0))*HLOOKUP(Q$450,$J$447:$R$448,2)</f>
        <v>150</v>
      </c>
      <c r="R469" s="1003" cm="1">
        <f t="array" ref="R469">INDEX($H469:$K469,0,MATCH(R$451,$H$451:$K$451,0))*HLOOKUP(R$450,$J$447:$R$448,2)</f>
        <v>0</v>
      </c>
      <c r="S469" s="1003" cm="1">
        <f t="array" ref="S469">INDEX($H469:$K469,0,MATCH(S$451,$H$451:$K$451,0))*HLOOKUP(S$450,$J$447:$R$448,2)</f>
        <v>150</v>
      </c>
      <c r="T469" s="1003" cm="1">
        <f t="array" ref="T469">INDEX($H469:$K469,0,MATCH(T$451,$H$451:$K$451,0))*HLOOKUP(T$450,$J$447:$R$448,2)</f>
        <v>100</v>
      </c>
      <c r="U469" s="1003" cm="1">
        <f t="array" ref="U469">INDEX($H469:$K469,0,MATCH(U$451,$H$451:$K$451,0))*HLOOKUP(U$450,$J$447:$R$448,2)</f>
        <v>150</v>
      </c>
      <c r="V469" s="1003" cm="1">
        <f t="array" ref="V469">INDEX($H469:$K469,0,MATCH(V$451,$H$451:$K$451,0))*HLOOKUP(V$450,$J$447:$R$448,2)</f>
        <v>0</v>
      </c>
      <c r="W469" s="1003" cm="1">
        <f t="array" ref="W469">INDEX($H469:$K469,0,MATCH(W$451,$H$451:$K$451,0))*HLOOKUP(W$450,$J$447:$R$448,2)</f>
        <v>150</v>
      </c>
      <c r="X469" s="1003" cm="1">
        <f t="array" ref="X469">INDEX($H469:$K469,0,MATCH(X$451,$H$451:$K$451,0))*HLOOKUP(X$450,$J$447:$R$448,2)</f>
        <v>100</v>
      </c>
      <c r="Y469" s="1003" cm="1">
        <f t="array" ref="Y469">INDEX($H469:$K469,0,MATCH(Y$451,$H$451:$K$451,0))*HLOOKUP(Y$450,$J$447:$R$448,2)</f>
        <v>150</v>
      </c>
      <c r="Z469" s="1003" cm="1">
        <f t="array" ref="Z469">INDEX($H469:$K469,0,MATCH(Z$451,$H$451:$K$451,0))*HLOOKUP(Z$450,$J$447:$R$448,2)</f>
        <v>0</v>
      </c>
      <c r="AA469" s="1003" cm="1">
        <f t="array" ref="AA469">INDEX($H469:$K469,0,MATCH(AA$451,$H$451:$K$451,0))*HLOOKUP(AA$450,$J$447:$R$448,2)</f>
        <v>150</v>
      </c>
      <c r="AB469" s="1003" cm="1">
        <f t="array" ref="AB469">INDEX($H469:$K469,0,MATCH(AB$451,$H$451:$K$451,0))*HLOOKUP(AB$450,$J$447:$R$448,2)</f>
        <v>100</v>
      </c>
      <c r="AC469" s="1003" cm="1">
        <f t="array" ref="AC469">INDEX($H469:$K469,0,MATCH(AC$451,$H$451:$K$451,0))*HLOOKUP(AC$450,$J$447:$R$448,2)</f>
        <v>150</v>
      </c>
      <c r="AD469" s="1003" cm="1">
        <f t="array" ref="AD469">INDEX($H469:$K469,0,MATCH(AD$451,$H$451:$K$451,0))*HLOOKUP(AD$450,$J$447:$R$448,2)</f>
        <v>0</v>
      </c>
      <c r="AE469" s="1003" cm="1">
        <f t="array" ref="AE469">INDEX($H469:$K469,0,MATCH(AE$451,$H$451:$K$451,0))*HLOOKUP(AE$450,$J$447:$R$448,2)</f>
        <v>150</v>
      </c>
      <c r="AF469" s="1003" cm="1">
        <f t="array" ref="AF469">INDEX($H469:$K469,0,MATCH(AF$451,$H$451:$K$451,0))*HLOOKUP(AF$450,$J$447:$R$448,2)</f>
        <v>100</v>
      </c>
      <c r="AG469" s="1003" cm="1">
        <f t="array" ref="AG469">INDEX($H469:$K469,0,MATCH(AG$451,$H$451:$K$451,0))*HLOOKUP(AG$450,$J$447:$R$448,2)</f>
        <v>150</v>
      </c>
      <c r="AH469" s="1003" cm="1">
        <f t="array" ref="AH469">INDEX($H469:$K469,0,MATCH(AH$451,$H$451:$K$451,0))*HLOOKUP(AH$450,$J$447:$R$448,2)</f>
        <v>0</v>
      </c>
      <c r="AI469" s="1003" cm="1">
        <f t="array" ref="AI469">INDEX($H469:$K469,0,MATCH(AI$451,$H$451:$K$451,0))*HLOOKUP(AI$450,$J$447:$R$448,2)</f>
        <v>150</v>
      </c>
      <c r="AJ469" s="1003" cm="1">
        <f t="array" ref="AJ469">INDEX($H469:$K469,0,MATCH(AJ$451,$H$451:$K$451,0))*HLOOKUP(AJ$450,$J$447:$R$448,2)</f>
        <v>100</v>
      </c>
      <c r="AK469" s="1003" cm="1">
        <f t="array" ref="AK469">INDEX($H469:$K469,0,MATCH(AK$451,$H$451:$K$451,0))*HLOOKUP(AK$450,$J$447:$R$448,2)</f>
        <v>150</v>
      </c>
      <c r="AL469" s="1003" cm="1">
        <f t="array" ref="AL469">INDEX($H469:$K469,0,MATCH(AL$451,$H$451:$K$451,0))*HLOOKUP(AL$450,$J$447:$R$448,2)</f>
        <v>0</v>
      </c>
      <c r="AM469" s="1003" cm="1">
        <f t="array" ref="AM469">INDEX($H469:$K469,0,MATCH(AM$451,$H$451:$K$451,0))*HLOOKUP(AM$450,$J$447:$R$448,2)</f>
        <v>150</v>
      </c>
      <c r="AN469" s="1003" cm="1">
        <f t="array" ref="AN469">INDEX($H469:$K469,0,MATCH(AN$451,$H$451:$K$451,0))*HLOOKUP(AN$450,$J$447:$R$448,2)</f>
        <v>100</v>
      </c>
      <c r="AO469" s="1003" cm="1">
        <f t="array" ref="AO469">INDEX($H469:$K469,0,MATCH(AO$451,$H$451:$K$451,0))*HLOOKUP(AO$450,$J$447:$R$448,2)</f>
        <v>150</v>
      </c>
      <c r="AP469" s="1003" cm="1">
        <f t="array" ref="AP469">INDEX($H469:$K469,0,MATCH(AP$451,$H$451:$K$451,0))*HLOOKUP(AP$450,$J$447:$R$448,2)</f>
        <v>0</v>
      </c>
      <c r="AQ469" s="1003" cm="1">
        <f t="array" ref="AQ469">INDEX($H469:$K469,0,MATCH(AQ$451,$H$451:$K$451,0))*HLOOKUP(AQ$450,$J$447:$R$448,2)</f>
        <v>150</v>
      </c>
      <c r="AR469" s="1003" cm="1">
        <f t="array" ref="AR469">INDEX($H469:$K469,0,MATCH(AR$451,$H$451:$K$451,0))*HLOOKUP(AR$450,$J$447:$R$448,2)</f>
        <v>100</v>
      </c>
      <c r="AS469" s="1003" cm="1">
        <f t="array" ref="AS469">INDEX($H469:$K469,0,MATCH(AS$451,$H$451:$K$451,0))*HLOOKUP(AS$450,$J$447:$R$448,2)</f>
        <v>150</v>
      </c>
      <c r="AT469" s="1003" cm="1">
        <f t="array" ref="AT469">INDEX($H469:$K469,0,MATCH(AT$451,$H$451:$K$451,0))*HLOOKUP(AT$450,$J$447:$R$448,2)</f>
        <v>0</v>
      </c>
      <c r="AU469" s="1003" cm="1">
        <f t="array" ref="AU469">INDEX($H469:$K469,0,MATCH(AU$451,$H$451:$K$451,0))*HLOOKUP(AU$450,$J$447:$R$448,2)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YYBNBr</v>
      </c>
      <c r="H470" s="356">
        <v>100</v>
      </c>
      <c r="I470" s="356">
        <v>150</v>
      </c>
      <c r="J470" s="356">
        <v>0</v>
      </c>
      <c r="K470" s="356">
        <v>150</v>
      </c>
      <c r="L470" s="1003" cm="1">
        <f t="array" ref="L470">INDEX($H470:$K470,0,MATCH(L$451,$H$451:$K$451,0))*HLOOKUP(L$450,$J$447:$R$448,2)</f>
        <v>100</v>
      </c>
      <c r="M470" s="1003" cm="1">
        <f t="array" ref="M470">INDEX($H470:$K470,0,MATCH(M$451,$H$451:$K$451,0))*HLOOKUP(M$450,$J$447:$R$448,2)</f>
        <v>150</v>
      </c>
      <c r="N470" s="1003" cm="1">
        <f t="array" ref="N470">INDEX($H470:$K470,0,MATCH(N$451,$H$451:$K$451,0))*HLOOKUP(N$450,$J$447:$R$448,2)</f>
        <v>0</v>
      </c>
      <c r="O470" s="1003" cm="1">
        <f t="array" ref="O470">INDEX($H470:$K470,0,MATCH(O$451,$H$451:$K$451,0))*HLOOKUP(O$450,$J$447:$R$448,2)</f>
        <v>150</v>
      </c>
      <c r="P470" s="1003" cm="1">
        <f t="array" ref="P470">INDEX($H470:$K470,0,MATCH(P$451,$H$451:$K$451,0))*HLOOKUP(P$450,$J$447:$R$448,2)</f>
        <v>100</v>
      </c>
      <c r="Q470" s="1003" cm="1">
        <f t="array" ref="Q470">INDEX($H470:$K470,0,MATCH(Q$451,$H$451:$K$451,0))*HLOOKUP(Q$450,$J$447:$R$448,2)</f>
        <v>150</v>
      </c>
      <c r="R470" s="1003" cm="1">
        <f t="array" ref="R470">INDEX($H470:$K470,0,MATCH(R$451,$H$451:$K$451,0))*HLOOKUP(R$450,$J$447:$R$448,2)</f>
        <v>0</v>
      </c>
      <c r="S470" s="1003" cm="1">
        <f t="array" ref="S470">INDEX($H470:$K470,0,MATCH(S$451,$H$451:$K$451,0))*HLOOKUP(S$450,$J$447:$R$448,2)</f>
        <v>150</v>
      </c>
      <c r="T470" s="1003" cm="1">
        <f t="array" ref="T470">INDEX($H470:$K470,0,MATCH(T$451,$H$451:$K$451,0))*HLOOKUP(T$450,$J$447:$R$448,2)</f>
        <v>100</v>
      </c>
      <c r="U470" s="1003" cm="1">
        <f t="array" ref="U470">INDEX($H470:$K470,0,MATCH(U$451,$H$451:$K$451,0))*HLOOKUP(U$450,$J$447:$R$448,2)</f>
        <v>150</v>
      </c>
      <c r="V470" s="1003" cm="1">
        <f t="array" ref="V470">INDEX($H470:$K470,0,MATCH(V$451,$H$451:$K$451,0))*HLOOKUP(V$450,$J$447:$R$448,2)</f>
        <v>0</v>
      </c>
      <c r="W470" s="1003" cm="1">
        <f t="array" ref="W470">INDEX($H470:$K470,0,MATCH(W$451,$H$451:$K$451,0))*HLOOKUP(W$450,$J$447:$R$448,2)</f>
        <v>150</v>
      </c>
      <c r="X470" s="1003" cm="1">
        <f t="array" ref="X470">INDEX($H470:$K470,0,MATCH(X$451,$H$451:$K$451,0))*HLOOKUP(X$450,$J$447:$R$448,2)</f>
        <v>100</v>
      </c>
      <c r="Y470" s="1003" cm="1">
        <f t="array" ref="Y470">INDEX($H470:$K470,0,MATCH(Y$451,$H$451:$K$451,0))*HLOOKUP(Y$450,$J$447:$R$448,2)</f>
        <v>150</v>
      </c>
      <c r="Z470" s="1003" cm="1">
        <f t="array" ref="Z470">INDEX($H470:$K470,0,MATCH(Z$451,$H$451:$K$451,0))*HLOOKUP(Z$450,$J$447:$R$448,2)</f>
        <v>0</v>
      </c>
      <c r="AA470" s="1003" cm="1">
        <f t="array" ref="AA470">INDEX($H470:$K470,0,MATCH(AA$451,$H$451:$K$451,0))*HLOOKUP(AA$450,$J$447:$R$448,2)</f>
        <v>150</v>
      </c>
      <c r="AB470" s="1003" cm="1">
        <f t="array" ref="AB470">INDEX($H470:$K470,0,MATCH(AB$451,$H$451:$K$451,0))*HLOOKUP(AB$450,$J$447:$R$448,2)</f>
        <v>100</v>
      </c>
      <c r="AC470" s="1003" cm="1">
        <f t="array" ref="AC470">INDEX($H470:$K470,0,MATCH(AC$451,$H$451:$K$451,0))*HLOOKUP(AC$450,$J$447:$R$448,2)</f>
        <v>150</v>
      </c>
      <c r="AD470" s="1003" cm="1">
        <f t="array" ref="AD470">INDEX($H470:$K470,0,MATCH(AD$451,$H$451:$K$451,0))*HLOOKUP(AD$450,$J$447:$R$448,2)</f>
        <v>0</v>
      </c>
      <c r="AE470" s="1003" cm="1">
        <f t="array" ref="AE470">INDEX($H470:$K470,0,MATCH(AE$451,$H$451:$K$451,0))*HLOOKUP(AE$450,$J$447:$R$448,2)</f>
        <v>150</v>
      </c>
      <c r="AF470" s="1003" cm="1">
        <f t="array" ref="AF470">INDEX($H470:$K470,0,MATCH(AF$451,$H$451:$K$451,0))*HLOOKUP(AF$450,$J$447:$R$448,2)</f>
        <v>100</v>
      </c>
      <c r="AG470" s="1003" cm="1">
        <f t="array" ref="AG470">INDEX($H470:$K470,0,MATCH(AG$451,$H$451:$K$451,0))*HLOOKUP(AG$450,$J$447:$R$448,2)</f>
        <v>150</v>
      </c>
      <c r="AH470" s="1003" cm="1">
        <f t="array" ref="AH470">INDEX($H470:$K470,0,MATCH(AH$451,$H$451:$K$451,0))*HLOOKUP(AH$450,$J$447:$R$448,2)</f>
        <v>0</v>
      </c>
      <c r="AI470" s="1003" cm="1">
        <f t="array" ref="AI470">INDEX($H470:$K470,0,MATCH(AI$451,$H$451:$K$451,0))*HLOOKUP(AI$450,$J$447:$R$448,2)</f>
        <v>150</v>
      </c>
      <c r="AJ470" s="1003" cm="1">
        <f t="array" ref="AJ470">INDEX($H470:$K470,0,MATCH(AJ$451,$H$451:$K$451,0))*HLOOKUP(AJ$450,$J$447:$R$448,2)</f>
        <v>100</v>
      </c>
      <c r="AK470" s="1003" cm="1">
        <f t="array" ref="AK470">INDEX($H470:$K470,0,MATCH(AK$451,$H$451:$K$451,0))*HLOOKUP(AK$450,$J$447:$R$448,2)</f>
        <v>150</v>
      </c>
      <c r="AL470" s="1003" cm="1">
        <f t="array" ref="AL470">INDEX($H470:$K470,0,MATCH(AL$451,$H$451:$K$451,0))*HLOOKUP(AL$450,$J$447:$R$448,2)</f>
        <v>0</v>
      </c>
      <c r="AM470" s="1003" cm="1">
        <f t="array" ref="AM470">INDEX($H470:$K470,0,MATCH(AM$451,$H$451:$K$451,0))*HLOOKUP(AM$450,$J$447:$R$448,2)</f>
        <v>150</v>
      </c>
      <c r="AN470" s="1003" cm="1">
        <f t="array" ref="AN470">INDEX($H470:$K470,0,MATCH(AN$451,$H$451:$K$451,0))*HLOOKUP(AN$450,$J$447:$R$448,2)</f>
        <v>100</v>
      </c>
      <c r="AO470" s="1003" cm="1">
        <f t="array" ref="AO470">INDEX($H470:$K470,0,MATCH(AO$451,$H$451:$K$451,0))*HLOOKUP(AO$450,$J$447:$R$448,2)</f>
        <v>150</v>
      </c>
      <c r="AP470" s="1003" cm="1">
        <f t="array" ref="AP470">INDEX($H470:$K470,0,MATCH(AP$451,$H$451:$K$451,0))*HLOOKUP(AP$450,$J$447:$R$448,2)</f>
        <v>0</v>
      </c>
      <c r="AQ470" s="1003" cm="1">
        <f t="array" ref="AQ470">INDEX($H470:$K470,0,MATCH(AQ$451,$H$451:$K$451,0))*HLOOKUP(AQ$450,$J$447:$R$448,2)</f>
        <v>150</v>
      </c>
      <c r="AR470" s="1003" cm="1">
        <f t="array" ref="AR470">INDEX($H470:$K470,0,MATCH(AR$451,$H$451:$K$451,0))*HLOOKUP(AR$450,$J$447:$R$448,2)</f>
        <v>100</v>
      </c>
      <c r="AS470" s="1003" cm="1">
        <f t="array" ref="AS470">INDEX($H470:$K470,0,MATCH(AS$451,$H$451:$K$451,0))*HLOOKUP(AS$450,$J$447:$R$448,2)</f>
        <v>150</v>
      </c>
      <c r="AT470" s="1003" cm="1">
        <f t="array" ref="AT470">INDEX($H470:$K470,0,MATCH(AT$451,$H$451:$K$451,0))*HLOOKUP(AT$450,$J$447:$R$448,2)</f>
        <v>0</v>
      </c>
      <c r="AU470" s="1003" cm="1">
        <f t="array" ref="AU470">INDEX($H470:$K470,0,MATCH(AU$451,$H$451:$K$451,0))*HLOOKUP(AU$450,$J$447:$R$448,2)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YYNWBr</v>
      </c>
      <c r="H471" s="356">
        <v>100</v>
      </c>
      <c r="I471" s="356">
        <v>150</v>
      </c>
      <c r="J471" s="356">
        <v>0</v>
      </c>
      <c r="K471" s="356">
        <v>150</v>
      </c>
      <c r="L471" s="1003" cm="1">
        <f t="array" ref="L471">INDEX($H471:$K471,0,MATCH(L$451,$H$451:$K$451,0))*HLOOKUP(L$450,$J$447:$R$448,2)</f>
        <v>100</v>
      </c>
      <c r="M471" s="1003" cm="1">
        <f t="array" ref="M471">INDEX($H471:$K471,0,MATCH(M$451,$H$451:$K$451,0))*HLOOKUP(M$450,$J$447:$R$448,2)</f>
        <v>150</v>
      </c>
      <c r="N471" s="1003" cm="1">
        <f t="array" ref="N471">INDEX($H471:$K471,0,MATCH(N$451,$H$451:$K$451,0))*HLOOKUP(N$450,$J$447:$R$448,2)</f>
        <v>0</v>
      </c>
      <c r="O471" s="1003" cm="1">
        <f t="array" ref="O471">INDEX($H471:$K471,0,MATCH(O$451,$H$451:$K$451,0))*HLOOKUP(O$450,$J$447:$R$448,2)</f>
        <v>150</v>
      </c>
      <c r="P471" s="1003" cm="1">
        <f t="array" ref="P471">INDEX($H471:$K471,0,MATCH(P$451,$H$451:$K$451,0))*HLOOKUP(P$450,$J$447:$R$448,2)</f>
        <v>100</v>
      </c>
      <c r="Q471" s="1003" cm="1">
        <f t="array" ref="Q471">INDEX($H471:$K471,0,MATCH(Q$451,$H$451:$K$451,0))*HLOOKUP(Q$450,$J$447:$R$448,2)</f>
        <v>150</v>
      </c>
      <c r="R471" s="1003" cm="1">
        <f t="array" ref="R471">INDEX($H471:$K471,0,MATCH(R$451,$H$451:$K$451,0))*HLOOKUP(R$450,$J$447:$R$448,2)</f>
        <v>0</v>
      </c>
      <c r="S471" s="1003" cm="1">
        <f t="array" ref="S471">INDEX($H471:$K471,0,MATCH(S$451,$H$451:$K$451,0))*HLOOKUP(S$450,$J$447:$R$448,2)</f>
        <v>150</v>
      </c>
      <c r="T471" s="1003" cm="1">
        <f t="array" ref="T471">INDEX($H471:$K471,0,MATCH(T$451,$H$451:$K$451,0))*HLOOKUP(T$450,$J$447:$R$448,2)</f>
        <v>100</v>
      </c>
      <c r="U471" s="1003" cm="1">
        <f t="array" ref="U471">INDEX($H471:$K471,0,MATCH(U$451,$H$451:$K$451,0))*HLOOKUP(U$450,$J$447:$R$448,2)</f>
        <v>150</v>
      </c>
      <c r="V471" s="1003" cm="1">
        <f t="array" ref="V471">INDEX($H471:$K471,0,MATCH(V$451,$H$451:$K$451,0))*HLOOKUP(V$450,$J$447:$R$448,2)</f>
        <v>0</v>
      </c>
      <c r="W471" s="1003" cm="1">
        <f t="array" ref="W471">INDEX($H471:$K471,0,MATCH(W$451,$H$451:$K$451,0))*HLOOKUP(W$450,$J$447:$R$448,2)</f>
        <v>150</v>
      </c>
      <c r="X471" s="1003" cm="1">
        <f t="array" ref="X471">INDEX($H471:$K471,0,MATCH(X$451,$H$451:$K$451,0))*HLOOKUP(X$450,$J$447:$R$448,2)</f>
        <v>100</v>
      </c>
      <c r="Y471" s="1003" cm="1">
        <f t="array" ref="Y471">INDEX($H471:$K471,0,MATCH(Y$451,$H$451:$K$451,0))*HLOOKUP(Y$450,$J$447:$R$448,2)</f>
        <v>150</v>
      </c>
      <c r="Z471" s="1003" cm="1">
        <f t="array" ref="Z471">INDEX($H471:$K471,0,MATCH(Z$451,$H$451:$K$451,0))*HLOOKUP(Z$450,$J$447:$R$448,2)</f>
        <v>0</v>
      </c>
      <c r="AA471" s="1003" cm="1">
        <f t="array" ref="AA471">INDEX($H471:$K471,0,MATCH(AA$451,$H$451:$K$451,0))*HLOOKUP(AA$450,$J$447:$R$448,2)</f>
        <v>150</v>
      </c>
      <c r="AB471" s="1003" cm="1">
        <f t="array" ref="AB471">INDEX($H471:$K471,0,MATCH(AB$451,$H$451:$K$451,0))*HLOOKUP(AB$450,$J$447:$R$448,2)</f>
        <v>100</v>
      </c>
      <c r="AC471" s="1003" cm="1">
        <f t="array" ref="AC471">INDEX($H471:$K471,0,MATCH(AC$451,$H$451:$K$451,0))*HLOOKUP(AC$450,$J$447:$R$448,2)</f>
        <v>150</v>
      </c>
      <c r="AD471" s="1003" cm="1">
        <f t="array" ref="AD471">INDEX($H471:$K471,0,MATCH(AD$451,$H$451:$K$451,0))*HLOOKUP(AD$450,$J$447:$R$448,2)</f>
        <v>0</v>
      </c>
      <c r="AE471" s="1003" cm="1">
        <f t="array" ref="AE471">INDEX($H471:$K471,0,MATCH(AE$451,$H$451:$K$451,0))*HLOOKUP(AE$450,$J$447:$R$448,2)</f>
        <v>150</v>
      </c>
      <c r="AF471" s="1003" cm="1">
        <f t="array" ref="AF471">INDEX($H471:$K471,0,MATCH(AF$451,$H$451:$K$451,0))*HLOOKUP(AF$450,$J$447:$R$448,2)</f>
        <v>100</v>
      </c>
      <c r="AG471" s="1003" cm="1">
        <f t="array" ref="AG471">INDEX($H471:$K471,0,MATCH(AG$451,$H$451:$K$451,0))*HLOOKUP(AG$450,$J$447:$R$448,2)</f>
        <v>150</v>
      </c>
      <c r="AH471" s="1003" cm="1">
        <f t="array" ref="AH471">INDEX($H471:$K471,0,MATCH(AH$451,$H$451:$K$451,0))*HLOOKUP(AH$450,$J$447:$R$448,2)</f>
        <v>0</v>
      </c>
      <c r="AI471" s="1003" cm="1">
        <f t="array" ref="AI471">INDEX($H471:$K471,0,MATCH(AI$451,$H$451:$K$451,0))*HLOOKUP(AI$450,$J$447:$R$448,2)</f>
        <v>150</v>
      </c>
      <c r="AJ471" s="1003" cm="1">
        <f t="array" ref="AJ471">INDEX($H471:$K471,0,MATCH(AJ$451,$H$451:$K$451,0))*HLOOKUP(AJ$450,$J$447:$R$448,2)</f>
        <v>100</v>
      </c>
      <c r="AK471" s="1003" cm="1">
        <f t="array" ref="AK471">INDEX($H471:$K471,0,MATCH(AK$451,$H$451:$K$451,0))*HLOOKUP(AK$450,$J$447:$R$448,2)</f>
        <v>150</v>
      </c>
      <c r="AL471" s="1003" cm="1">
        <f t="array" ref="AL471">INDEX($H471:$K471,0,MATCH(AL$451,$H$451:$K$451,0))*HLOOKUP(AL$450,$J$447:$R$448,2)</f>
        <v>0</v>
      </c>
      <c r="AM471" s="1003" cm="1">
        <f t="array" ref="AM471">INDEX($H471:$K471,0,MATCH(AM$451,$H$451:$K$451,0))*HLOOKUP(AM$450,$J$447:$R$448,2)</f>
        <v>150</v>
      </c>
      <c r="AN471" s="1003" cm="1">
        <f t="array" ref="AN471">INDEX($H471:$K471,0,MATCH(AN$451,$H$451:$K$451,0))*HLOOKUP(AN$450,$J$447:$R$448,2)</f>
        <v>100</v>
      </c>
      <c r="AO471" s="1003" cm="1">
        <f t="array" ref="AO471">INDEX($H471:$K471,0,MATCH(AO$451,$H$451:$K$451,0))*HLOOKUP(AO$450,$J$447:$R$448,2)</f>
        <v>150</v>
      </c>
      <c r="AP471" s="1003" cm="1">
        <f t="array" ref="AP471">INDEX($H471:$K471,0,MATCH(AP$451,$H$451:$K$451,0))*HLOOKUP(AP$450,$J$447:$R$448,2)</f>
        <v>0</v>
      </c>
      <c r="AQ471" s="1003" cm="1">
        <f t="array" ref="AQ471">INDEX($H471:$K471,0,MATCH(AQ$451,$H$451:$K$451,0))*HLOOKUP(AQ$450,$J$447:$R$448,2)</f>
        <v>150</v>
      </c>
      <c r="AR471" s="1003" cm="1">
        <f t="array" ref="AR471">INDEX($H471:$K471,0,MATCH(AR$451,$H$451:$K$451,0))*HLOOKUP(AR$450,$J$447:$R$448,2)</f>
        <v>100</v>
      </c>
      <c r="AS471" s="1003" cm="1">
        <f t="array" ref="AS471">INDEX($H471:$K471,0,MATCH(AS$451,$H$451:$K$451,0))*HLOOKUP(AS$450,$J$447:$R$448,2)</f>
        <v>150</v>
      </c>
      <c r="AT471" s="1003" cm="1">
        <f t="array" ref="AT471">INDEX($H471:$K471,0,MATCH(AT$451,$H$451:$K$451,0))*HLOOKUP(AT$450,$J$447:$R$448,2)</f>
        <v>0</v>
      </c>
      <c r="AU471" s="1003" cm="1">
        <f t="array" ref="AU471">INDEX($H471:$K471,0,MATCH(AU$451,$H$451:$K$451,0))*HLOOKUP(AU$450,$J$447:$R$448,2)</f>
        <v>150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YYWBNw</v>
      </c>
      <c r="H472" s="356">
        <v>100</v>
      </c>
      <c r="I472" s="356">
        <v>120</v>
      </c>
      <c r="J472" s="356">
        <v>100</v>
      </c>
      <c r="K472" s="356">
        <v>0</v>
      </c>
      <c r="L472" s="1003" cm="1">
        <f t="array" ref="L472">INDEX($H472:$K472,0,MATCH(L$451,$H$451:$K$451,0))*HLOOKUP(L$450,$J$447:$R$448,2)</f>
        <v>100</v>
      </c>
      <c r="M472" s="1003" cm="1">
        <f t="array" ref="M472">INDEX($H472:$K472,0,MATCH(M$451,$H$451:$K$451,0))*HLOOKUP(M$450,$J$447:$R$448,2)</f>
        <v>120</v>
      </c>
      <c r="N472" s="1003" cm="1">
        <f t="array" ref="N472">INDEX($H472:$K472,0,MATCH(N$451,$H$451:$K$451,0))*HLOOKUP(N$450,$J$447:$R$448,2)</f>
        <v>100</v>
      </c>
      <c r="O472" s="1003" cm="1">
        <f t="array" ref="O472">INDEX($H472:$K472,0,MATCH(O$451,$H$451:$K$451,0))*HLOOKUP(O$450,$J$447:$R$448,2)</f>
        <v>0</v>
      </c>
      <c r="P472" s="1003" cm="1">
        <f t="array" ref="P472">INDEX($H472:$K472,0,MATCH(P$451,$H$451:$K$451,0))*HLOOKUP(P$450,$J$447:$R$448,2)</f>
        <v>100</v>
      </c>
      <c r="Q472" s="1003" cm="1">
        <f t="array" ref="Q472">INDEX($H472:$K472,0,MATCH(Q$451,$H$451:$K$451,0))*HLOOKUP(Q$450,$J$447:$R$448,2)</f>
        <v>120</v>
      </c>
      <c r="R472" s="1003" cm="1">
        <f t="array" ref="R472">INDEX($H472:$K472,0,MATCH(R$451,$H$451:$K$451,0))*HLOOKUP(R$450,$J$447:$R$448,2)</f>
        <v>100</v>
      </c>
      <c r="S472" s="1003" cm="1">
        <f t="array" ref="S472">INDEX($H472:$K472,0,MATCH(S$451,$H$451:$K$451,0))*HLOOKUP(S$450,$J$447:$R$448,2)</f>
        <v>0</v>
      </c>
      <c r="T472" s="1003" cm="1">
        <f t="array" ref="T472">INDEX($H472:$K472,0,MATCH(T$451,$H$451:$K$451,0))*HLOOKUP(T$450,$J$447:$R$448,2)</f>
        <v>100</v>
      </c>
      <c r="U472" s="1003" cm="1">
        <f t="array" ref="U472">INDEX($H472:$K472,0,MATCH(U$451,$H$451:$K$451,0))*HLOOKUP(U$450,$J$447:$R$448,2)</f>
        <v>120</v>
      </c>
      <c r="V472" s="1003" cm="1">
        <f t="array" ref="V472">INDEX($H472:$K472,0,MATCH(V$451,$H$451:$K$451,0))*HLOOKUP(V$450,$J$447:$R$448,2)</f>
        <v>100</v>
      </c>
      <c r="W472" s="1003" cm="1">
        <f t="array" ref="W472">INDEX($H472:$K472,0,MATCH(W$451,$H$451:$K$451,0))*HLOOKUP(W$450,$J$447:$R$448,2)</f>
        <v>0</v>
      </c>
      <c r="X472" s="1003" cm="1">
        <f t="array" ref="X472">INDEX($H472:$K472,0,MATCH(X$451,$H$451:$K$451,0))*HLOOKUP(X$450,$J$447:$R$448,2)</f>
        <v>100</v>
      </c>
      <c r="Y472" s="1003" cm="1">
        <f t="array" ref="Y472">INDEX($H472:$K472,0,MATCH(Y$451,$H$451:$K$451,0))*HLOOKUP(Y$450,$J$447:$R$448,2)</f>
        <v>120</v>
      </c>
      <c r="Z472" s="1003" cm="1">
        <f t="array" ref="Z472">INDEX($H472:$K472,0,MATCH(Z$451,$H$451:$K$451,0))*HLOOKUP(Z$450,$J$447:$R$448,2)</f>
        <v>100</v>
      </c>
      <c r="AA472" s="1003" cm="1">
        <f t="array" ref="AA472">INDEX($H472:$K472,0,MATCH(AA$451,$H$451:$K$451,0))*HLOOKUP(AA$450,$J$447:$R$448,2)</f>
        <v>0</v>
      </c>
      <c r="AB472" s="1003" cm="1">
        <f t="array" ref="AB472">INDEX($H472:$K472,0,MATCH(AB$451,$H$451:$K$451,0))*HLOOKUP(AB$450,$J$447:$R$448,2)</f>
        <v>100</v>
      </c>
      <c r="AC472" s="1003" cm="1">
        <f t="array" ref="AC472">INDEX($H472:$K472,0,MATCH(AC$451,$H$451:$K$451,0))*HLOOKUP(AC$450,$J$447:$R$448,2)</f>
        <v>120</v>
      </c>
      <c r="AD472" s="1003" cm="1">
        <f t="array" ref="AD472">INDEX($H472:$K472,0,MATCH(AD$451,$H$451:$K$451,0))*HLOOKUP(AD$450,$J$447:$R$448,2)</f>
        <v>100</v>
      </c>
      <c r="AE472" s="1003" cm="1">
        <f t="array" ref="AE472">INDEX($H472:$K472,0,MATCH(AE$451,$H$451:$K$451,0))*HLOOKUP(AE$450,$J$447:$R$448,2)</f>
        <v>0</v>
      </c>
      <c r="AF472" s="1003" cm="1">
        <f t="array" ref="AF472">INDEX($H472:$K472,0,MATCH(AF$451,$H$451:$K$451,0))*HLOOKUP(AF$450,$J$447:$R$448,2)</f>
        <v>100</v>
      </c>
      <c r="AG472" s="1003" cm="1">
        <f t="array" ref="AG472">INDEX($H472:$K472,0,MATCH(AG$451,$H$451:$K$451,0))*HLOOKUP(AG$450,$J$447:$R$448,2)</f>
        <v>120</v>
      </c>
      <c r="AH472" s="1003" cm="1">
        <f t="array" ref="AH472">INDEX($H472:$K472,0,MATCH(AH$451,$H$451:$K$451,0))*HLOOKUP(AH$450,$J$447:$R$448,2)</f>
        <v>100</v>
      </c>
      <c r="AI472" s="1003" cm="1">
        <f t="array" ref="AI472">INDEX($H472:$K472,0,MATCH(AI$451,$H$451:$K$451,0))*HLOOKUP(AI$450,$J$447:$R$448,2)</f>
        <v>0</v>
      </c>
      <c r="AJ472" s="1003" cm="1">
        <f t="array" ref="AJ472">INDEX($H472:$K472,0,MATCH(AJ$451,$H$451:$K$451,0))*HLOOKUP(AJ$450,$J$447:$R$448,2)</f>
        <v>100</v>
      </c>
      <c r="AK472" s="1003" cm="1">
        <f t="array" ref="AK472">INDEX($H472:$K472,0,MATCH(AK$451,$H$451:$K$451,0))*HLOOKUP(AK$450,$J$447:$R$448,2)</f>
        <v>120</v>
      </c>
      <c r="AL472" s="1003" cm="1">
        <f t="array" ref="AL472">INDEX($H472:$K472,0,MATCH(AL$451,$H$451:$K$451,0))*HLOOKUP(AL$450,$J$447:$R$448,2)</f>
        <v>100</v>
      </c>
      <c r="AM472" s="1003" cm="1">
        <f t="array" ref="AM472">INDEX($H472:$K472,0,MATCH(AM$451,$H$451:$K$451,0))*HLOOKUP(AM$450,$J$447:$R$448,2)</f>
        <v>0</v>
      </c>
      <c r="AN472" s="1003" cm="1">
        <f t="array" ref="AN472">INDEX($H472:$K472,0,MATCH(AN$451,$H$451:$K$451,0))*HLOOKUP(AN$450,$J$447:$R$448,2)</f>
        <v>100</v>
      </c>
      <c r="AO472" s="1003" cm="1">
        <f t="array" ref="AO472">INDEX($H472:$K472,0,MATCH(AO$451,$H$451:$K$451,0))*HLOOKUP(AO$450,$J$447:$R$448,2)</f>
        <v>120</v>
      </c>
      <c r="AP472" s="1003" cm="1">
        <f t="array" ref="AP472">INDEX($H472:$K472,0,MATCH(AP$451,$H$451:$K$451,0))*HLOOKUP(AP$450,$J$447:$R$448,2)</f>
        <v>100</v>
      </c>
      <c r="AQ472" s="1003" cm="1">
        <f t="array" ref="AQ472">INDEX($H472:$K472,0,MATCH(AQ$451,$H$451:$K$451,0))*HLOOKUP(AQ$450,$J$447:$R$448,2)</f>
        <v>0</v>
      </c>
      <c r="AR472" s="1003" cm="1">
        <f t="array" ref="AR472">INDEX($H472:$K472,0,MATCH(AR$451,$H$451:$K$451,0))*HLOOKUP(AR$450,$J$447:$R$448,2)</f>
        <v>100</v>
      </c>
      <c r="AS472" s="1003" cm="1">
        <f t="array" ref="AS472">INDEX($H472:$K472,0,MATCH(AS$451,$H$451:$K$451,0))*HLOOKUP(AS$450,$J$447:$R$448,2)</f>
        <v>120</v>
      </c>
      <c r="AT472" s="1003" cm="1">
        <f t="array" ref="AT472">INDEX($H472:$K472,0,MATCH(AT$451,$H$451:$K$451,0))*HLOOKUP(AT$450,$J$447:$R$448,2)</f>
        <v>100</v>
      </c>
      <c r="AU472" s="1003" cm="1">
        <f t="array" ref="AU472">INDEX($H472:$K472,0,MATCH(AU$451,$H$451:$K$451,0))*HLOOKUP(AU$450,$J$447:$R$448,2)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YYBNWb</v>
      </c>
      <c r="H473" s="356">
        <v>100</v>
      </c>
      <c r="I473" s="356">
        <v>120</v>
      </c>
      <c r="J473" s="356">
        <v>100</v>
      </c>
      <c r="K473" s="356">
        <v>0</v>
      </c>
      <c r="L473" s="1003" cm="1">
        <f t="array" ref="L473">INDEX($H473:$K473,0,MATCH(L$451,$H$451:$K$451,0))*HLOOKUP(L$450,$J$447:$R$448,2)</f>
        <v>100</v>
      </c>
      <c r="M473" s="1003" cm="1">
        <f t="array" ref="M473">INDEX($H473:$K473,0,MATCH(M$451,$H$451:$K$451,0))*HLOOKUP(M$450,$J$447:$R$448,2)</f>
        <v>120</v>
      </c>
      <c r="N473" s="1003" cm="1">
        <f t="array" ref="N473">INDEX($H473:$K473,0,MATCH(N$451,$H$451:$K$451,0))*HLOOKUP(N$450,$J$447:$R$448,2)</f>
        <v>100</v>
      </c>
      <c r="O473" s="1003" cm="1">
        <f t="array" ref="O473">INDEX($H473:$K473,0,MATCH(O$451,$H$451:$K$451,0))*HLOOKUP(O$450,$J$447:$R$448,2)</f>
        <v>0</v>
      </c>
      <c r="P473" s="1003" cm="1">
        <f t="array" ref="P473">INDEX($H473:$K473,0,MATCH(P$451,$H$451:$K$451,0))*HLOOKUP(P$450,$J$447:$R$448,2)</f>
        <v>100</v>
      </c>
      <c r="Q473" s="1003" cm="1">
        <f t="array" ref="Q473">INDEX($H473:$K473,0,MATCH(Q$451,$H$451:$K$451,0))*HLOOKUP(Q$450,$J$447:$R$448,2)</f>
        <v>120</v>
      </c>
      <c r="R473" s="1003" cm="1">
        <f t="array" ref="R473">INDEX($H473:$K473,0,MATCH(R$451,$H$451:$K$451,0))*HLOOKUP(R$450,$J$447:$R$448,2)</f>
        <v>100</v>
      </c>
      <c r="S473" s="1003" cm="1">
        <f t="array" ref="S473">INDEX($H473:$K473,0,MATCH(S$451,$H$451:$K$451,0))*HLOOKUP(S$450,$J$447:$R$448,2)</f>
        <v>0</v>
      </c>
      <c r="T473" s="1003" cm="1">
        <f t="array" ref="T473">INDEX($H473:$K473,0,MATCH(T$451,$H$451:$K$451,0))*HLOOKUP(T$450,$J$447:$R$448,2)</f>
        <v>100</v>
      </c>
      <c r="U473" s="1003" cm="1">
        <f t="array" ref="U473">INDEX($H473:$K473,0,MATCH(U$451,$H$451:$K$451,0))*HLOOKUP(U$450,$J$447:$R$448,2)</f>
        <v>120</v>
      </c>
      <c r="V473" s="1003" cm="1">
        <f t="array" ref="V473">INDEX($H473:$K473,0,MATCH(V$451,$H$451:$K$451,0))*HLOOKUP(V$450,$J$447:$R$448,2)</f>
        <v>100</v>
      </c>
      <c r="W473" s="1003" cm="1">
        <f t="array" ref="W473">INDEX($H473:$K473,0,MATCH(W$451,$H$451:$K$451,0))*HLOOKUP(W$450,$J$447:$R$448,2)</f>
        <v>0</v>
      </c>
      <c r="X473" s="1003" cm="1">
        <f t="array" ref="X473">INDEX($H473:$K473,0,MATCH(X$451,$H$451:$K$451,0))*HLOOKUP(X$450,$J$447:$R$448,2)</f>
        <v>100</v>
      </c>
      <c r="Y473" s="1003" cm="1">
        <f t="array" ref="Y473">INDEX($H473:$K473,0,MATCH(Y$451,$H$451:$K$451,0))*HLOOKUP(Y$450,$J$447:$R$448,2)</f>
        <v>120</v>
      </c>
      <c r="Z473" s="1003" cm="1">
        <f t="array" ref="Z473">INDEX($H473:$K473,0,MATCH(Z$451,$H$451:$K$451,0))*HLOOKUP(Z$450,$J$447:$R$448,2)</f>
        <v>100</v>
      </c>
      <c r="AA473" s="1003" cm="1">
        <f t="array" ref="AA473">INDEX($H473:$K473,0,MATCH(AA$451,$H$451:$K$451,0))*HLOOKUP(AA$450,$J$447:$R$448,2)</f>
        <v>0</v>
      </c>
      <c r="AB473" s="1003" cm="1">
        <f t="array" ref="AB473">INDEX($H473:$K473,0,MATCH(AB$451,$H$451:$K$451,0))*HLOOKUP(AB$450,$J$447:$R$448,2)</f>
        <v>100</v>
      </c>
      <c r="AC473" s="1003" cm="1">
        <f t="array" ref="AC473">INDEX($H473:$K473,0,MATCH(AC$451,$H$451:$K$451,0))*HLOOKUP(AC$450,$J$447:$R$448,2)</f>
        <v>120</v>
      </c>
      <c r="AD473" s="1003" cm="1">
        <f t="array" ref="AD473">INDEX($H473:$K473,0,MATCH(AD$451,$H$451:$K$451,0))*HLOOKUP(AD$450,$J$447:$R$448,2)</f>
        <v>100</v>
      </c>
      <c r="AE473" s="1003" cm="1">
        <f t="array" ref="AE473">INDEX($H473:$K473,0,MATCH(AE$451,$H$451:$K$451,0))*HLOOKUP(AE$450,$J$447:$R$448,2)</f>
        <v>0</v>
      </c>
      <c r="AF473" s="1003" cm="1">
        <f t="array" ref="AF473">INDEX($H473:$K473,0,MATCH(AF$451,$H$451:$K$451,0))*HLOOKUP(AF$450,$J$447:$R$448,2)</f>
        <v>100</v>
      </c>
      <c r="AG473" s="1003" cm="1">
        <f t="array" ref="AG473">INDEX($H473:$K473,0,MATCH(AG$451,$H$451:$K$451,0))*HLOOKUP(AG$450,$J$447:$R$448,2)</f>
        <v>120</v>
      </c>
      <c r="AH473" s="1003" cm="1">
        <f t="array" ref="AH473">INDEX($H473:$K473,0,MATCH(AH$451,$H$451:$K$451,0))*HLOOKUP(AH$450,$J$447:$R$448,2)</f>
        <v>100</v>
      </c>
      <c r="AI473" s="1003" cm="1">
        <f t="array" ref="AI473">INDEX($H473:$K473,0,MATCH(AI$451,$H$451:$K$451,0))*HLOOKUP(AI$450,$J$447:$R$448,2)</f>
        <v>0</v>
      </c>
      <c r="AJ473" s="1003" cm="1">
        <f t="array" ref="AJ473">INDEX($H473:$K473,0,MATCH(AJ$451,$H$451:$K$451,0))*HLOOKUP(AJ$450,$J$447:$R$448,2)</f>
        <v>100</v>
      </c>
      <c r="AK473" s="1003" cm="1">
        <f t="array" ref="AK473">INDEX($H473:$K473,0,MATCH(AK$451,$H$451:$K$451,0))*HLOOKUP(AK$450,$J$447:$R$448,2)</f>
        <v>120</v>
      </c>
      <c r="AL473" s="1003" cm="1">
        <f t="array" ref="AL473">INDEX($H473:$K473,0,MATCH(AL$451,$H$451:$K$451,0))*HLOOKUP(AL$450,$J$447:$R$448,2)</f>
        <v>100</v>
      </c>
      <c r="AM473" s="1003" cm="1">
        <f t="array" ref="AM473">INDEX($H473:$K473,0,MATCH(AM$451,$H$451:$K$451,0))*HLOOKUP(AM$450,$J$447:$R$448,2)</f>
        <v>0</v>
      </c>
      <c r="AN473" s="1003" cm="1">
        <f t="array" ref="AN473">INDEX($H473:$K473,0,MATCH(AN$451,$H$451:$K$451,0))*HLOOKUP(AN$450,$J$447:$R$448,2)</f>
        <v>100</v>
      </c>
      <c r="AO473" s="1003" cm="1">
        <f t="array" ref="AO473">INDEX($H473:$K473,0,MATCH(AO$451,$H$451:$K$451,0))*HLOOKUP(AO$450,$J$447:$R$448,2)</f>
        <v>120</v>
      </c>
      <c r="AP473" s="1003" cm="1">
        <f t="array" ref="AP473">INDEX($H473:$K473,0,MATCH(AP$451,$H$451:$K$451,0))*HLOOKUP(AP$450,$J$447:$R$448,2)</f>
        <v>100</v>
      </c>
      <c r="AQ473" s="1003" cm="1">
        <f t="array" ref="AQ473">INDEX($H473:$K473,0,MATCH(AQ$451,$H$451:$K$451,0))*HLOOKUP(AQ$450,$J$447:$R$448,2)</f>
        <v>0</v>
      </c>
      <c r="AR473" s="1003" cm="1">
        <f t="array" ref="AR473">INDEX($H473:$K473,0,MATCH(AR$451,$H$451:$K$451,0))*HLOOKUP(AR$450,$J$447:$R$448,2)</f>
        <v>100</v>
      </c>
      <c r="AS473" s="1003" cm="1">
        <f t="array" ref="AS473">INDEX($H473:$K473,0,MATCH(AS$451,$H$451:$K$451,0))*HLOOKUP(AS$450,$J$447:$R$448,2)</f>
        <v>120</v>
      </c>
      <c r="AT473" s="1003" cm="1">
        <f t="array" ref="AT473">INDEX($H473:$K473,0,MATCH(AT$451,$H$451:$K$451,0))*HLOOKUP(AT$450,$J$447:$R$448,2)</f>
        <v>100</v>
      </c>
      <c r="AU473" s="1003" cm="1">
        <f t="array" ref="AU473">INDEX($H473:$K473,0,MATCH(AU$451,$H$451:$K$451,0))*HLOOKUP(AU$450,$J$447:$R$448,2)</f>
        <v>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AAAA2A1z</v>
      </c>
      <c r="H474" s="356">
        <v>100</v>
      </c>
      <c r="I474" s="356">
        <v>100</v>
      </c>
      <c r="J474" s="356">
        <v>0</v>
      </c>
      <c r="K474" s="356">
        <v>50</v>
      </c>
      <c r="L474" s="1003" cm="1">
        <f t="array" ref="L474">INDEX($H474:$K474,0,MATCH(L$451,$H$451:$K$451,0))*HLOOKUP(L$450,$J$447:$R$448,2)</f>
        <v>100</v>
      </c>
      <c r="M474" s="1003" cm="1">
        <f t="array" ref="M474">INDEX($H474:$K474,0,MATCH(M$451,$H$451:$K$451,0))*HLOOKUP(M$450,$J$447:$R$448,2)</f>
        <v>100</v>
      </c>
      <c r="N474" s="1003" cm="1">
        <f t="array" ref="N474">INDEX($H474:$K474,0,MATCH(N$451,$H$451:$K$451,0))*HLOOKUP(N$450,$J$447:$R$448,2)</f>
        <v>0</v>
      </c>
      <c r="O474" s="1003" cm="1">
        <f t="array" ref="O474">INDEX($H474:$K474,0,MATCH(O$451,$H$451:$K$451,0))*HLOOKUP(O$450,$J$447:$R$448,2)</f>
        <v>50</v>
      </c>
      <c r="P474" s="1003" cm="1">
        <f t="array" ref="P474">INDEX($H474:$K474,0,MATCH(P$451,$H$451:$K$451,0))*HLOOKUP(P$450,$J$447:$R$448,2)</f>
        <v>100</v>
      </c>
      <c r="Q474" s="1003" cm="1">
        <f t="array" ref="Q474">INDEX($H474:$K474,0,MATCH(Q$451,$H$451:$K$451,0))*HLOOKUP(Q$450,$J$447:$R$448,2)</f>
        <v>100</v>
      </c>
      <c r="R474" s="1003" cm="1">
        <f t="array" ref="R474">INDEX($H474:$K474,0,MATCH(R$451,$H$451:$K$451,0))*HLOOKUP(R$450,$J$447:$R$448,2)</f>
        <v>0</v>
      </c>
      <c r="S474" s="1003" cm="1">
        <f t="array" ref="S474">INDEX($H474:$K474,0,MATCH(S$451,$H$451:$K$451,0))*HLOOKUP(S$450,$J$447:$R$448,2)</f>
        <v>50</v>
      </c>
      <c r="T474" s="1003" cm="1">
        <f t="array" ref="T474">INDEX($H474:$K474,0,MATCH(T$451,$H$451:$K$451,0))*HLOOKUP(T$450,$J$447:$R$448,2)</f>
        <v>100</v>
      </c>
      <c r="U474" s="1003" cm="1">
        <f t="array" ref="U474">INDEX($H474:$K474,0,MATCH(U$451,$H$451:$K$451,0))*HLOOKUP(U$450,$J$447:$R$448,2)</f>
        <v>100</v>
      </c>
      <c r="V474" s="1003" cm="1">
        <f t="array" ref="V474">INDEX($H474:$K474,0,MATCH(V$451,$H$451:$K$451,0))*HLOOKUP(V$450,$J$447:$R$448,2)</f>
        <v>0</v>
      </c>
      <c r="W474" s="1003" cm="1">
        <f t="array" ref="W474">INDEX($H474:$K474,0,MATCH(W$451,$H$451:$K$451,0))*HLOOKUP(W$450,$J$447:$R$448,2)</f>
        <v>50</v>
      </c>
      <c r="X474" s="1003" cm="1">
        <f t="array" ref="X474">INDEX($H474:$K474,0,MATCH(X$451,$H$451:$K$451,0))*HLOOKUP(X$450,$J$447:$R$448,2)</f>
        <v>100</v>
      </c>
      <c r="Y474" s="1003" cm="1">
        <f t="array" ref="Y474">INDEX($H474:$K474,0,MATCH(Y$451,$H$451:$K$451,0))*HLOOKUP(Y$450,$J$447:$R$448,2)</f>
        <v>100</v>
      </c>
      <c r="Z474" s="1003" cm="1">
        <f t="array" ref="Z474">INDEX($H474:$K474,0,MATCH(Z$451,$H$451:$K$451,0))*HLOOKUP(Z$450,$J$447:$R$448,2)</f>
        <v>0</v>
      </c>
      <c r="AA474" s="1003" cm="1">
        <f t="array" ref="AA474">INDEX($H474:$K474,0,MATCH(AA$451,$H$451:$K$451,0))*HLOOKUP(AA$450,$J$447:$R$448,2)</f>
        <v>50</v>
      </c>
      <c r="AB474" s="1003" cm="1">
        <f t="array" ref="AB474">INDEX($H474:$K474,0,MATCH(AB$451,$H$451:$K$451,0))*HLOOKUP(AB$450,$J$447:$R$448,2)</f>
        <v>100</v>
      </c>
      <c r="AC474" s="1003" cm="1">
        <f t="array" ref="AC474">INDEX($H474:$K474,0,MATCH(AC$451,$H$451:$K$451,0))*HLOOKUP(AC$450,$J$447:$R$448,2)</f>
        <v>100</v>
      </c>
      <c r="AD474" s="1003" cm="1">
        <f t="array" ref="AD474">INDEX($H474:$K474,0,MATCH(AD$451,$H$451:$K$451,0))*HLOOKUP(AD$450,$J$447:$R$448,2)</f>
        <v>0</v>
      </c>
      <c r="AE474" s="1003" cm="1">
        <f t="array" ref="AE474">INDEX($H474:$K474,0,MATCH(AE$451,$H$451:$K$451,0))*HLOOKUP(AE$450,$J$447:$R$448,2)</f>
        <v>50</v>
      </c>
      <c r="AF474" s="1003" cm="1">
        <f t="array" ref="AF474">INDEX($H474:$K474,0,MATCH(AF$451,$H$451:$K$451,0))*HLOOKUP(AF$450,$J$447:$R$448,2)</f>
        <v>100</v>
      </c>
      <c r="AG474" s="1003" cm="1">
        <f t="array" ref="AG474">INDEX($H474:$K474,0,MATCH(AG$451,$H$451:$K$451,0))*HLOOKUP(AG$450,$J$447:$R$448,2)</f>
        <v>100</v>
      </c>
      <c r="AH474" s="1003" cm="1">
        <f t="array" ref="AH474">INDEX($H474:$K474,0,MATCH(AH$451,$H$451:$K$451,0))*HLOOKUP(AH$450,$J$447:$R$448,2)</f>
        <v>0</v>
      </c>
      <c r="AI474" s="1003" cm="1">
        <f t="array" ref="AI474">INDEX($H474:$K474,0,MATCH(AI$451,$H$451:$K$451,0))*HLOOKUP(AI$450,$J$447:$R$448,2)</f>
        <v>50</v>
      </c>
      <c r="AJ474" s="1003" cm="1">
        <f t="array" ref="AJ474">INDEX($H474:$K474,0,MATCH(AJ$451,$H$451:$K$451,0))*HLOOKUP(AJ$450,$J$447:$R$448,2)</f>
        <v>100</v>
      </c>
      <c r="AK474" s="1003" cm="1">
        <f t="array" ref="AK474">INDEX($H474:$K474,0,MATCH(AK$451,$H$451:$K$451,0))*HLOOKUP(AK$450,$J$447:$R$448,2)</f>
        <v>100</v>
      </c>
      <c r="AL474" s="1003" cm="1">
        <f t="array" ref="AL474">INDEX($H474:$K474,0,MATCH(AL$451,$H$451:$K$451,0))*HLOOKUP(AL$450,$J$447:$R$448,2)</f>
        <v>0</v>
      </c>
      <c r="AM474" s="1003" cm="1">
        <f t="array" ref="AM474">INDEX($H474:$K474,0,MATCH(AM$451,$H$451:$K$451,0))*HLOOKUP(AM$450,$J$447:$R$448,2)</f>
        <v>50</v>
      </c>
      <c r="AN474" s="1003" cm="1">
        <f t="array" ref="AN474">INDEX($H474:$K474,0,MATCH(AN$451,$H$451:$K$451,0))*HLOOKUP(AN$450,$J$447:$R$448,2)</f>
        <v>100</v>
      </c>
      <c r="AO474" s="1003" cm="1">
        <f t="array" ref="AO474">INDEX($H474:$K474,0,MATCH(AO$451,$H$451:$K$451,0))*HLOOKUP(AO$450,$J$447:$R$448,2)</f>
        <v>100</v>
      </c>
      <c r="AP474" s="1003" cm="1">
        <f t="array" ref="AP474">INDEX($H474:$K474,0,MATCH(AP$451,$H$451:$K$451,0))*HLOOKUP(AP$450,$J$447:$R$448,2)</f>
        <v>0</v>
      </c>
      <c r="AQ474" s="1003" cm="1">
        <f t="array" ref="AQ474">INDEX($H474:$K474,0,MATCH(AQ$451,$H$451:$K$451,0))*HLOOKUP(AQ$450,$J$447:$R$448,2)</f>
        <v>50</v>
      </c>
      <c r="AR474" s="1003" cm="1">
        <f t="array" ref="AR474">INDEX($H474:$K474,0,MATCH(AR$451,$H$451:$K$451,0))*HLOOKUP(AR$450,$J$447:$R$448,2)</f>
        <v>100</v>
      </c>
      <c r="AS474" s="1003" cm="1">
        <f t="array" ref="AS474">INDEX($H474:$K474,0,MATCH(AS$451,$H$451:$K$451,0))*HLOOKUP(AS$450,$J$447:$R$448,2)</f>
        <v>100</v>
      </c>
      <c r="AT474" s="1003" cm="1">
        <f t="array" ref="AT474">INDEX($H474:$K474,0,MATCH(AT$451,$H$451:$K$451,0))*HLOOKUP(AT$450,$J$447:$R$448,2)</f>
        <v>0</v>
      </c>
      <c r="AU474" s="1003" cm="1">
        <f t="array" ref="AU474">INDEX($H474:$K474,0,MATCH(AU$451,$H$451:$K$451,0))*HLOOKUP(AU$450,$J$447:$R$448,2)</f>
        <v>50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AAAA2Nw</v>
      </c>
      <c r="H475" s="356">
        <v>100</v>
      </c>
      <c r="I475" s="356">
        <v>100</v>
      </c>
      <c r="J475" s="356">
        <v>60</v>
      </c>
      <c r="K475" s="356">
        <v>0</v>
      </c>
      <c r="L475" s="1003" cm="1">
        <f t="array" ref="L475">INDEX($H475:$K475,0,MATCH(L$451,$H$451:$K$451,0))*HLOOKUP(L$450,$J$447:$R$448,2)</f>
        <v>100</v>
      </c>
      <c r="M475" s="1003" cm="1">
        <f t="array" ref="M475">INDEX($H475:$K475,0,MATCH(M$451,$H$451:$K$451,0))*HLOOKUP(M$450,$J$447:$R$448,2)</f>
        <v>100</v>
      </c>
      <c r="N475" s="1003" cm="1">
        <f t="array" ref="N475">INDEX($H475:$K475,0,MATCH(N$451,$H$451:$K$451,0))*HLOOKUP(N$450,$J$447:$R$448,2)</f>
        <v>60</v>
      </c>
      <c r="O475" s="1003" cm="1">
        <f t="array" ref="O475">INDEX($H475:$K475,0,MATCH(O$451,$H$451:$K$451,0))*HLOOKUP(O$450,$J$447:$R$448,2)</f>
        <v>0</v>
      </c>
      <c r="P475" s="1003" cm="1">
        <f t="array" ref="P475">INDEX($H475:$K475,0,MATCH(P$451,$H$451:$K$451,0))*HLOOKUP(P$450,$J$447:$R$448,2)</f>
        <v>100</v>
      </c>
      <c r="Q475" s="1003" cm="1">
        <f t="array" ref="Q475">INDEX($H475:$K475,0,MATCH(Q$451,$H$451:$K$451,0))*HLOOKUP(Q$450,$J$447:$R$448,2)</f>
        <v>100</v>
      </c>
      <c r="R475" s="1003" cm="1">
        <f t="array" ref="R475">INDEX($H475:$K475,0,MATCH(R$451,$H$451:$K$451,0))*HLOOKUP(R$450,$J$447:$R$448,2)</f>
        <v>60</v>
      </c>
      <c r="S475" s="1003" cm="1">
        <f t="array" ref="S475">INDEX($H475:$K475,0,MATCH(S$451,$H$451:$K$451,0))*HLOOKUP(S$450,$J$447:$R$448,2)</f>
        <v>0</v>
      </c>
      <c r="T475" s="1003" cm="1">
        <f t="array" ref="T475">INDEX($H475:$K475,0,MATCH(T$451,$H$451:$K$451,0))*HLOOKUP(T$450,$J$447:$R$448,2)</f>
        <v>100</v>
      </c>
      <c r="U475" s="1003" cm="1">
        <f t="array" ref="U475">INDEX($H475:$K475,0,MATCH(U$451,$H$451:$K$451,0))*HLOOKUP(U$450,$J$447:$R$448,2)</f>
        <v>100</v>
      </c>
      <c r="V475" s="1003" cm="1">
        <f t="array" ref="V475">INDEX($H475:$K475,0,MATCH(V$451,$H$451:$K$451,0))*HLOOKUP(V$450,$J$447:$R$448,2)</f>
        <v>60</v>
      </c>
      <c r="W475" s="1003" cm="1">
        <f t="array" ref="W475">INDEX($H475:$K475,0,MATCH(W$451,$H$451:$K$451,0))*HLOOKUP(W$450,$J$447:$R$448,2)</f>
        <v>0</v>
      </c>
      <c r="X475" s="1003" cm="1">
        <f t="array" ref="X475">INDEX($H475:$K475,0,MATCH(X$451,$H$451:$K$451,0))*HLOOKUP(X$450,$J$447:$R$448,2)</f>
        <v>100</v>
      </c>
      <c r="Y475" s="1003" cm="1">
        <f t="array" ref="Y475">INDEX($H475:$K475,0,MATCH(Y$451,$H$451:$K$451,0))*HLOOKUP(Y$450,$J$447:$R$448,2)</f>
        <v>100</v>
      </c>
      <c r="Z475" s="1003" cm="1">
        <f t="array" ref="Z475">INDEX($H475:$K475,0,MATCH(Z$451,$H$451:$K$451,0))*HLOOKUP(Z$450,$J$447:$R$448,2)</f>
        <v>60</v>
      </c>
      <c r="AA475" s="1003" cm="1">
        <f t="array" ref="AA475">INDEX($H475:$K475,0,MATCH(AA$451,$H$451:$K$451,0))*HLOOKUP(AA$450,$J$447:$R$448,2)</f>
        <v>0</v>
      </c>
      <c r="AB475" s="1003" cm="1">
        <f t="array" ref="AB475">INDEX($H475:$K475,0,MATCH(AB$451,$H$451:$K$451,0))*HLOOKUP(AB$450,$J$447:$R$448,2)</f>
        <v>100</v>
      </c>
      <c r="AC475" s="1003" cm="1">
        <f t="array" ref="AC475">INDEX($H475:$K475,0,MATCH(AC$451,$H$451:$K$451,0))*HLOOKUP(AC$450,$J$447:$R$448,2)</f>
        <v>100</v>
      </c>
      <c r="AD475" s="1003" cm="1">
        <f t="array" ref="AD475">INDEX($H475:$K475,0,MATCH(AD$451,$H$451:$K$451,0))*HLOOKUP(AD$450,$J$447:$R$448,2)</f>
        <v>60</v>
      </c>
      <c r="AE475" s="1003" cm="1">
        <f t="array" ref="AE475">INDEX($H475:$K475,0,MATCH(AE$451,$H$451:$K$451,0))*HLOOKUP(AE$450,$J$447:$R$448,2)</f>
        <v>0</v>
      </c>
      <c r="AF475" s="1003" cm="1">
        <f t="array" ref="AF475">INDEX($H475:$K475,0,MATCH(AF$451,$H$451:$K$451,0))*HLOOKUP(AF$450,$J$447:$R$448,2)</f>
        <v>100</v>
      </c>
      <c r="AG475" s="1003" cm="1">
        <f t="array" ref="AG475">INDEX($H475:$K475,0,MATCH(AG$451,$H$451:$K$451,0))*HLOOKUP(AG$450,$J$447:$R$448,2)</f>
        <v>100</v>
      </c>
      <c r="AH475" s="1003" cm="1">
        <f t="array" ref="AH475">INDEX($H475:$K475,0,MATCH(AH$451,$H$451:$K$451,0))*HLOOKUP(AH$450,$J$447:$R$448,2)</f>
        <v>60</v>
      </c>
      <c r="AI475" s="1003" cm="1">
        <f t="array" ref="AI475">INDEX($H475:$K475,0,MATCH(AI$451,$H$451:$K$451,0))*HLOOKUP(AI$450,$J$447:$R$448,2)</f>
        <v>0</v>
      </c>
      <c r="AJ475" s="1003" cm="1">
        <f t="array" ref="AJ475">INDEX($H475:$K475,0,MATCH(AJ$451,$H$451:$K$451,0))*HLOOKUP(AJ$450,$J$447:$R$448,2)</f>
        <v>100</v>
      </c>
      <c r="AK475" s="1003" cm="1">
        <f t="array" ref="AK475">INDEX($H475:$K475,0,MATCH(AK$451,$H$451:$K$451,0))*HLOOKUP(AK$450,$J$447:$R$448,2)</f>
        <v>100</v>
      </c>
      <c r="AL475" s="1003" cm="1">
        <f t="array" ref="AL475">INDEX($H475:$K475,0,MATCH(AL$451,$H$451:$K$451,0))*HLOOKUP(AL$450,$J$447:$R$448,2)</f>
        <v>60</v>
      </c>
      <c r="AM475" s="1003" cm="1">
        <f t="array" ref="AM475">INDEX($H475:$K475,0,MATCH(AM$451,$H$451:$K$451,0))*HLOOKUP(AM$450,$J$447:$R$448,2)</f>
        <v>0</v>
      </c>
      <c r="AN475" s="1003" cm="1">
        <f t="array" ref="AN475">INDEX($H475:$K475,0,MATCH(AN$451,$H$451:$K$451,0))*HLOOKUP(AN$450,$J$447:$R$448,2)</f>
        <v>100</v>
      </c>
      <c r="AO475" s="1003" cm="1">
        <f t="array" ref="AO475">INDEX($H475:$K475,0,MATCH(AO$451,$H$451:$K$451,0))*HLOOKUP(AO$450,$J$447:$R$448,2)</f>
        <v>100</v>
      </c>
      <c r="AP475" s="1003" cm="1">
        <f t="array" ref="AP475">INDEX($H475:$K475,0,MATCH(AP$451,$H$451:$K$451,0))*HLOOKUP(AP$450,$J$447:$R$448,2)</f>
        <v>60</v>
      </c>
      <c r="AQ475" s="1003" cm="1">
        <f t="array" ref="AQ475">INDEX($H475:$K475,0,MATCH(AQ$451,$H$451:$K$451,0))*HLOOKUP(AQ$450,$J$447:$R$448,2)</f>
        <v>0</v>
      </c>
      <c r="AR475" s="1003" cm="1">
        <f t="array" ref="AR475">INDEX($H475:$K475,0,MATCH(AR$451,$H$451:$K$451,0))*HLOOKUP(AR$450,$J$447:$R$448,2)</f>
        <v>100</v>
      </c>
      <c r="AS475" s="1003" cm="1">
        <f t="array" ref="AS475">INDEX($H475:$K475,0,MATCH(AS$451,$H$451:$K$451,0))*HLOOKUP(AS$450,$J$447:$R$448,2)</f>
        <v>100</v>
      </c>
      <c r="AT475" s="1003" cm="1">
        <f t="array" ref="AT475">INDEX($H475:$K475,0,MATCH(AT$451,$H$451:$K$451,0))*HLOOKUP(AT$450,$J$447:$R$448,2)</f>
        <v>60</v>
      </c>
      <c r="AU475" s="1003" cm="1">
        <f t="array" ref="AU475">INDEX($H475:$K475,0,MATCH(AU$451,$H$451:$K$451,0))*HLOOKUP(AU$450,$J$447:$R$448,2)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AAANWb</v>
      </c>
      <c r="H476" s="356">
        <v>100</v>
      </c>
      <c r="I476" s="356">
        <v>120</v>
      </c>
      <c r="J476" s="356">
        <v>80</v>
      </c>
      <c r="K476" s="356">
        <v>0</v>
      </c>
      <c r="L476" s="1003" cm="1">
        <f t="array" ref="L476">INDEX($H476:$K476,0,MATCH(L$451,$H$451:$K$451,0))*HLOOKUP(L$450,$J$447:$R$448,2)</f>
        <v>100</v>
      </c>
      <c r="M476" s="1003" cm="1">
        <f t="array" ref="M476">INDEX($H476:$K476,0,MATCH(M$451,$H$451:$K$451,0))*HLOOKUP(M$450,$J$447:$R$448,2)</f>
        <v>120</v>
      </c>
      <c r="N476" s="1003" cm="1">
        <f t="array" ref="N476">INDEX($H476:$K476,0,MATCH(N$451,$H$451:$K$451,0))*HLOOKUP(N$450,$J$447:$R$448,2)</f>
        <v>80</v>
      </c>
      <c r="O476" s="1003" cm="1">
        <f t="array" ref="O476">INDEX($H476:$K476,0,MATCH(O$451,$H$451:$K$451,0))*HLOOKUP(O$450,$J$447:$R$448,2)</f>
        <v>0</v>
      </c>
      <c r="P476" s="1003" cm="1">
        <f t="array" ref="P476">INDEX($H476:$K476,0,MATCH(P$451,$H$451:$K$451,0))*HLOOKUP(P$450,$J$447:$R$448,2)</f>
        <v>100</v>
      </c>
      <c r="Q476" s="1003" cm="1">
        <f t="array" ref="Q476">INDEX($H476:$K476,0,MATCH(Q$451,$H$451:$K$451,0))*HLOOKUP(Q$450,$J$447:$R$448,2)</f>
        <v>120</v>
      </c>
      <c r="R476" s="1003" cm="1">
        <f t="array" ref="R476">INDEX($H476:$K476,0,MATCH(R$451,$H$451:$K$451,0))*HLOOKUP(R$450,$J$447:$R$448,2)</f>
        <v>80</v>
      </c>
      <c r="S476" s="1003" cm="1">
        <f t="array" ref="S476">INDEX($H476:$K476,0,MATCH(S$451,$H$451:$K$451,0))*HLOOKUP(S$450,$J$447:$R$448,2)</f>
        <v>0</v>
      </c>
      <c r="T476" s="1003" cm="1">
        <f t="array" ref="T476">INDEX($H476:$K476,0,MATCH(T$451,$H$451:$K$451,0))*HLOOKUP(T$450,$J$447:$R$448,2)</f>
        <v>100</v>
      </c>
      <c r="U476" s="1003" cm="1">
        <f t="array" ref="U476">INDEX($H476:$K476,0,MATCH(U$451,$H$451:$K$451,0))*HLOOKUP(U$450,$J$447:$R$448,2)</f>
        <v>120</v>
      </c>
      <c r="V476" s="1003" cm="1">
        <f t="array" ref="V476">INDEX($H476:$K476,0,MATCH(V$451,$H$451:$K$451,0))*HLOOKUP(V$450,$J$447:$R$448,2)</f>
        <v>80</v>
      </c>
      <c r="W476" s="1003" cm="1">
        <f t="array" ref="W476">INDEX($H476:$K476,0,MATCH(W$451,$H$451:$K$451,0))*HLOOKUP(W$450,$J$447:$R$448,2)</f>
        <v>0</v>
      </c>
      <c r="X476" s="1003" cm="1">
        <f t="array" ref="X476">INDEX($H476:$K476,0,MATCH(X$451,$H$451:$K$451,0))*HLOOKUP(X$450,$J$447:$R$448,2)</f>
        <v>100</v>
      </c>
      <c r="Y476" s="1003" cm="1">
        <f t="array" ref="Y476">INDEX($H476:$K476,0,MATCH(Y$451,$H$451:$K$451,0))*HLOOKUP(Y$450,$J$447:$R$448,2)</f>
        <v>120</v>
      </c>
      <c r="Z476" s="1003" cm="1">
        <f t="array" ref="Z476">INDEX($H476:$K476,0,MATCH(Z$451,$H$451:$K$451,0))*HLOOKUP(Z$450,$J$447:$R$448,2)</f>
        <v>80</v>
      </c>
      <c r="AA476" s="1003" cm="1">
        <f t="array" ref="AA476">INDEX($H476:$K476,0,MATCH(AA$451,$H$451:$K$451,0))*HLOOKUP(AA$450,$J$447:$R$448,2)</f>
        <v>0</v>
      </c>
      <c r="AB476" s="1003" cm="1">
        <f t="array" ref="AB476">INDEX($H476:$K476,0,MATCH(AB$451,$H$451:$K$451,0))*HLOOKUP(AB$450,$J$447:$R$448,2)</f>
        <v>100</v>
      </c>
      <c r="AC476" s="1003" cm="1">
        <f t="array" ref="AC476">INDEX($H476:$K476,0,MATCH(AC$451,$H$451:$K$451,0))*HLOOKUP(AC$450,$J$447:$R$448,2)</f>
        <v>120</v>
      </c>
      <c r="AD476" s="1003" cm="1">
        <f t="array" ref="AD476">INDEX($H476:$K476,0,MATCH(AD$451,$H$451:$K$451,0))*HLOOKUP(AD$450,$J$447:$R$448,2)</f>
        <v>80</v>
      </c>
      <c r="AE476" s="1003" cm="1">
        <f t="array" ref="AE476">INDEX($H476:$K476,0,MATCH(AE$451,$H$451:$K$451,0))*HLOOKUP(AE$450,$J$447:$R$448,2)</f>
        <v>0</v>
      </c>
      <c r="AF476" s="1003" cm="1">
        <f t="array" ref="AF476">INDEX($H476:$K476,0,MATCH(AF$451,$H$451:$K$451,0))*HLOOKUP(AF$450,$J$447:$R$448,2)</f>
        <v>100</v>
      </c>
      <c r="AG476" s="1003" cm="1">
        <f t="array" ref="AG476">INDEX($H476:$K476,0,MATCH(AG$451,$H$451:$K$451,0))*HLOOKUP(AG$450,$J$447:$R$448,2)</f>
        <v>120</v>
      </c>
      <c r="AH476" s="1003" cm="1">
        <f t="array" ref="AH476">INDEX($H476:$K476,0,MATCH(AH$451,$H$451:$K$451,0))*HLOOKUP(AH$450,$J$447:$R$448,2)</f>
        <v>80</v>
      </c>
      <c r="AI476" s="1003" cm="1">
        <f t="array" ref="AI476">INDEX($H476:$K476,0,MATCH(AI$451,$H$451:$K$451,0))*HLOOKUP(AI$450,$J$447:$R$448,2)</f>
        <v>0</v>
      </c>
      <c r="AJ476" s="1003" cm="1">
        <f t="array" ref="AJ476">INDEX($H476:$K476,0,MATCH(AJ$451,$H$451:$K$451,0))*HLOOKUP(AJ$450,$J$447:$R$448,2)</f>
        <v>100</v>
      </c>
      <c r="AK476" s="1003" cm="1">
        <f t="array" ref="AK476">INDEX($H476:$K476,0,MATCH(AK$451,$H$451:$K$451,0))*HLOOKUP(AK$450,$J$447:$R$448,2)</f>
        <v>120</v>
      </c>
      <c r="AL476" s="1003" cm="1">
        <f t="array" ref="AL476">INDEX($H476:$K476,0,MATCH(AL$451,$H$451:$K$451,0))*HLOOKUP(AL$450,$J$447:$R$448,2)</f>
        <v>80</v>
      </c>
      <c r="AM476" s="1003" cm="1">
        <f t="array" ref="AM476">INDEX($H476:$K476,0,MATCH(AM$451,$H$451:$K$451,0))*HLOOKUP(AM$450,$J$447:$R$448,2)</f>
        <v>0</v>
      </c>
      <c r="AN476" s="1003" cm="1">
        <f t="array" ref="AN476">INDEX($H476:$K476,0,MATCH(AN$451,$H$451:$K$451,0))*HLOOKUP(AN$450,$J$447:$R$448,2)</f>
        <v>100</v>
      </c>
      <c r="AO476" s="1003" cm="1">
        <f t="array" ref="AO476">INDEX($H476:$K476,0,MATCH(AO$451,$H$451:$K$451,0))*HLOOKUP(AO$450,$J$447:$R$448,2)</f>
        <v>120</v>
      </c>
      <c r="AP476" s="1003" cm="1">
        <f t="array" ref="AP476">INDEX($H476:$K476,0,MATCH(AP$451,$H$451:$K$451,0))*HLOOKUP(AP$450,$J$447:$R$448,2)</f>
        <v>80</v>
      </c>
      <c r="AQ476" s="1003" cm="1">
        <f t="array" ref="AQ476">INDEX($H476:$K476,0,MATCH(AQ$451,$H$451:$K$451,0))*HLOOKUP(AQ$450,$J$447:$R$448,2)</f>
        <v>0</v>
      </c>
      <c r="AR476" s="1003" cm="1">
        <f t="array" ref="AR476">INDEX($H476:$K476,0,MATCH(AR$451,$H$451:$K$451,0))*HLOOKUP(AR$450,$J$447:$R$448,2)</f>
        <v>100</v>
      </c>
      <c r="AS476" s="1003" cm="1">
        <f t="array" ref="AS476">INDEX($H476:$K476,0,MATCH(AS$451,$H$451:$K$451,0))*HLOOKUP(AS$450,$J$447:$R$448,2)</f>
        <v>120</v>
      </c>
      <c r="AT476" s="1003" cm="1">
        <f t="array" ref="AT476">INDEX($H476:$K476,0,MATCH(AT$451,$H$451:$K$451,0))*HLOOKUP(AT$450,$J$447:$R$448,2)</f>
        <v>80</v>
      </c>
      <c r="AU476" s="1003" cm="1">
        <f t="array" ref="AU476">INDEX($H476:$K476,0,MATCH(AU$451,$H$451:$K$451,0))*HLOOKUP(AU$450,$J$447:$R$448,2)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AANWBa</v>
      </c>
      <c r="H477" s="356">
        <v>0</v>
      </c>
      <c r="I477" s="356">
        <v>0</v>
      </c>
      <c r="J477" s="356">
        <v>0</v>
      </c>
      <c r="K477" s="356">
        <v>0</v>
      </c>
      <c r="L477" s="1003" cm="1">
        <f t="array" ref="L477">INDEX($H477:$K477,0,MATCH(L$451,$H$451:$K$451,0))*HLOOKUP(L$450,$J$447:$R$448,2)</f>
        <v>0</v>
      </c>
      <c r="M477" s="1003" cm="1">
        <f t="array" ref="M477">INDEX($H477:$K477,0,MATCH(M$451,$H$451:$K$451,0))*HLOOKUP(M$450,$J$447:$R$448,2)</f>
        <v>0</v>
      </c>
      <c r="N477" s="1003" cm="1">
        <f t="array" ref="N477">INDEX($H477:$K477,0,MATCH(N$451,$H$451:$K$451,0))*HLOOKUP(N$450,$J$447:$R$448,2)</f>
        <v>0</v>
      </c>
      <c r="O477" s="1003" cm="1">
        <f t="array" ref="O477">INDEX($H477:$K477,0,MATCH(O$451,$H$451:$K$451,0))*HLOOKUP(O$450,$J$447:$R$448,2)</f>
        <v>0</v>
      </c>
      <c r="P477" s="1003" cm="1">
        <f t="array" ref="P477">INDEX($H477:$K477,0,MATCH(P$451,$H$451:$K$451,0))*HLOOKUP(P$450,$J$447:$R$448,2)</f>
        <v>0</v>
      </c>
      <c r="Q477" s="1003" cm="1">
        <f t="array" ref="Q477">INDEX($H477:$K477,0,MATCH(Q$451,$H$451:$K$451,0))*HLOOKUP(Q$450,$J$447:$R$448,2)</f>
        <v>0</v>
      </c>
      <c r="R477" s="1003" cm="1">
        <f t="array" ref="R477">INDEX($H477:$K477,0,MATCH(R$451,$H$451:$K$451,0))*HLOOKUP(R$450,$J$447:$R$448,2)</f>
        <v>0</v>
      </c>
      <c r="S477" s="1003" cm="1">
        <f t="array" ref="S477">INDEX($H477:$K477,0,MATCH(S$451,$H$451:$K$451,0))*HLOOKUP(S$450,$J$447:$R$448,2)</f>
        <v>0</v>
      </c>
      <c r="T477" s="1003" cm="1">
        <f t="array" ref="T477">INDEX($H477:$K477,0,MATCH(T$451,$H$451:$K$451,0))*HLOOKUP(T$450,$J$447:$R$448,2)</f>
        <v>0</v>
      </c>
      <c r="U477" s="1003" cm="1">
        <f t="array" ref="U477">INDEX($H477:$K477,0,MATCH(U$451,$H$451:$K$451,0))*HLOOKUP(U$450,$J$447:$R$448,2)</f>
        <v>0</v>
      </c>
      <c r="V477" s="1003" cm="1">
        <f t="array" ref="V477">INDEX($H477:$K477,0,MATCH(V$451,$H$451:$K$451,0))*HLOOKUP(V$450,$J$447:$R$448,2)</f>
        <v>0</v>
      </c>
      <c r="W477" s="1003" cm="1">
        <f t="array" ref="W477">INDEX($H477:$K477,0,MATCH(W$451,$H$451:$K$451,0))*HLOOKUP(W$450,$J$447:$R$448,2)</f>
        <v>0</v>
      </c>
      <c r="X477" s="1003" cm="1">
        <f t="array" ref="X477">INDEX($H477:$K477,0,MATCH(X$451,$H$451:$K$451,0))*HLOOKUP(X$450,$J$447:$R$448,2)</f>
        <v>0</v>
      </c>
      <c r="Y477" s="1003" cm="1">
        <f t="array" ref="Y477">INDEX($H477:$K477,0,MATCH(Y$451,$H$451:$K$451,0))*HLOOKUP(Y$450,$J$447:$R$448,2)</f>
        <v>0</v>
      </c>
      <c r="Z477" s="1003" cm="1">
        <f t="array" ref="Z477">INDEX($H477:$K477,0,MATCH(Z$451,$H$451:$K$451,0))*HLOOKUP(Z$450,$J$447:$R$448,2)</f>
        <v>0</v>
      </c>
      <c r="AA477" s="1003" cm="1">
        <f t="array" ref="AA477">INDEX($H477:$K477,0,MATCH(AA$451,$H$451:$K$451,0))*HLOOKUP(AA$450,$J$447:$R$448,2)</f>
        <v>0</v>
      </c>
      <c r="AB477" s="1003" cm="1">
        <f t="array" ref="AB477">INDEX($H477:$K477,0,MATCH(AB$451,$H$451:$K$451,0))*HLOOKUP(AB$450,$J$447:$R$448,2)</f>
        <v>0</v>
      </c>
      <c r="AC477" s="1003" cm="1">
        <f t="array" ref="AC477">INDEX($H477:$K477,0,MATCH(AC$451,$H$451:$K$451,0))*HLOOKUP(AC$450,$J$447:$R$448,2)</f>
        <v>0</v>
      </c>
      <c r="AD477" s="1003" cm="1">
        <f t="array" ref="AD477">INDEX($H477:$K477,0,MATCH(AD$451,$H$451:$K$451,0))*HLOOKUP(AD$450,$J$447:$R$448,2)</f>
        <v>0</v>
      </c>
      <c r="AE477" s="1003" cm="1">
        <f t="array" ref="AE477">INDEX($H477:$K477,0,MATCH(AE$451,$H$451:$K$451,0))*HLOOKUP(AE$450,$J$447:$R$448,2)</f>
        <v>0</v>
      </c>
      <c r="AF477" s="1003" cm="1">
        <f t="array" ref="AF477">INDEX($H477:$K477,0,MATCH(AF$451,$H$451:$K$451,0))*HLOOKUP(AF$450,$J$447:$R$448,2)</f>
        <v>0</v>
      </c>
      <c r="AG477" s="1003" cm="1">
        <f t="array" ref="AG477">INDEX($H477:$K477,0,MATCH(AG$451,$H$451:$K$451,0))*HLOOKUP(AG$450,$J$447:$R$448,2)</f>
        <v>0</v>
      </c>
      <c r="AH477" s="1003" cm="1">
        <f t="array" ref="AH477">INDEX($H477:$K477,0,MATCH(AH$451,$H$451:$K$451,0))*HLOOKUP(AH$450,$J$447:$R$448,2)</f>
        <v>0</v>
      </c>
      <c r="AI477" s="1003" cm="1">
        <f t="array" ref="AI477">INDEX($H477:$K477,0,MATCH(AI$451,$H$451:$K$451,0))*HLOOKUP(AI$450,$J$447:$R$448,2)</f>
        <v>0</v>
      </c>
      <c r="AJ477" s="1003" cm="1">
        <f t="array" ref="AJ477">INDEX($H477:$K477,0,MATCH(AJ$451,$H$451:$K$451,0))*HLOOKUP(AJ$450,$J$447:$R$448,2)</f>
        <v>0</v>
      </c>
      <c r="AK477" s="1003" cm="1">
        <f t="array" ref="AK477">INDEX($H477:$K477,0,MATCH(AK$451,$H$451:$K$451,0))*HLOOKUP(AK$450,$J$447:$R$448,2)</f>
        <v>0</v>
      </c>
      <c r="AL477" s="1003" cm="1">
        <f t="array" ref="AL477">INDEX($H477:$K477,0,MATCH(AL$451,$H$451:$K$451,0))*HLOOKUP(AL$450,$J$447:$R$448,2)</f>
        <v>0</v>
      </c>
      <c r="AM477" s="1003" cm="1">
        <f t="array" ref="AM477">INDEX($H477:$K477,0,MATCH(AM$451,$H$451:$K$451,0))*HLOOKUP(AM$450,$J$447:$R$448,2)</f>
        <v>0</v>
      </c>
      <c r="AN477" s="1003" cm="1">
        <f t="array" ref="AN477">INDEX($H477:$K477,0,MATCH(AN$451,$H$451:$K$451,0))*HLOOKUP(AN$450,$J$447:$R$448,2)</f>
        <v>0</v>
      </c>
      <c r="AO477" s="1003" cm="1">
        <f t="array" ref="AO477">INDEX($H477:$K477,0,MATCH(AO$451,$H$451:$K$451,0))*HLOOKUP(AO$450,$J$447:$R$448,2)</f>
        <v>0</v>
      </c>
      <c r="AP477" s="1003" cm="1">
        <f t="array" ref="AP477">INDEX($H477:$K477,0,MATCH(AP$451,$H$451:$K$451,0))*HLOOKUP(AP$450,$J$447:$R$448,2)</f>
        <v>0</v>
      </c>
      <c r="AQ477" s="1003" cm="1">
        <f t="array" ref="AQ477">INDEX($H477:$K477,0,MATCH(AQ$451,$H$451:$K$451,0))*HLOOKUP(AQ$450,$J$447:$R$448,2)</f>
        <v>0</v>
      </c>
      <c r="AR477" s="1003" cm="1">
        <f t="array" ref="AR477">INDEX($H477:$K477,0,MATCH(AR$451,$H$451:$K$451,0))*HLOOKUP(AR$450,$J$447:$R$448,2)</f>
        <v>0</v>
      </c>
      <c r="AS477" s="1003" cm="1">
        <f t="array" ref="AS477">INDEX($H477:$K477,0,MATCH(AS$451,$H$451:$K$451,0))*HLOOKUP(AS$450,$J$447:$R$448,2)</f>
        <v>0</v>
      </c>
      <c r="AT477" s="1003" cm="1">
        <f t="array" ref="AT477">INDEX($H477:$K477,0,MATCH(AT$451,$H$451:$K$451,0))*HLOOKUP(AT$450,$J$447:$R$448,2)</f>
        <v>0</v>
      </c>
      <c r="AU477" s="1003" cm="1">
        <f t="array" ref="AU477">INDEX($H477:$K477,0,MATCH(AU$451,$H$451:$K$451,0))*HLOOKUP(AU$450,$J$447:$R$448,2)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AYWBA1a</v>
      </c>
      <c r="H478" s="356">
        <v>0</v>
      </c>
      <c r="I478" s="356">
        <v>0</v>
      </c>
      <c r="J478" s="356">
        <v>0</v>
      </c>
      <c r="K478" s="356">
        <v>0</v>
      </c>
      <c r="L478" s="1003" cm="1">
        <f t="array" ref="L478">INDEX($H478:$K478,0,MATCH(L$451,$H$451:$K$451,0))*HLOOKUP(L$450,$J$447:$R$448,2)</f>
        <v>0</v>
      </c>
      <c r="M478" s="1003" cm="1">
        <f t="array" ref="M478">INDEX($H478:$K478,0,MATCH(M$451,$H$451:$K$451,0))*HLOOKUP(M$450,$J$447:$R$448,2)</f>
        <v>0</v>
      </c>
      <c r="N478" s="1003" cm="1">
        <f t="array" ref="N478">INDEX($H478:$K478,0,MATCH(N$451,$H$451:$K$451,0))*HLOOKUP(N$450,$J$447:$R$448,2)</f>
        <v>0</v>
      </c>
      <c r="O478" s="1003" cm="1">
        <f t="array" ref="O478">INDEX($H478:$K478,0,MATCH(O$451,$H$451:$K$451,0))*HLOOKUP(O$450,$J$447:$R$448,2)</f>
        <v>0</v>
      </c>
      <c r="P478" s="1003" cm="1">
        <f t="array" ref="P478">INDEX($H478:$K478,0,MATCH(P$451,$H$451:$K$451,0))*HLOOKUP(P$450,$J$447:$R$448,2)</f>
        <v>0</v>
      </c>
      <c r="Q478" s="1003" cm="1">
        <f t="array" ref="Q478">INDEX($H478:$K478,0,MATCH(Q$451,$H$451:$K$451,0))*HLOOKUP(Q$450,$J$447:$R$448,2)</f>
        <v>0</v>
      </c>
      <c r="R478" s="1003" cm="1">
        <f t="array" ref="R478">INDEX($H478:$K478,0,MATCH(R$451,$H$451:$K$451,0))*HLOOKUP(R$450,$J$447:$R$448,2)</f>
        <v>0</v>
      </c>
      <c r="S478" s="1003" cm="1">
        <f t="array" ref="S478">INDEX($H478:$K478,0,MATCH(S$451,$H$451:$K$451,0))*HLOOKUP(S$450,$J$447:$R$448,2)</f>
        <v>0</v>
      </c>
      <c r="T478" s="1003" cm="1">
        <f t="array" ref="T478">INDEX($H478:$K478,0,MATCH(T$451,$H$451:$K$451,0))*HLOOKUP(T$450,$J$447:$R$448,2)</f>
        <v>0</v>
      </c>
      <c r="U478" s="1003" cm="1">
        <f t="array" ref="U478">INDEX($H478:$K478,0,MATCH(U$451,$H$451:$K$451,0))*HLOOKUP(U$450,$J$447:$R$448,2)</f>
        <v>0</v>
      </c>
      <c r="V478" s="1003" cm="1">
        <f t="array" ref="V478">INDEX($H478:$K478,0,MATCH(V$451,$H$451:$K$451,0))*HLOOKUP(V$450,$J$447:$R$448,2)</f>
        <v>0</v>
      </c>
      <c r="W478" s="1003" cm="1">
        <f t="array" ref="W478">INDEX($H478:$K478,0,MATCH(W$451,$H$451:$K$451,0))*HLOOKUP(W$450,$J$447:$R$448,2)</f>
        <v>0</v>
      </c>
      <c r="X478" s="1003" cm="1">
        <f t="array" ref="X478">INDEX($H478:$K478,0,MATCH(X$451,$H$451:$K$451,0))*HLOOKUP(X$450,$J$447:$R$448,2)</f>
        <v>0</v>
      </c>
      <c r="Y478" s="1003" cm="1">
        <f t="array" ref="Y478">INDEX($H478:$K478,0,MATCH(Y$451,$H$451:$K$451,0))*HLOOKUP(Y$450,$J$447:$R$448,2)</f>
        <v>0</v>
      </c>
      <c r="Z478" s="1003" cm="1">
        <f t="array" ref="Z478">INDEX($H478:$K478,0,MATCH(Z$451,$H$451:$K$451,0))*HLOOKUP(Z$450,$J$447:$R$448,2)</f>
        <v>0</v>
      </c>
      <c r="AA478" s="1003" cm="1">
        <f t="array" ref="AA478">INDEX($H478:$K478,0,MATCH(AA$451,$H$451:$K$451,0))*HLOOKUP(AA$450,$J$447:$R$448,2)</f>
        <v>0</v>
      </c>
      <c r="AB478" s="1003" cm="1">
        <f t="array" ref="AB478">INDEX($H478:$K478,0,MATCH(AB$451,$H$451:$K$451,0))*HLOOKUP(AB$450,$J$447:$R$448,2)</f>
        <v>0</v>
      </c>
      <c r="AC478" s="1003" cm="1">
        <f t="array" ref="AC478">INDEX($H478:$K478,0,MATCH(AC$451,$H$451:$K$451,0))*HLOOKUP(AC$450,$J$447:$R$448,2)</f>
        <v>0</v>
      </c>
      <c r="AD478" s="1003" cm="1">
        <f t="array" ref="AD478">INDEX($H478:$K478,0,MATCH(AD$451,$H$451:$K$451,0))*HLOOKUP(AD$450,$J$447:$R$448,2)</f>
        <v>0</v>
      </c>
      <c r="AE478" s="1003" cm="1">
        <f t="array" ref="AE478">INDEX($H478:$K478,0,MATCH(AE$451,$H$451:$K$451,0))*HLOOKUP(AE$450,$J$447:$R$448,2)</f>
        <v>0</v>
      </c>
      <c r="AF478" s="1003" cm="1">
        <f t="array" ref="AF478">INDEX($H478:$K478,0,MATCH(AF$451,$H$451:$K$451,0))*HLOOKUP(AF$450,$J$447:$R$448,2)</f>
        <v>0</v>
      </c>
      <c r="AG478" s="1003" cm="1">
        <f t="array" ref="AG478">INDEX($H478:$K478,0,MATCH(AG$451,$H$451:$K$451,0))*HLOOKUP(AG$450,$J$447:$R$448,2)</f>
        <v>0</v>
      </c>
      <c r="AH478" s="1003" cm="1">
        <f t="array" ref="AH478">INDEX($H478:$K478,0,MATCH(AH$451,$H$451:$K$451,0))*HLOOKUP(AH$450,$J$447:$R$448,2)</f>
        <v>0</v>
      </c>
      <c r="AI478" s="1003" cm="1">
        <f t="array" ref="AI478">INDEX($H478:$K478,0,MATCH(AI$451,$H$451:$K$451,0))*HLOOKUP(AI$450,$J$447:$R$448,2)</f>
        <v>0</v>
      </c>
      <c r="AJ478" s="1003" cm="1">
        <f t="array" ref="AJ478">INDEX($H478:$K478,0,MATCH(AJ$451,$H$451:$K$451,0))*HLOOKUP(AJ$450,$J$447:$R$448,2)</f>
        <v>0</v>
      </c>
      <c r="AK478" s="1003" cm="1">
        <f t="array" ref="AK478">INDEX($H478:$K478,0,MATCH(AK$451,$H$451:$K$451,0))*HLOOKUP(AK$450,$J$447:$R$448,2)</f>
        <v>0</v>
      </c>
      <c r="AL478" s="1003" cm="1">
        <f t="array" ref="AL478">INDEX($H478:$K478,0,MATCH(AL$451,$H$451:$K$451,0))*HLOOKUP(AL$450,$J$447:$R$448,2)</f>
        <v>0</v>
      </c>
      <c r="AM478" s="1003" cm="1">
        <f t="array" ref="AM478">INDEX($H478:$K478,0,MATCH(AM$451,$H$451:$K$451,0))*HLOOKUP(AM$450,$J$447:$R$448,2)</f>
        <v>0</v>
      </c>
      <c r="AN478" s="1003" cm="1">
        <f t="array" ref="AN478">INDEX($H478:$K478,0,MATCH(AN$451,$H$451:$K$451,0))*HLOOKUP(AN$450,$J$447:$R$448,2)</f>
        <v>0</v>
      </c>
      <c r="AO478" s="1003" cm="1">
        <f t="array" ref="AO478">INDEX($H478:$K478,0,MATCH(AO$451,$H$451:$K$451,0))*HLOOKUP(AO$450,$J$447:$R$448,2)</f>
        <v>0</v>
      </c>
      <c r="AP478" s="1003" cm="1">
        <f t="array" ref="AP478">INDEX($H478:$K478,0,MATCH(AP$451,$H$451:$K$451,0))*HLOOKUP(AP$450,$J$447:$R$448,2)</f>
        <v>0</v>
      </c>
      <c r="AQ478" s="1003" cm="1">
        <f t="array" ref="AQ478">INDEX($H478:$K478,0,MATCH(AQ$451,$H$451:$K$451,0))*HLOOKUP(AQ$450,$J$447:$R$448,2)</f>
        <v>0</v>
      </c>
      <c r="AR478" s="1003" cm="1">
        <f t="array" ref="AR478">INDEX($H478:$K478,0,MATCH(AR$451,$H$451:$K$451,0))*HLOOKUP(AR$450,$J$447:$R$448,2)</f>
        <v>0</v>
      </c>
      <c r="AS478" s="1003" cm="1">
        <f t="array" ref="AS478">INDEX($H478:$K478,0,MATCH(AS$451,$H$451:$K$451,0))*HLOOKUP(AS$450,$J$447:$R$448,2)</f>
        <v>0</v>
      </c>
      <c r="AT478" s="1003" cm="1">
        <f t="array" ref="AT478">INDEX($H478:$K478,0,MATCH(AT$451,$H$451:$K$451,0))*HLOOKUP(AT$450,$J$447:$R$448,2)</f>
        <v>0</v>
      </c>
      <c r="AU478" s="1003" cm="1">
        <f t="array" ref="AU478">INDEX($H478:$K478,0,MATCH(AU$451,$H$451:$K$451,0))*HLOOKUP(AU$450,$J$447:$R$448,2)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YYBA2A1a</v>
      </c>
      <c r="H479" s="356">
        <v>0</v>
      </c>
      <c r="I479" s="356">
        <v>0</v>
      </c>
      <c r="J479" s="356">
        <v>0</v>
      </c>
      <c r="K479" s="356">
        <v>0</v>
      </c>
      <c r="L479" s="1003" cm="1">
        <f t="array" ref="L479">INDEX($H479:$K479,0,MATCH(L$451,$H$451:$K$451,0))*HLOOKUP(L$450,$J$447:$R$448,2)</f>
        <v>0</v>
      </c>
      <c r="M479" s="1003" cm="1">
        <f t="array" ref="M479">INDEX($H479:$K479,0,MATCH(M$451,$H$451:$K$451,0))*HLOOKUP(M$450,$J$447:$R$448,2)</f>
        <v>0</v>
      </c>
      <c r="N479" s="1003" cm="1">
        <f t="array" ref="N479">INDEX($H479:$K479,0,MATCH(N$451,$H$451:$K$451,0))*HLOOKUP(N$450,$J$447:$R$448,2)</f>
        <v>0</v>
      </c>
      <c r="O479" s="1003" cm="1">
        <f t="array" ref="O479">INDEX($H479:$K479,0,MATCH(O$451,$H$451:$K$451,0))*HLOOKUP(O$450,$J$447:$R$448,2)</f>
        <v>0</v>
      </c>
      <c r="P479" s="1003" cm="1">
        <f t="array" ref="P479">INDEX($H479:$K479,0,MATCH(P$451,$H$451:$K$451,0))*HLOOKUP(P$450,$J$447:$R$448,2)</f>
        <v>0</v>
      </c>
      <c r="Q479" s="1003" cm="1">
        <f t="array" ref="Q479">INDEX($H479:$K479,0,MATCH(Q$451,$H$451:$K$451,0))*HLOOKUP(Q$450,$J$447:$R$448,2)</f>
        <v>0</v>
      </c>
      <c r="R479" s="1003" cm="1">
        <f t="array" ref="R479">INDEX($H479:$K479,0,MATCH(R$451,$H$451:$K$451,0))*HLOOKUP(R$450,$J$447:$R$448,2)</f>
        <v>0</v>
      </c>
      <c r="S479" s="1003" cm="1">
        <f t="array" ref="S479">INDEX($H479:$K479,0,MATCH(S$451,$H$451:$K$451,0))*HLOOKUP(S$450,$J$447:$R$448,2)</f>
        <v>0</v>
      </c>
      <c r="T479" s="1003" cm="1">
        <f t="array" ref="T479">INDEX($H479:$K479,0,MATCH(T$451,$H$451:$K$451,0))*HLOOKUP(T$450,$J$447:$R$448,2)</f>
        <v>0</v>
      </c>
      <c r="U479" s="1003" cm="1">
        <f t="array" ref="U479">INDEX($H479:$K479,0,MATCH(U$451,$H$451:$K$451,0))*HLOOKUP(U$450,$J$447:$R$448,2)</f>
        <v>0</v>
      </c>
      <c r="V479" s="1003" cm="1">
        <f t="array" ref="V479">INDEX($H479:$K479,0,MATCH(V$451,$H$451:$K$451,0))*HLOOKUP(V$450,$J$447:$R$448,2)</f>
        <v>0</v>
      </c>
      <c r="W479" s="1003" cm="1">
        <f t="array" ref="W479">INDEX($H479:$K479,0,MATCH(W$451,$H$451:$K$451,0))*HLOOKUP(W$450,$J$447:$R$448,2)</f>
        <v>0</v>
      </c>
      <c r="X479" s="1003" cm="1">
        <f t="array" ref="X479">INDEX($H479:$K479,0,MATCH(X$451,$H$451:$K$451,0))*HLOOKUP(X$450,$J$447:$R$448,2)</f>
        <v>0</v>
      </c>
      <c r="Y479" s="1003" cm="1">
        <f t="array" ref="Y479">INDEX($H479:$K479,0,MATCH(Y$451,$H$451:$K$451,0))*HLOOKUP(Y$450,$J$447:$R$448,2)</f>
        <v>0</v>
      </c>
      <c r="Z479" s="1003" cm="1">
        <f t="array" ref="Z479">INDEX($H479:$K479,0,MATCH(Z$451,$H$451:$K$451,0))*HLOOKUP(Z$450,$J$447:$R$448,2)</f>
        <v>0</v>
      </c>
      <c r="AA479" s="1003" cm="1">
        <f t="array" ref="AA479">INDEX($H479:$K479,0,MATCH(AA$451,$H$451:$K$451,0))*HLOOKUP(AA$450,$J$447:$R$448,2)</f>
        <v>0</v>
      </c>
      <c r="AB479" s="1003" cm="1">
        <f t="array" ref="AB479">INDEX($H479:$K479,0,MATCH(AB$451,$H$451:$K$451,0))*HLOOKUP(AB$450,$J$447:$R$448,2)</f>
        <v>0</v>
      </c>
      <c r="AC479" s="1003" cm="1">
        <f t="array" ref="AC479">INDEX($H479:$K479,0,MATCH(AC$451,$H$451:$K$451,0))*HLOOKUP(AC$450,$J$447:$R$448,2)</f>
        <v>0</v>
      </c>
      <c r="AD479" s="1003" cm="1">
        <f t="array" ref="AD479">INDEX($H479:$K479,0,MATCH(AD$451,$H$451:$K$451,0))*HLOOKUP(AD$450,$J$447:$R$448,2)</f>
        <v>0</v>
      </c>
      <c r="AE479" s="1003" cm="1">
        <f t="array" ref="AE479">INDEX($H479:$K479,0,MATCH(AE$451,$H$451:$K$451,0))*HLOOKUP(AE$450,$J$447:$R$448,2)</f>
        <v>0</v>
      </c>
      <c r="AF479" s="1003" cm="1">
        <f t="array" ref="AF479">INDEX($H479:$K479,0,MATCH(AF$451,$H$451:$K$451,0))*HLOOKUP(AF$450,$J$447:$R$448,2)</f>
        <v>0</v>
      </c>
      <c r="AG479" s="1003" cm="1">
        <f t="array" ref="AG479">INDEX($H479:$K479,0,MATCH(AG$451,$H$451:$K$451,0))*HLOOKUP(AG$450,$J$447:$R$448,2)</f>
        <v>0</v>
      </c>
      <c r="AH479" s="1003" cm="1">
        <f t="array" ref="AH479">INDEX($H479:$K479,0,MATCH(AH$451,$H$451:$K$451,0))*HLOOKUP(AH$450,$J$447:$R$448,2)</f>
        <v>0</v>
      </c>
      <c r="AI479" s="1003" cm="1">
        <f t="array" ref="AI479">INDEX($H479:$K479,0,MATCH(AI$451,$H$451:$K$451,0))*HLOOKUP(AI$450,$J$447:$R$448,2)</f>
        <v>0</v>
      </c>
      <c r="AJ479" s="1003" cm="1">
        <f t="array" ref="AJ479">INDEX($H479:$K479,0,MATCH(AJ$451,$H$451:$K$451,0))*HLOOKUP(AJ$450,$J$447:$R$448,2)</f>
        <v>0</v>
      </c>
      <c r="AK479" s="1003" cm="1">
        <f t="array" ref="AK479">INDEX($H479:$K479,0,MATCH(AK$451,$H$451:$K$451,0))*HLOOKUP(AK$450,$J$447:$R$448,2)</f>
        <v>0</v>
      </c>
      <c r="AL479" s="1003" cm="1">
        <f t="array" ref="AL479">INDEX($H479:$K479,0,MATCH(AL$451,$H$451:$K$451,0))*HLOOKUP(AL$450,$J$447:$R$448,2)</f>
        <v>0</v>
      </c>
      <c r="AM479" s="1003" cm="1">
        <f t="array" ref="AM479">INDEX($H479:$K479,0,MATCH(AM$451,$H$451:$K$451,0))*HLOOKUP(AM$450,$J$447:$R$448,2)</f>
        <v>0</v>
      </c>
      <c r="AN479" s="1003" cm="1">
        <f t="array" ref="AN479">INDEX($H479:$K479,0,MATCH(AN$451,$H$451:$K$451,0))*HLOOKUP(AN$450,$J$447:$R$448,2)</f>
        <v>0</v>
      </c>
      <c r="AO479" s="1003" cm="1">
        <f t="array" ref="AO479">INDEX($H479:$K479,0,MATCH(AO$451,$H$451:$K$451,0))*HLOOKUP(AO$450,$J$447:$R$448,2)</f>
        <v>0</v>
      </c>
      <c r="AP479" s="1003" cm="1">
        <f t="array" ref="AP479">INDEX($H479:$K479,0,MATCH(AP$451,$H$451:$K$451,0))*HLOOKUP(AP$450,$J$447:$R$448,2)</f>
        <v>0</v>
      </c>
      <c r="AQ479" s="1003" cm="1">
        <f t="array" ref="AQ479">INDEX($H479:$K479,0,MATCH(AQ$451,$H$451:$K$451,0))*HLOOKUP(AQ$450,$J$447:$R$448,2)</f>
        <v>0</v>
      </c>
      <c r="AR479" s="1003" cm="1">
        <f t="array" ref="AR479">INDEX($H479:$K479,0,MATCH(AR$451,$H$451:$K$451,0))*HLOOKUP(AR$450,$J$447:$R$448,2)</f>
        <v>0</v>
      </c>
      <c r="AS479" s="1003" cm="1">
        <f t="array" ref="AS479">INDEX($H479:$K479,0,MATCH(AS$451,$H$451:$K$451,0))*HLOOKUP(AS$450,$J$447:$R$448,2)</f>
        <v>0</v>
      </c>
      <c r="AT479" s="1003" cm="1">
        <f t="array" ref="AT479">INDEX($H479:$K479,0,MATCH(AT$451,$H$451:$K$451,0))*HLOOKUP(AT$450,$J$447:$R$448,2)</f>
        <v>0</v>
      </c>
      <c r="AU479" s="1003" cm="1">
        <f t="array" ref="AU479">INDEX($H479:$K479,0,MATCH(AU$451,$H$451:$K$451,0))*HLOOKUP(AU$450,$J$447:$R$448,2)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YYAA2A1a</v>
      </c>
      <c r="H480" s="356">
        <v>0</v>
      </c>
      <c r="I480" s="356">
        <v>0</v>
      </c>
      <c r="J480" s="356">
        <v>0</v>
      </c>
      <c r="K480" s="356">
        <v>0</v>
      </c>
      <c r="L480" s="1003" cm="1">
        <f t="array" ref="L480">INDEX($H480:$K480,0,MATCH(L$451,$H$451:$K$451,0))*HLOOKUP(L$450,$J$447:$R$448,2)</f>
        <v>0</v>
      </c>
      <c r="M480" s="1003" cm="1">
        <f t="array" ref="M480">INDEX($H480:$K480,0,MATCH(M$451,$H$451:$K$451,0))*HLOOKUP(M$450,$J$447:$R$448,2)</f>
        <v>0</v>
      </c>
      <c r="N480" s="1003" cm="1">
        <f t="array" ref="N480">INDEX($H480:$K480,0,MATCH(N$451,$H$451:$K$451,0))*HLOOKUP(N$450,$J$447:$R$448,2)</f>
        <v>0</v>
      </c>
      <c r="O480" s="1003" cm="1">
        <f t="array" ref="O480">INDEX($H480:$K480,0,MATCH(O$451,$H$451:$K$451,0))*HLOOKUP(O$450,$J$447:$R$448,2)</f>
        <v>0</v>
      </c>
      <c r="P480" s="1003" cm="1">
        <f t="array" ref="P480">INDEX($H480:$K480,0,MATCH(P$451,$H$451:$K$451,0))*HLOOKUP(P$450,$J$447:$R$448,2)</f>
        <v>0</v>
      </c>
      <c r="Q480" s="1003" cm="1">
        <f t="array" ref="Q480">INDEX($H480:$K480,0,MATCH(Q$451,$H$451:$K$451,0))*HLOOKUP(Q$450,$J$447:$R$448,2)</f>
        <v>0</v>
      </c>
      <c r="R480" s="1003" cm="1">
        <f t="array" ref="R480">INDEX($H480:$K480,0,MATCH(R$451,$H$451:$K$451,0))*HLOOKUP(R$450,$J$447:$R$448,2)</f>
        <v>0</v>
      </c>
      <c r="S480" s="1003" cm="1">
        <f t="array" ref="S480">INDEX($H480:$K480,0,MATCH(S$451,$H$451:$K$451,0))*HLOOKUP(S$450,$J$447:$R$448,2)</f>
        <v>0</v>
      </c>
      <c r="T480" s="1003" cm="1">
        <f t="array" ref="T480">INDEX($H480:$K480,0,MATCH(T$451,$H$451:$K$451,0))*HLOOKUP(T$450,$J$447:$R$448,2)</f>
        <v>0</v>
      </c>
      <c r="U480" s="1003" cm="1">
        <f t="array" ref="U480">INDEX($H480:$K480,0,MATCH(U$451,$H$451:$K$451,0))*HLOOKUP(U$450,$J$447:$R$448,2)</f>
        <v>0</v>
      </c>
      <c r="V480" s="1003" cm="1">
        <f t="array" ref="V480">INDEX($H480:$K480,0,MATCH(V$451,$H$451:$K$451,0))*HLOOKUP(V$450,$J$447:$R$448,2)</f>
        <v>0</v>
      </c>
      <c r="W480" s="1003" cm="1">
        <f t="array" ref="W480">INDEX($H480:$K480,0,MATCH(W$451,$H$451:$K$451,0))*HLOOKUP(W$450,$J$447:$R$448,2)</f>
        <v>0</v>
      </c>
      <c r="X480" s="1003" cm="1">
        <f t="array" ref="X480">INDEX($H480:$K480,0,MATCH(X$451,$H$451:$K$451,0))*HLOOKUP(X$450,$J$447:$R$448,2)</f>
        <v>0</v>
      </c>
      <c r="Y480" s="1003" cm="1">
        <f t="array" ref="Y480">INDEX($H480:$K480,0,MATCH(Y$451,$H$451:$K$451,0))*HLOOKUP(Y$450,$J$447:$R$448,2)</f>
        <v>0</v>
      </c>
      <c r="Z480" s="1003" cm="1">
        <f t="array" ref="Z480">INDEX($H480:$K480,0,MATCH(Z$451,$H$451:$K$451,0))*HLOOKUP(Z$450,$J$447:$R$448,2)</f>
        <v>0</v>
      </c>
      <c r="AA480" s="1003" cm="1">
        <f t="array" ref="AA480">INDEX($H480:$K480,0,MATCH(AA$451,$H$451:$K$451,0))*HLOOKUP(AA$450,$J$447:$R$448,2)</f>
        <v>0</v>
      </c>
      <c r="AB480" s="1003" cm="1">
        <f t="array" ref="AB480">INDEX($H480:$K480,0,MATCH(AB$451,$H$451:$K$451,0))*HLOOKUP(AB$450,$J$447:$R$448,2)</f>
        <v>0</v>
      </c>
      <c r="AC480" s="1003" cm="1">
        <f t="array" ref="AC480">INDEX($H480:$K480,0,MATCH(AC$451,$H$451:$K$451,0))*HLOOKUP(AC$450,$J$447:$R$448,2)</f>
        <v>0</v>
      </c>
      <c r="AD480" s="1003" cm="1">
        <f t="array" ref="AD480">INDEX($H480:$K480,0,MATCH(AD$451,$H$451:$K$451,0))*HLOOKUP(AD$450,$J$447:$R$448,2)</f>
        <v>0</v>
      </c>
      <c r="AE480" s="1003" cm="1">
        <f t="array" ref="AE480">INDEX($H480:$K480,0,MATCH(AE$451,$H$451:$K$451,0))*HLOOKUP(AE$450,$J$447:$R$448,2)</f>
        <v>0</v>
      </c>
      <c r="AF480" s="1003" cm="1">
        <f t="array" ref="AF480">INDEX($H480:$K480,0,MATCH(AF$451,$H$451:$K$451,0))*HLOOKUP(AF$450,$J$447:$R$448,2)</f>
        <v>0</v>
      </c>
      <c r="AG480" s="1003" cm="1">
        <f t="array" ref="AG480">INDEX($H480:$K480,0,MATCH(AG$451,$H$451:$K$451,0))*HLOOKUP(AG$450,$J$447:$R$448,2)</f>
        <v>0</v>
      </c>
      <c r="AH480" s="1003" cm="1">
        <f t="array" ref="AH480">INDEX($H480:$K480,0,MATCH(AH$451,$H$451:$K$451,0))*HLOOKUP(AH$450,$J$447:$R$448,2)</f>
        <v>0</v>
      </c>
      <c r="AI480" s="1003" cm="1">
        <f t="array" ref="AI480">INDEX($H480:$K480,0,MATCH(AI$451,$H$451:$K$451,0))*HLOOKUP(AI$450,$J$447:$R$448,2)</f>
        <v>0</v>
      </c>
      <c r="AJ480" s="1003" cm="1">
        <f t="array" ref="AJ480">INDEX($H480:$K480,0,MATCH(AJ$451,$H$451:$K$451,0))*HLOOKUP(AJ$450,$J$447:$R$448,2)</f>
        <v>0</v>
      </c>
      <c r="AK480" s="1003" cm="1">
        <f t="array" ref="AK480">INDEX($H480:$K480,0,MATCH(AK$451,$H$451:$K$451,0))*HLOOKUP(AK$450,$J$447:$R$448,2)</f>
        <v>0</v>
      </c>
      <c r="AL480" s="1003" cm="1">
        <f t="array" ref="AL480">INDEX($H480:$K480,0,MATCH(AL$451,$H$451:$K$451,0))*HLOOKUP(AL$450,$J$447:$R$448,2)</f>
        <v>0</v>
      </c>
      <c r="AM480" s="1003" cm="1">
        <f t="array" ref="AM480">INDEX($H480:$K480,0,MATCH(AM$451,$H$451:$K$451,0))*HLOOKUP(AM$450,$J$447:$R$448,2)</f>
        <v>0</v>
      </c>
      <c r="AN480" s="1003" cm="1">
        <f t="array" ref="AN480">INDEX($H480:$K480,0,MATCH(AN$451,$H$451:$K$451,0))*HLOOKUP(AN$450,$J$447:$R$448,2)</f>
        <v>0</v>
      </c>
      <c r="AO480" s="1003" cm="1">
        <f t="array" ref="AO480">INDEX($H480:$K480,0,MATCH(AO$451,$H$451:$K$451,0))*HLOOKUP(AO$450,$J$447:$R$448,2)</f>
        <v>0</v>
      </c>
      <c r="AP480" s="1003" cm="1">
        <f t="array" ref="AP480">INDEX($H480:$K480,0,MATCH(AP$451,$H$451:$K$451,0))*HLOOKUP(AP$450,$J$447:$R$448,2)</f>
        <v>0</v>
      </c>
      <c r="AQ480" s="1003" cm="1">
        <f t="array" ref="AQ480">INDEX($H480:$K480,0,MATCH(AQ$451,$H$451:$K$451,0))*HLOOKUP(AQ$450,$J$447:$R$448,2)</f>
        <v>0</v>
      </c>
      <c r="AR480" s="1003" cm="1">
        <f t="array" ref="AR480">INDEX($H480:$K480,0,MATCH(AR$451,$H$451:$K$451,0))*HLOOKUP(AR$450,$J$447:$R$448,2)</f>
        <v>0</v>
      </c>
      <c r="AS480" s="1003" cm="1">
        <f t="array" ref="AS480">INDEX($H480:$K480,0,MATCH(AS$451,$H$451:$K$451,0))*HLOOKUP(AS$450,$J$447:$R$448,2)</f>
        <v>0</v>
      </c>
      <c r="AT480" s="1003" cm="1">
        <f t="array" ref="AT480">INDEX($H480:$K480,0,MATCH(AT$451,$H$451:$K$451,0))*HLOOKUP(AT$450,$J$447:$R$448,2)</f>
        <v>0</v>
      </c>
      <c r="AU480" s="1003" cm="1">
        <f t="array" ref="AU480">INDEX($H480:$K480,0,MATCH(AU$451,$H$451:$K$451,0))*HLOOKUP(AU$450,$J$447:$R$448,2)</f>
        <v>0</v>
      </c>
      <c r="AV480" s="312"/>
      <c r="AW480" s="312"/>
      <c r="AX480" s="243"/>
      <c r="AY480" s="235"/>
      <c r="AZ480" s="235"/>
      <c r="BA480" s="235"/>
    </row>
    <row r="481" spans="1:53" s="76" customFormat="1" ht="15" outlineLevel="1" x14ac:dyDescent="0.25">
      <c r="A481" s="233"/>
      <c r="B481" s="234"/>
      <c r="C481" s="244"/>
      <c r="D481" s="244"/>
      <c r="E481" s="244"/>
      <c r="F481" s="252"/>
      <c r="G481" s="704" t="str">
        <f t="shared" si="76"/>
        <v>YAAA2A1a</v>
      </c>
      <c r="H481" s="356">
        <v>0</v>
      </c>
      <c r="I481" s="356">
        <v>0</v>
      </c>
      <c r="J481" s="356">
        <v>0</v>
      </c>
      <c r="K481" s="356">
        <v>0</v>
      </c>
      <c r="L481" s="1003" cm="1">
        <f t="array" ref="L481">INDEX($H481:$K481,0,MATCH(L$451,$H$451:$K$451,0))*HLOOKUP(L$450,$J$447:$R$448,2)</f>
        <v>0</v>
      </c>
      <c r="M481" s="1003" cm="1">
        <f t="array" ref="M481">INDEX($H481:$K481,0,MATCH(M$451,$H$451:$K$451,0))*HLOOKUP(M$450,$J$447:$R$448,2)</f>
        <v>0</v>
      </c>
      <c r="N481" s="1003" cm="1">
        <f t="array" ref="N481">INDEX($H481:$K481,0,MATCH(N$451,$H$451:$K$451,0))*HLOOKUP(N$450,$J$447:$R$448,2)</f>
        <v>0</v>
      </c>
      <c r="O481" s="1003" cm="1">
        <f t="array" ref="O481">INDEX($H481:$K481,0,MATCH(O$451,$H$451:$K$451,0))*HLOOKUP(O$450,$J$447:$R$448,2)</f>
        <v>0</v>
      </c>
      <c r="P481" s="1003" cm="1">
        <f t="array" ref="P481">INDEX($H481:$K481,0,MATCH(P$451,$H$451:$K$451,0))*HLOOKUP(P$450,$J$447:$R$448,2)</f>
        <v>0</v>
      </c>
      <c r="Q481" s="1003" cm="1">
        <f t="array" ref="Q481">INDEX($H481:$K481,0,MATCH(Q$451,$H$451:$K$451,0))*HLOOKUP(Q$450,$J$447:$R$448,2)</f>
        <v>0</v>
      </c>
      <c r="R481" s="1003" cm="1">
        <f t="array" ref="R481">INDEX($H481:$K481,0,MATCH(R$451,$H$451:$K$451,0))*HLOOKUP(R$450,$J$447:$R$448,2)</f>
        <v>0</v>
      </c>
      <c r="S481" s="1003" cm="1">
        <f t="array" ref="S481">INDEX($H481:$K481,0,MATCH(S$451,$H$451:$K$451,0))*HLOOKUP(S$450,$J$447:$R$448,2)</f>
        <v>0</v>
      </c>
      <c r="T481" s="1003" cm="1">
        <f t="array" ref="T481">INDEX($H481:$K481,0,MATCH(T$451,$H$451:$K$451,0))*HLOOKUP(T$450,$J$447:$R$448,2)</f>
        <v>0</v>
      </c>
      <c r="U481" s="1003" cm="1">
        <f t="array" ref="U481">INDEX($H481:$K481,0,MATCH(U$451,$H$451:$K$451,0))*HLOOKUP(U$450,$J$447:$R$448,2)</f>
        <v>0</v>
      </c>
      <c r="V481" s="1003" cm="1">
        <f t="array" ref="V481">INDEX($H481:$K481,0,MATCH(V$451,$H$451:$K$451,0))*HLOOKUP(V$450,$J$447:$R$448,2)</f>
        <v>0</v>
      </c>
      <c r="W481" s="1003" cm="1">
        <f t="array" ref="W481">INDEX($H481:$K481,0,MATCH(W$451,$H$451:$K$451,0))*HLOOKUP(W$450,$J$447:$R$448,2)</f>
        <v>0</v>
      </c>
      <c r="X481" s="1003" cm="1">
        <f t="array" ref="X481">INDEX($H481:$K481,0,MATCH(X$451,$H$451:$K$451,0))*HLOOKUP(X$450,$J$447:$R$448,2)</f>
        <v>0</v>
      </c>
      <c r="Y481" s="1003" cm="1">
        <f t="array" ref="Y481">INDEX($H481:$K481,0,MATCH(Y$451,$H$451:$K$451,0))*HLOOKUP(Y$450,$J$447:$R$448,2)</f>
        <v>0</v>
      </c>
      <c r="Z481" s="1003" cm="1">
        <f t="array" ref="Z481">INDEX($H481:$K481,0,MATCH(Z$451,$H$451:$K$451,0))*HLOOKUP(Z$450,$J$447:$R$448,2)</f>
        <v>0</v>
      </c>
      <c r="AA481" s="1003" cm="1">
        <f t="array" ref="AA481">INDEX($H481:$K481,0,MATCH(AA$451,$H$451:$K$451,0))*HLOOKUP(AA$450,$J$447:$R$448,2)</f>
        <v>0</v>
      </c>
      <c r="AB481" s="1003" cm="1">
        <f t="array" ref="AB481">INDEX($H481:$K481,0,MATCH(AB$451,$H$451:$K$451,0))*HLOOKUP(AB$450,$J$447:$R$448,2)</f>
        <v>0</v>
      </c>
      <c r="AC481" s="1003" cm="1">
        <f t="array" ref="AC481">INDEX($H481:$K481,0,MATCH(AC$451,$H$451:$K$451,0))*HLOOKUP(AC$450,$J$447:$R$448,2)</f>
        <v>0</v>
      </c>
      <c r="AD481" s="1003" cm="1">
        <f t="array" ref="AD481">INDEX($H481:$K481,0,MATCH(AD$451,$H$451:$K$451,0))*HLOOKUP(AD$450,$J$447:$R$448,2)</f>
        <v>0</v>
      </c>
      <c r="AE481" s="1003" cm="1">
        <f t="array" ref="AE481">INDEX($H481:$K481,0,MATCH(AE$451,$H$451:$K$451,0))*HLOOKUP(AE$450,$J$447:$R$448,2)</f>
        <v>0</v>
      </c>
      <c r="AF481" s="1003" cm="1">
        <f t="array" ref="AF481">INDEX($H481:$K481,0,MATCH(AF$451,$H$451:$K$451,0))*HLOOKUP(AF$450,$J$447:$R$448,2)</f>
        <v>0</v>
      </c>
      <c r="AG481" s="1003" cm="1">
        <f t="array" ref="AG481">INDEX($H481:$K481,0,MATCH(AG$451,$H$451:$K$451,0))*HLOOKUP(AG$450,$J$447:$R$448,2)</f>
        <v>0</v>
      </c>
      <c r="AH481" s="1003" cm="1">
        <f t="array" ref="AH481">INDEX($H481:$K481,0,MATCH(AH$451,$H$451:$K$451,0))*HLOOKUP(AH$450,$J$447:$R$448,2)</f>
        <v>0</v>
      </c>
      <c r="AI481" s="1003" cm="1">
        <f t="array" ref="AI481">INDEX($H481:$K481,0,MATCH(AI$451,$H$451:$K$451,0))*HLOOKUP(AI$450,$J$447:$R$448,2)</f>
        <v>0</v>
      </c>
      <c r="AJ481" s="1003" cm="1">
        <f t="array" ref="AJ481">INDEX($H481:$K481,0,MATCH(AJ$451,$H$451:$K$451,0))*HLOOKUP(AJ$450,$J$447:$R$448,2)</f>
        <v>0</v>
      </c>
      <c r="AK481" s="1003" cm="1">
        <f t="array" ref="AK481">INDEX($H481:$K481,0,MATCH(AK$451,$H$451:$K$451,0))*HLOOKUP(AK$450,$J$447:$R$448,2)</f>
        <v>0</v>
      </c>
      <c r="AL481" s="1003" cm="1">
        <f t="array" ref="AL481">INDEX($H481:$K481,0,MATCH(AL$451,$H$451:$K$451,0))*HLOOKUP(AL$450,$J$447:$R$448,2)</f>
        <v>0</v>
      </c>
      <c r="AM481" s="1003" cm="1">
        <f t="array" ref="AM481">INDEX($H481:$K481,0,MATCH(AM$451,$H$451:$K$451,0))*HLOOKUP(AM$450,$J$447:$R$448,2)</f>
        <v>0</v>
      </c>
      <c r="AN481" s="1003" cm="1">
        <f t="array" ref="AN481">INDEX($H481:$K481,0,MATCH(AN$451,$H$451:$K$451,0))*HLOOKUP(AN$450,$J$447:$R$448,2)</f>
        <v>0</v>
      </c>
      <c r="AO481" s="1003" cm="1">
        <f t="array" ref="AO481">INDEX($H481:$K481,0,MATCH(AO$451,$H$451:$K$451,0))*HLOOKUP(AO$450,$J$447:$R$448,2)</f>
        <v>0</v>
      </c>
      <c r="AP481" s="1003" cm="1">
        <f t="array" ref="AP481">INDEX($H481:$K481,0,MATCH(AP$451,$H$451:$K$451,0))*HLOOKUP(AP$450,$J$447:$R$448,2)</f>
        <v>0</v>
      </c>
      <c r="AQ481" s="1003" cm="1">
        <f t="array" ref="AQ481">INDEX($H481:$K481,0,MATCH(AQ$451,$H$451:$K$451,0))*HLOOKUP(AQ$450,$J$447:$R$448,2)</f>
        <v>0</v>
      </c>
      <c r="AR481" s="1003" cm="1">
        <f t="array" ref="AR481">INDEX($H481:$K481,0,MATCH(AR$451,$H$451:$K$451,0))*HLOOKUP(AR$450,$J$447:$R$448,2)</f>
        <v>0</v>
      </c>
      <c r="AS481" s="1003" cm="1">
        <f t="array" ref="AS481">INDEX($H481:$K481,0,MATCH(AS$451,$H$451:$K$451,0))*HLOOKUP(AS$450,$J$447:$R$448,2)</f>
        <v>0</v>
      </c>
      <c r="AT481" s="1003" cm="1">
        <f t="array" ref="AT481">INDEX($H481:$K481,0,MATCH(AT$451,$H$451:$K$451,0))*HLOOKUP(AT$450,$J$447:$R$448,2)</f>
        <v>0</v>
      </c>
      <c r="AU481" s="1003" cm="1">
        <f t="array" ref="AU481">INDEX($H481:$K481,0,MATCH(AU$451,$H$451:$K$451,0))*HLOOKUP(AU$450,$J$447:$R$448,2)</f>
        <v>0</v>
      </c>
      <c r="AV481" s="312"/>
      <c r="AW481" s="312"/>
      <c r="AX481" s="243"/>
      <c r="AY481" s="235"/>
      <c r="AZ481" s="235"/>
      <c r="BA481" s="235"/>
    </row>
    <row r="482" spans="1:53" s="687" customFormat="1" ht="15" outlineLevel="1" x14ac:dyDescent="0.25">
      <c r="A482" s="691"/>
      <c r="B482" s="688"/>
      <c r="C482" s="700"/>
      <c r="D482" s="700"/>
      <c r="E482" s="700"/>
      <c r="F482" s="704"/>
      <c r="G482" s="704" t="str">
        <f t="shared" si="76"/>
        <v>YYFWBz</v>
      </c>
      <c r="H482" s="356">
        <v>100</v>
      </c>
      <c r="I482" s="356">
        <v>150</v>
      </c>
      <c r="J482" s="356">
        <v>0</v>
      </c>
      <c r="K482" s="356">
        <v>150</v>
      </c>
      <c r="L482" s="1003" cm="1">
        <f t="array" ref="L482">INDEX($H482:$K482,0,MATCH(L$451,$H$451:$K$451,0))*HLOOKUP(L$450,$J$447:$R$448,2)</f>
        <v>100</v>
      </c>
      <c r="M482" s="1003" cm="1">
        <f t="array" ref="M482">INDEX($H482:$K482,0,MATCH(M$451,$H$451:$K$451,0))*HLOOKUP(M$450,$J$447:$R$448,2)</f>
        <v>150</v>
      </c>
      <c r="N482" s="1003" cm="1">
        <f t="array" ref="N482">INDEX($H482:$K482,0,MATCH(N$451,$H$451:$K$451,0))*HLOOKUP(N$450,$J$447:$R$448,2)</f>
        <v>0</v>
      </c>
      <c r="O482" s="1003" cm="1">
        <f t="array" ref="O482">INDEX($H482:$K482,0,MATCH(O$451,$H$451:$K$451,0))*HLOOKUP(O$450,$J$447:$R$448,2)</f>
        <v>150</v>
      </c>
      <c r="P482" s="1003" cm="1">
        <f t="array" ref="P482">INDEX($H482:$K482,0,MATCH(P$451,$H$451:$K$451,0))*HLOOKUP(P$450,$J$447:$R$448,2)</f>
        <v>100</v>
      </c>
      <c r="Q482" s="1003" cm="1">
        <f t="array" ref="Q482">INDEX($H482:$K482,0,MATCH(Q$451,$H$451:$K$451,0))*HLOOKUP(Q$450,$J$447:$R$448,2)</f>
        <v>150</v>
      </c>
      <c r="R482" s="1003" cm="1">
        <f t="array" ref="R482">INDEX($H482:$K482,0,MATCH(R$451,$H$451:$K$451,0))*HLOOKUP(R$450,$J$447:$R$448,2)</f>
        <v>0</v>
      </c>
      <c r="S482" s="1003" cm="1">
        <f t="array" ref="S482">INDEX($H482:$K482,0,MATCH(S$451,$H$451:$K$451,0))*HLOOKUP(S$450,$J$447:$R$448,2)</f>
        <v>150</v>
      </c>
      <c r="T482" s="1003" cm="1">
        <f t="array" ref="T482">INDEX($H482:$K482,0,MATCH(T$451,$H$451:$K$451,0))*HLOOKUP(T$450,$J$447:$R$448,2)</f>
        <v>100</v>
      </c>
      <c r="U482" s="1003" cm="1">
        <f t="array" ref="U482">INDEX($H482:$K482,0,MATCH(U$451,$H$451:$K$451,0))*HLOOKUP(U$450,$J$447:$R$448,2)</f>
        <v>150</v>
      </c>
      <c r="V482" s="1003" cm="1">
        <f t="array" ref="V482">INDEX($H482:$K482,0,MATCH(V$451,$H$451:$K$451,0))*HLOOKUP(V$450,$J$447:$R$448,2)</f>
        <v>0</v>
      </c>
      <c r="W482" s="1003" cm="1">
        <f t="array" ref="W482">INDEX($H482:$K482,0,MATCH(W$451,$H$451:$K$451,0))*HLOOKUP(W$450,$J$447:$R$448,2)</f>
        <v>150</v>
      </c>
      <c r="X482" s="1003" cm="1">
        <f t="array" ref="X482">INDEX($H482:$K482,0,MATCH(X$451,$H$451:$K$451,0))*HLOOKUP(X$450,$J$447:$R$448,2)</f>
        <v>100</v>
      </c>
      <c r="Y482" s="1003" cm="1">
        <f t="array" ref="Y482">INDEX($H482:$K482,0,MATCH(Y$451,$H$451:$K$451,0))*HLOOKUP(Y$450,$J$447:$R$448,2)</f>
        <v>150</v>
      </c>
      <c r="Z482" s="1003" cm="1">
        <f t="array" ref="Z482">INDEX($H482:$K482,0,MATCH(Z$451,$H$451:$K$451,0))*HLOOKUP(Z$450,$J$447:$R$448,2)</f>
        <v>0</v>
      </c>
      <c r="AA482" s="1003" cm="1">
        <f t="array" ref="AA482">INDEX($H482:$K482,0,MATCH(AA$451,$H$451:$K$451,0))*HLOOKUP(AA$450,$J$447:$R$448,2)</f>
        <v>150</v>
      </c>
      <c r="AB482" s="1003" cm="1">
        <f t="array" ref="AB482">INDEX($H482:$K482,0,MATCH(AB$451,$H$451:$K$451,0))*HLOOKUP(AB$450,$J$447:$R$448,2)</f>
        <v>100</v>
      </c>
      <c r="AC482" s="1003" cm="1">
        <f t="array" ref="AC482">INDEX($H482:$K482,0,MATCH(AC$451,$H$451:$K$451,0))*HLOOKUP(AC$450,$J$447:$R$448,2)</f>
        <v>150</v>
      </c>
      <c r="AD482" s="1003" cm="1">
        <f t="array" ref="AD482">INDEX($H482:$K482,0,MATCH(AD$451,$H$451:$K$451,0))*HLOOKUP(AD$450,$J$447:$R$448,2)</f>
        <v>0</v>
      </c>
      <c r="AE482" s="1003" cm="1">
        <f t="array" ref="AE482">INDEX($H482:$K482,0,MATCH(AE$451,$H$451:$K$451,0))*HLOOKUP(AE$450,$J$447:$R$448,2)</f>
        <v>150</v>
      </c>
      <c r="AF482" s="1003" cm="1">
        <f t="array" ref="AF482">INDEX($H482:$K482,0,MATCH(AF$451,$H$451:$K$451,0))*HLOOKUP(AF$450,$J$447:$R$448,2)</f>
        <v>100</v>
      </c>
      <c r="AG482" s="1003" cm="1">
        <f t="array" ref="AG482">INDEX($H482:$K482,0,MATCH(AG$451,$H$451:$K$451,0))*HLOOKUP(AG$450,$J$447:$R$448,2)</f>
        <v>150</v>
      </c>
      <c r="AH482" s="1003" cm="1">
        <f t="array" ref="AH482">INDEX($H482:$K482,0,MATCH(AH$451,$H$451:$K$451,0))*HLOOKUP(AH$450,$J$447:$R$448,2)</f>
        <v>0</v>
      </c>
      <c r="AI482" s="1003" cm="1">
        <f t="array" ref="AI482">INDEX($H482:$K482,0,MATCH(AI$451,$H$451:$K$451,0))*HLOOKUP(AI$450,$J$447:$R$448,2)</f>
        <v>150</v>
      </c>
      <c r="AJ482" s="1003" cm="1">
        <f t="array" ref="AJ482">INDEX($H482:$K482,0,MATCH(AJ$451,$H$451:$K$451,0))*HLOOKUP(AJ$450,$J$447:$R$448,2)</f>
        <v>100</v>
      </c>
      <c r="AK482" s="1003" cm="1">
        <f t="array" ref="AK482">INDEX($H482:$K482,0,MATCH(AK$451,$H$451:$K$451,0))*HLOOKUP(AK$450,$J$447:$R$448,2)</f>
        <v>150</v>
      </c>
      <c r="AL482" s="1003" cm="1">
        <f t="array" ref="AL482">INDEX($H482:$K482,0,MATCH(AL$451,$H$451:$K$451,0))*HLOOKUP(AL$450,$J$447:$R$448,2)</f>
        <v>0</v>
      </c>
      <c r="AM482" s="1003" cm="1">
        <f t="array" ref="AM482">INDEX($H482:$K482,0,MATCH(AM$451,$H$451:$K$451,0))*HLOOKUP(AM$450,$J$447:$R$448,2)</f>
        <v>150</v>
      </c>
      <c r="AN482" s="1003" cm="1">
        <f t="array" ref="AN482">INDEX($H482:$K482,0,MATCH(AN$451,$H$451:$K$451,0))*HLOOKUP(AN$450,$J$447:$R$448,2)</f>
        <v>100</v>
      </c>
      <c r="AO482" s="1003" cm="1">
        <f t="array" ref="AO482">INDEX($H482:$K482,0,MATCH(AO$451,$H$451:$K$451,0))*HLOOKUP(AO$450,$J$447:$R$448,2)</f>
        <v>150</v>
      </c>
      <c r="AP482" s="1003" cm="1">
        <f t="array" ref="AP482">INDEX($H482:$K482,0,MATCH(AP$451,$H$451:$K$451,0))*HLOOKUP(AP$450,$J$447:$R$448,2)</f>
        <v>0</v>
      </c>
      <c r="AQ482" s="1003" cm="1">
        <f t="array" ref="AQ482">INDEX($H482:$K482,0,MATCH(AQ$451,$H$451:$K$451,0))*HLOOKUP(AQ$450,$J$447:$R$448,2)</f>
        <v>150</v>
      </c>
      <c r="AR482" s="1003" cm="1">
        <f t="array" ref="AR482">INDEX($H482:$K482,0,MATCH(AR$451,$H$451:$K$451,0))*HLOOKUP(AR$450,$J$447:$R$448,2)</f>
        <v>100</v>
      </c>
      <c r="AS482" s="1003" cm="1">
        <f t="array" ref="AS482">INDEX($H482:$K482,0,MATCH(AS$451,$H$451:$K$451,0))*HLOOKUP(AS$450,$J$447:$R$448,2)</f>
        <v>150</v>
      </c>
      <c r="AT482" s="1003" cm="1">
        <f t="array" ref="AT482">INDEX($H482:$K482,0,MATCH(AT$451,$H$451:$K$451,0))*HLOOKUP(AT$450,$J$447:$R$448,2)</f>
        <v>0</v>
      </c>
      <c r="AU482" s="1003" cm="1">
        <f t="array" ref="AU482">INDEX($H482:$K482,0,MATCH(AU$451,$H$451:$K$451,0))*HLOOKUP(AU$450,$J$447:$R$448,2)</f>
        <v>150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YYBNWf</v>
      </c>
      <c r="H483" s="356">
        <v>100</v>
      </c>
      <c r="I483" s="356">
        <v>0</v>
      </c>
      <c r="J483" s="356">
        <v>0</v>
      </c>
      <c r="K483" s="356">
        <v>0</v>
      </c>
      <c r="L483" s="1003" cm="1">
        <f t="array" ref="L483">INDEX($H483:$K483,0,MATCH(L$451,$H$451:$K$451,0))*HLOOKUP(L$450,$J$447:$R$448,2)</f>
        <v>100</v>
      </c>
      <c r="M483" s="1003" cm="1">
        <f t="array" ref="M483">INDEX($H483:$K483,0,MATCH(M$451,$H$451:$K$451,0))*HLOOKUP(M$450,$J$447:$R$448,2)</f>
        <v>0</v>
      </c>
      <c r="N483" s="1003" cm="1">
        <f t="array" ref="N483">INDEX($H483:$K483,0,MATCH(N$451,$H$451:$K$451,0))*HLOOKUP(N$450,$J$447:$R$448,2)</f>
        <v>0</v>
      </c>
      <c r="O483" s="1003" cm="1">
        <f t="array" ref="O483">INDEX($H483:$K483,0,MATCH(O$451,$H$451:$K$451,0))*HLOOKUP(O$450,$J$447:$R$448,2)</f>
        <v>0</v>
      </c>
      <c r="P483" s="1003" cm="1">
        <f t="array" ref="P483">INDEX($H483:$K483,0,MATCH(P$451,$H$451:$K$451,0))*HLOOKUP(P$450,$J$447:$R$448,2)</f>
        <v>100</v>
      </c>
      <c r="Q483" s="1003" cm="1">
        <f t="array" ref="Q483">INDEX($H483:$K483,0,MATCH(Q$451,$H$451:$K$451,0))*HLOOKUP(Q$450,$J$447:$R$448,2)</f>
        <v>0</v>
      </c>
      <c r="R483" s="1003" cm="1">
        <f t="array" ref="R483">INDEX($H483:$K483,0,MATCH(R$451,$H$451:$K$451,0))*HLOOKUP(R$450,$J$447:$R$448,2)</f>
        <v>0</v>
      </c>
      <c r="S483" s="1003" cm="1">
        <f t="array" ref="S483">INDEX($H483:$K483,0,MATCH(S$451,$H$451:$K$451,0))*HLOOKUP(S$450,$J$447:$R$448,2)</f>
        <v>0</v>
      </c>
      <c r="T483" s="1003" cm="1">
        <f t="array" ref="T483">INDEX($H483:$K483,0,MATCH(T$451,$H$451:$K$451,0))*HLOOKUP(T$450,$J$447:$R$448,2)</f>
        <v>100</v>
      </c>
      <c r="U483" s="1003" cm="1">
        <f t="array" ref="U483">INDEX($H483:$K483,0,MATCH(U$451,$H$451:$K$451,0))*HLOOKUP(U$450,$J$447:$R$448,2)</f>
        <v>0</v>
      </c>
      <c r="V483" s="1003" cm="1">
        <f t="array" ref="V483">INDEX($H483:$K483,0,MATCH(V$451,$H$451:$K$451,0))*HLOOKUP(V$450,$J$447:$R$448,2)</f>
        <v>0</v>
      </c>
      <c r="W483" s="1003" cm="1">
        <f t="array" ref="W483">INDEX($H483:$K483,0,MATCH(W$451,$H$451:$K$451,0))*HLOOKUP(W$450,$J$447:$R$448,2)</f>
        <v>0</v>
      </c>
      <c r="X483" s="1003" cm="1">
        <f t="array" ref="X483">INDEX($H483:$K483,0,MATCH(X$451,$H$451:$K$451,0))*HLOOKUP(X$450,$J$447:$R$448,2)</f>
        <v>100</v>
      </c>
      <c r="Y483" s="1003" cm="1">
        <f t="array" ref="Y483">INDEX($H483:$K483,0,MATCH(Y$451,$H$451:$K$451,0))*HLOOKUP(Y$450,$J$447:$R$448,2)</f>
        <v>0</v>
      </c>
      <c r="Z483" s="1003" cm="1">
        <f t="array" ref="Z483">INDEX($H483:$K483,0,MATCH(Z$451,$H$451:$K$451,0))*HLOOKUP(Z$450,$J$447:$R$448,2)</f>
        <v>0</v>
      </c>
      <c r="AA483" s="1003" cm="1">
        <f t="array" ref="AA483">INDEX($H483:$K483,0,MATCH(AA$451,$H$451:$K$451,0))*HLOOKUP(AA$450,$J$447:$R$448,2)</f>
        <v>0</v>
      </c>
      <c r="AB483" s="1003" cm="1">
        <f t="array" ref="AB483">INDEX($H483:$K483,0,MATCH(AB$451,$H$451:$K$451,0))*HLOOKUP(AB$450,$J$447:$R$448,2)</f>
        <v>100</v>
      </c>
      <c r="AC483" s="1003" cm="1">
        <f t="array" ref="AC483">INDEX($H483:$K483,0,MATCH(AC$451,$H$451:$K$451,0))*HLOOKUP(AC$450,$J$447:$R$448,2)</f>
        <v>0</v>
      </c>
      <c r="AD483" s="1003" cm="1">
        <f t="array" ref="AD483">INDEX($H483:$K483,0,MATCH(AD$451,$H$451:$K$451,0))*HLOOKUP(AD$450,$J$447:$R$448,2)</f>
        <v>0</v>
      </c>
      <c r="AE483" s="1003" cm="1">
        <f t="array" ref="AE483">INDEX($H483:$K483,0,MATCH(AE$451,$H$451:$K$451,0))*HLOOKUP(AE$450,$J$447:$R$448,2)</f>
        <v>0</v>
      </c>
      <c r="AF483" s="1003" cm="1">
        <f t="array" ref="AF483">INDEX($H483:$K483,0,MATCH(AF$451,$H$451:$K$451,0))*HLOOKUP(AF$450,$J$447:$R$448,2)</f>
        <v>100</v>
      </c>
      <c r="AG483" s="1003" cm="1">
        <f t="array" ref="AG483">INDEX($H483:$K483,0,MATCH(AG$451,$H$451:$K$451,0))*HLOOKUP(AG$450,$J$447:$R$448,2)</f>
        <v>0</v>
      </c>
      <c r="AH483" s="1003" cm="1">
        <f t="array" ref="AH483">INDEX($H483:$K483,0,MATCH(AH$451,$H$451:$K$451,0))*HLOOKUP(AH$450,$J$447:$R$448,2)</f>
        <v>0</v>
      </c>
      <c r="AI483" s="1003" cm="1">
        <f t="array" ref="AI483">INDEX($H483:$K483,0,MATCH(AI$451,$H$451:$K$451,0))*HLOOKUP(AI$450,$J$447:$R$448,2)</f>
        <v>0</v>
      </c>
      <c r="AJ483" s="1003" cm="1">
        <f t="array" ref="AJ483">INDEX($H483:$K483,0,MATCH(AJ$451,$H$451:$K$451,0))*HLOOKUP(AJ$450,$J$447:$R$448,2)</f>
        <v>100</v>
      </c>
      <c r="AK483" s="1003" cm="1">
        <f t="array" ref="AK483">INDEX($H483:$K483,0,MATCH(AK$451,$H$451:$K$451,0))*HLOOKUP(AK$450,$J$447:$R$448,2)</f>
        <v>0</v>
      </c>
      <c r="AL483" s="1003" cm="1">
        <f t="array" ref="AL483">INDEX($H483:$K483,0,MATCH(AL$451,$H$451:$K$451,0))*HLOOKUP(AL$450,$J$447:$R$448,2)</f>
        <v>0</v>
      </c>
      <c r="AM483" s="1003" cm="1">
        <f t="array" ref="AM483">INDEX($H483:$K483,0,MATCH(AM$451,$H$451:$K$451,0))*HLOOKUP(AM$450,$J$447:$R$448,2)</f>
        <v>0</v>
      </c>
      <c r="AN483" s="1003" cm="1">
        <f t="array" ref="AN483">INDEX($H483:$K483,0,MATCH(AN$451,$H$451:$K$451,0))*HLOOKUP(AN$450,$J$447:$R$448,2)</f>
        <v>100</v>
      </c>
      <c r="AO483" s="1003" cm="1">
        <f t="array" ref="AO483">INDEX($H483:$K483,0,MATCH(AO$451,$H$451:$K$451,0))*HLOOKUP(AO$450,$J$447:$R$448,2)</f>
        <v>0</v>
      </c>
      <c r="AP483" s="1003" cm="1">
        <f t="array" ref="AP483">INDEX($H483:$K483,0,MATCH(AP$451,$H$451:$K$451,0))*HLOOKUP(AP$450,$J$447:$R$448,2)</f>
        <v>0</v>
      </c>
      <c r="AQ483" s="1003" cm="1">
        <f t="array" ref="AQ483">INDEX($H483:$K483,0,MATCH(AQ$451,$H$451:$K$451,0))*HLOOKUP(AQ$450,$J$447:$R$448,2)</f>
        <v>0</v>
      </c>
      <c r="AR483" s="1003" cm="1">
        <f t="array" ref="AR483">INDEX($H483:$K483,0,MATCH(AR$451,$H$451:$K$451,0))*HLOOKUP(AR$450,$J$447:$R$448,2)</f>
        <v>100</v>
      </c>
      <c r="AS483" s="1003" cm="1">
        <f t="array" ref="AS483">INDEX($H483:$K483,0,MATCH(AS$451,$H$451:$K$451,0))*HLOOKUP(AS$450,$J$447:$R$448,2)</f>
        <v>0</v>
      </c>
      <c r="AT483" s="1003" cm="1">
        <f t="array" ref="AT483">INDEX($H483:$K483,0,MATCH(AT$451,$H$451:$K$451,0))*HLOOKUP(AT$450,$J$447:$R$448,2)</f>
        <v>0</v>
      </c>
      <c r="AU483" s="1003" cm="1">
        <f t="array" ref="AU483">INDEX($H483:$K483,0,MATCH(AU$451,$H$451:$K$451,0))*HLOOKUP(AU$450,$J$447:$R$448,2)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YYNWFw</v>
      </c>
      <c r="H484" s="356">
        <v>100</v>
      </c>
      <c r="I484" s="356">
        <v>100</v>
      </c>
      <c r="J484" s="356">
        <v>40</v>
      </c>
      <c r="K484" s="356">
        <v>0</v>
      </c>
      <c r="L484" s="1003" cm="1">
        <f t="array" ref="L484">INDEX($H484:$K484,0,MATCH(L$451,$H$451:$K$451,0))*HLOOKUP(L$450,$J$447:$R$448,2)</f>
        <v>100</v>
      </c>
      <c r="M484" s="1003" cm="1">
        <f t="array" ref="M484">INDEX($H484:$K484,0,MATCH(M$451,$H$451:$K$451,0))*HLOOKUP(M$450,$J$447:$R$448,2)</f>
        <v>100</v>
      </c>
      <c r="N484" s="1003" cm="1">
        <f t="array" ref="N484">INDEX($H484:$K484,0,MATCH(N$451,$H$451:$K$451,0))*HLOOKUP(N$450,$J$447:$R$448,2)</f>
        <v>40</v>
      </c>
      <c r="O484" s="1003" cm="1">
        <f t="array" ref="O484">INDEX($H484:$K484,0,MATCH(O$451,$H$451:$K$451,0))*HLOOKUP(O$450,$J$447:$R$448,2)</f>
        <v>0</v>
      </c>
      <c r="P484" s="1003" cm="1">
        <f t="array" ref="P484">INDEX($H484:$K484,0,MATCH(P$451,$H$451:$K$451,0))*HLOOKUP(P$450,$J$447:$R$448,2)</f>
        <v>100</v>
      </c>
      <c r="Q484" s="1003" cm="1">
        <f t="array" ref="Q484">INDEX($H484:$K484,0,MATCH(Q$451,$H$451:$K$451,0))*HLOOKUP(Q$450,$J$447:$R$448,2)</f>
        <v>100</v>
      </c>
      <c r="R484" s="1003" cm="1">
        <f t="array" ref="R484">INDEX($H484:$K484,0,MATCH(R$451,$H$451:$K$451,0))*HLOOKUP(R$450,$J$447:$R$448,2)</f>
        <v>40</v>
      </c>
      <c r="S484" s="1003" cm="1">
        <f t="array" ref="S484">INDEX($H484:$K484,0,MATCH(S$451,$H$451:$K$451,0))*HLOOKUP(S$450,$J$447:$R$448,2)</f>
        <v>0</v>
      </c>
      <c r="T484" s="1003" cm="1">
        <f t="array" ref="T484">INDEX($H484:$K484,0,MATCH(T$451,$H$451:$K$451,0))*HLOOKUP(T$450,$J$447:$R$448,2)</f>
        <v>100</v>
      </c>
      <c r="U484" s="1003" cm="1">
        <f t="array" ref="U484">INDEX($H484:$K484,0,MATCH(U$451,$H$451:$K$451,0))*HLOOKUP(U$450,$J$447:$R$448,2)</f>
        <v>100</v>
      </c>
      <c r="V484" s="1003" cm="1">
        <f t="array" ref="V484">INDEX($H484:$K484,0,MATCH(V$451,$H$451:$K$451,0))*HLOOKUP(V$450,$J$447:$R$448,2)</f>
        <v>40</v>
      </c>
      <c r="W484" s="1003" cm="1">
        <f t="array" ref="W484">INDEX($H484:$K484,0,MATCH(W$451,$H$451:$K$451,0))*HLOOKUP(W$450,$J$447:$R$448,2)</f>
        <v>0</v>
      </c>
      <c r="X484" s="1003" cm="1">
        <f t="array" ref="X484">INDEX($H484:$K484,0,MATCH(X$451,$H$451:$K$451,0))*HLOOKUP(X$450,$J$447:$R$448,2)</f>
        <v>100</v>
      </c>
      <c r="Y484" s="1003" cm="1">
        <f t="array" ref="Y484">INDEX($H484:$K484,0,MATCH(Y$451,$H$451:$K$451,0))*HLOOKUP(Y$450,$J$447:$R$448,2)</f>
        <v>100</v>
      </c>
      <c r="Z484" s="1003" cm="1">
        <f t="array" ref="Z484">INDEX($H484:$K484,0,MATCH(Z$451,$H$451:$K$451,0))*HLOOKUP(Z$450,$J$447:$R$448,2)</f>
        <v>40</v>
      </c>
      <c r="AA484" s="1003" cm="1">
        <f t="array" ref="AA484">INDEX($H484:$K484,0,MATCH(AA$451,$H$451:$K$451,0))*HLOOKUP(AA$450,$J$447:$R$448,2)</f>
        <v>0</v>
      </c>
      <c r="AB484" s="1003" cm="1">
        <f t="array" ref="AB484">INDEX($H484:$K484,0,MATCH(AB$451,$H$451:$K$451,0))*HLOOKUP(AB$450,$J$447:$R$448,2)</f>
        <v>100</v>
      </c>
      <c r="AC484" s="1003" cm="1">
        <f t="array" ref="AC484">INDEX($H484:$K484,0,MATCH(AC$451,$H$451:$K$451,0))*HLOOKUP(AC$450,$J$447:$R$448,2)</f>
        <v>100</v>
      </c>
      <c r="AD484" s="1003" cm="1">
        <f t="array" ref="AD484">INDEX($H484:$K484,0,MATCH(AD$451,$H$451:$K$451,0))*HLOOKUP(AD$450,$J$447:$R$448,2)</f>
        <v>40</v>
      </c>
      <c r="AE484" s="1003" cm="1">
        <f t="array" ref="AE484">INDEX($H484:$K484,0,MATCH(AE$451,$H$451:$K$451,0))*HLOOKUP(AE$450,$J$447:$R$448,2)</f>
        <v>0</v>
      </c>
      <c r="AF484" s="1003" cm="1">
        <f t="array" ref="AF484">INDEX($H484:$K484,0,MATCH(AF$451,$H$451:$K$451,0))*HLOOKUP(AF$450,$J$447:$R$448,2)</f>
        <v>100</v>
      </c>
      <c r="AG484" s="1003" cm="1">
        <f t="array" ref="AG484">INDEX($H484:$K484,0,MATCH(AG$451,$H$451:$K$451,0))*HLOOKUP(AG$450,$J$447:$R$448,2)</f>
        <v>100</v>
      </c>
      <c r="AH484" s="1003" cm="1">
        <f t="array" ref="AH484">INDEX($H484:$K484,0,MATCH(AH$451,$H$451:$K$451,0))*HLOOKUP(AH$450,$J$447:$R$448,2)</f>
        <v>40</v>
      </c>
      <c r="AI484" s="1003" cm="1">
        <f t="array" ref="AI484">INDEX($H484:$K484,0,MATCH(AI$451,$H$451:$K$451,0))*HLOOKUP(AI$450,$J$447:$R$448,2)</f>
        <v>0</v>
      </c>
      <c r="AJ484" s="1003" cm="1">
        <f t="array" ref="AJ484">INDEX($H484:$K484,0,MATCH(AJ$451,$H$451:$K$451,0))*HLOOKUP(AJ$450,$J$447:$R$448,2)</f>
        <v>100</v>
      </c>
      <c r="AK484" s="1003" cm="1">
        <f t="array" ref="AK484">INDEX($H484:$K484,0,MATCH(AK$451,$H$451:$K$451,0))*HLOOKUP(AK$450,$J$447:$R$448,2)</f>
        <v>100</v>
      </c>
      <c r="AL484" s="1003" cm="1">
        <f t="array" ref="AL484">INDEX($H484:$K484,0,MATCH(AL$451,$H$451:$K$451,0))*HLOOKUP(AL$450,$J$447:$R$448,2)</f>
        <v>40</v>
      </c>
      <c r="AM484" s="1003" cm="1">
        <f t="array" ref="AM484">INDEX($H484:$K484,0,MATCH(AM$451,$H$451:$K$451,0))*HLOOKUP(AM$450,$J$447:$R$448,2)</f>
        <v>0</v>
      </c>
      <c r="AN484" s="1003" cm="1">
        <f t="array" ref="AN484">INDEX($H484:$K484,0,MATCH(AN$451,$H$451:$K$451,0))*HLOOKUP(AN$450,$J$447:$R$448,2)</f>
        <v>100</v>
      </c>
      <c r="AO484" s="1003" cm="1">
        <f t="array" ref="AO484">INDEX($H484:$K484,0,MATCH(AO$451,$H$451:$K$451,0))*HLOOKUP(AO$450,$J$447:$R$448,2)</f>
        <v>100</v>
      </c>
      <c r="AP484" s="1003" cm="1">
        <f t="array" ref="AP484">INDEX($H484:$K484,0,MATCH(AP$451,$H$451:$K$451,0))*HLOOKUP(AP$450,$J$447:$R$448,2)</f>
        <v>40</v>
      </c>
      <c r="AQ484" s="1003" cm="1">
        <f t="array" ref="AQ484">INDEX($H484:$K484,0,MATCH(AQ$451,$H$451:$K$451,0))*HLOOKUP(AQ$450,$J$447:$R$448,2)</f>
        <v>0</v>
      </c>
      <c r="AR484" s="1003" cm="1">
        <f t="array" ref="AR484">INDEX($H484:$K484,0,MATCH(AR$451,$H$451:$K$451,0))*HLOOKUP(AR$450,$J$447:$R$448,2)</f>
        <v>100</v>
      </c>
      <c r="AS484" s="1003" cm="1">
        <f t="array" ref="AS484">INDEX($H484:$K484,0,MATCH(AS$451,$H$451:$K$451,0))*HLOOKUP(AS$450,$J$447:$R$448,2)</f>
        <v>100</v>
      </c>
      <c r="AT484" s="1003" cm="1">
        <f t="array" ref="AT484">INDEX($H484:$K484,0,MATCH(AT$451,$H$451:$K$451,0))*HLOOKUP(AT$450,$J$447:$R$448,2)</f>
        <v>40</v>
      </c>
      <c r="AU484" s="1003" cm="1">
        <f t="array" ref="AU484">INDEX($H484:$K484,0,MATCH(AU$451,$H$451:$K$451,0))*HLOOKUP(AU$450,$J$447:$R$448,2)</f>
        <v>0</v>
      </c>
      <c r="AV484" s="312"/>
      <c r="AW484" s="312"/>
      <c r="AX484" s="695"/>
      <c r="AY484" s="690"/>
      <c r="AZ484" s="690"/>
      <c r="BA484" s="690"/>
    </row>
    <row r="485" spans="1:53" s="687" customFormat="1" ht="15" outlineLevel="1" x14ac:dyDescent="0.25">
      <c r="A485" s="691"/>
      <c r="B485" s="688"/>
      <c r="C485" s="700"/>
      <c r="D485" s="700"/>
      <c r="E485" s="700"/>
      <c r="F485" s="704"/>
      <c r="G485" s="704" t="str">
        <f t="shared" si="76"/>
        <v>YYWFWb</v>
      </c>
      <c r="H485" s="356">
        <v>100</v>
      </c>
      <c r="I485" s="356">
        <v>120</v>
      </c>
      <c r="J485" s="356">
        <v>100</v>
      </c>
      <c r="K485" s="356">
        <v>0</v>
      </c>
      <c r="L485" s="1003" cm="1">
        <f t="array" ref="L485">INDEX($H485:$K485,0,MATCH(L$451,$H$451:$K$451,0))*HLOOKUP(L$450,$J$447:$R$448,2)</f>
        <v>100</v>
      </c>
      <c r="M485" s="1003" cm="1">
        <f t="array" ref="M485">INDEX($H485:$K485,0,MATCH(M$451,$H$451:$K$451,0))*HLOOKUP(M$450,$J$447:$R$448,2)</f>
        <v>120</v>
      </c>
      <c r="N485" s="1003" cm="1">
        <f t="array" ref="N485">INDEX($H485:$K485,0,MATCH(N$451,$H$451:$K$451,0))*HLOOKUP(N$450,$J$447:$R$448,2)</f>
        <v>100</v>
      </c>
      <c r="O485" s="1003" cm="1">
        <f t="array" ref="O485">INDEX($H485:$K485,0,MATCH(O$451,$H$451:$K$451,0))*HLOOKUP(O$450,$J$447:$R$448,2)</f>
        <v>0</v>
      </c>
      <c r="P485" s="1003" cm="1">
        <f t="array" ref="P485">INDEX($H485:$K485,0,MATCH(P$451,$H$451:$K$451,0))*HLOOKUP(P$450,$J$447:$R$448,2)</f>
        <v>100</v>
      </c>
      <c r="Q485" s="1003" cm="1">
        <f t="array" ref="Q485">INDEX($H485:$K485,0,MATCH(Q$451,$H$451:$K$451,0))*HLOOKUP(Q$450,$J$447:$R$448,2)</f>
        <v>120</v>
      </c>
      <c r="R485" s="1003" cm="1">
        <f t="array" ref="R485">INDEX($H485:$K485,0,MATCH(R$451,$H$451:$K$451,0))*HLOOKUP(R$450,$J$447:$R$448,2)</f>
        <v>100</v>
      </c>
      <c r="S485" s="1003" cm="1">
        <f t="array" ref="S485">INDEX($H485:$K485,0,MATCH(S$451,$H$451:$K$451,0))*HLOOKUP(S$450,$J$447:$R$448,2)</f>
        <v>0</v>
      </c>
      <c r="T485" s="1003" cm="1">
        <f t="array" ref="T485">INDEX($H485:$K485,0,MATCH(T$451,$H$451:$K$451,0))*HLOOKUP(T$450,$J$447:$R$448,2)</f>
        <v>100</v>
      </c>
      <c r="U485" s="1003" cm="1">
        <f t="array" ref="U485">INDEX($H485:$K485,0,MATCH(U$451,$H$451:$K$451,0))*HLOOKUP(U$450,$J$447:$R$448,2)</f>
        <v>120</v>
      </c>
      <c r="V485" s="1003" cm="1">
        <f t="array" ref="V485">INDEX($H485:$K485,0,MATCH(V$451,$H$451:$K$451,0))*HLOOKUP(V$450,$J$447:$R$448,2)</f>
        <v>100</v>
      </c>
      <c r="W485" s="1003" cm="1">
        <f t="array" ref="W485">INDEX($H485:$K485,0,MATCH(W$451,$H$451:$K$451,0))*HLOOKUP(W$450,$J$447:$R$448,2)</f>
        <v>0</v>
      </c>
      <c r="X485" s="1003" cm="1">
        <f t="array" ref="X485">INDEX($H485:$K485,0,MATCH(X$451,$H$451:$K$451,0))*HLOOKUP(X$450,$J$447:$R$448,2)</f>
        <v>100</v>
      </c>
      <c r="Y485" s="1003" cm="1">
        <f t="array" ref="Y485">INDEX($H485:$K485,0,MATCH(Y$451,$H$451:$K$451,0))*HLOOKUP(Y$450,$J$447:$R$448,2)</f>
        <v>120</v>
      </c>
      <c r="Z485" s="1003" cm="1">
        <f t="array" ref="Z485">INDEX($H485:$K485,0,MATCH(Z$451,$H$451:$K$451,0))*HLOOKUP(Z$450,$J$447:$R$448,2)</f>
        <v>100</v>
      </c>
      <c r="AA485" s="1003" cm="1">
        <f t="array" ref="AA485">INDEX($H485:$K485,0,MATCH(AA$451,$H$451:$K$451,0))*HLOOKUP(AA$450,$J$447:$R$448,2)</f>
        <v>0</v>
      </c>
      <c r="AB485" s="1003" cm="1">
        <f t="array" ref="AB485">INDEX($H485:$K485,0,MATCH(AB$451,$H$451:$K$451,0))*HLOOKUP(AB$450,$J$447:$R$448,2)</f>
        <v>100</v>
      </c>
      <c r="AC485" s="1003" cm="1">
        <f t="array" ref="AC485">INDEX($H485:$K485,0,MATCH(AC$451,$H$451:$K$451,0))*HLOOKUP(AC$450,$J$447:$R$448,2)</f>
        <v>120</v>
      </c>
      <c r="AD485" s="1003" cm="1">
        <f t="array" ref="AD485">INDEX($H485:$K485,0,MATCH(AD$451,$H$451:$K$451,0))*HLOOKUP(AD$450,$J$447:$R$448,2)</f>
        <v>100</v>
      </c>
      <c r="AE485" s="1003" cm="1">
        <f t="array" ref="AE485">INDEX($H485:$K485,0,MATCH(AE$451,$H$451:$K$451,0))*HLOOKUP(AE$450,$J$447:$R$448,2)</f>
        <v>0</v>
      </c>
      <c r="AF485" s="1003" cm="1">
        <f t="array" ref="AF485">INDEX($H485:$K485,0,MATCH(AF$451,$H$451:$K$451,0))*HLOOKUP(AF$450,$J$447:$R$448,2)</f>
        <v>100</v>
      </c>
      <c r="AG485" s="1003" cm="1">
        <f t="array" ref="AG485">INDEX($H485:$K485,0,MATCH(AG$451,$H$451:$K$451,0))*HLOOKUP(AG$450,$J$447:$R$448,2)</f>
        <v>120</v>
      </c>
      <c r="AH485" s="1003" cm="1">
        <f t="array" ref="AH485">INDEX($H485:$K485,0,MATCH(AH$451,$H$451:$K$451,0))*HLOOKUP(AH$450,$J$447:$R$448,2)</f>
        <v>100</v>
      </c>
      <c r="AI485" s="1003" cm="1">
        <f t="array" ref="AI485">INDEX($H485:$K485,0,MATCH(AI$451,$H$451:$K$451,0))*HLOOKUP(AI$450,$J$447:$R$448,2)</f>
        <v>0</v>
      </c>
      <c r="AJ485" s="1003" cm="1">
        <f t="array" ref="AJ485">INDEX($H485:$K485,0,MATCH(AJ$451,$H$451:$K$451,0))*HLOOKUP(AJ$450,$J$447:$R$448,2)</f>
        <v>100</v>
      </c>
      <c r="AK485" s="1003" cm="1">
        <f t="array" ref="AK485">INDEX($H485:$K485,0,MATCH(AK$451,$H$451:$K$451,0))*HLOOKUP(AK$450,$J$447:$R$448,2)</f>
        <v>120</v>
      </c>
      <c r="AL485" s="1003" cm="1">
        <f t="array" ref="AL485">INDEX($H485:$K485,0,MATCH(AL$451,$H$451:$K$451,0))*HLOOKUP(AL$450,$J$447:$R$448,2)</f>
        <v>100</v>
      </c>
      <c r="AM485" s="1003" cm="1">
        <f t="array" ref="AM485">INDEX($H485:$K485,0,MATCH(AM$451,$H$451:$K$451,0))*HLOOKUP(AM$450,$J$447:$R$448,2)</f>
        <v>0</v>
      </c>
      <c r="AN485" s="1003" cm="1">
        <f t="array" ref="AN485">INDEX($H485:$K485,0,MATCH(AN$451,$H$451:$K$451,0))*HLOOKUP(AN$450,$J$447:$R$448,2)</f>
        <v>100</v>
      </c>
      <c r="AO485" s="1003" cm="1">
        <f t="array" ref="AO485">INDEX($H485:$K485,0,MATCH(AO$451,$H$451:$K$451,0))*HLOOKUP(AO$450,$J$447:$R$448,2)</f>
        <v>120</v>
      </c>
      <c r="AP485" s="1003" cm="1">
        <f t="array" ref="AP485">INDEX($H485:$K485,0,MATCH(AP$451,$H$451:$K$451,0))*HLOOKUP(AP$450,$J$447:$R$448,2)</f>
        <v>100</v>
      </c>
      <c r="AQ485" s="1003" cm="1">
        <f t="array" ref="AQ485">INDEX($H485:$K485,0,MATCH(AQ$451,$H$451:$K$451,0))*HLOOKUP(AQ$450,$J$447:$R$448,2)</f>
        <v>0</v>
      </c>
      <c r="AR485" s="1003" cm="1">
        <f t="array" ref="AR485">INDEX($H485:$K485,0,MATCH(AR$451,$H$451:$K$451,0))*HLOOKUP(AR$450,$J$447:$R$448,2)</f>
        <v>100</v>
      </c>
      <c r="AS485" s="1003" cm="1">
        <f t="array" ref="AS485">INDEX($H485:$K485,0,MATCH(AS$451,$H$451:$K$451,0))*HLOOKUP(AS$450,$J$447:$R$448,2)</f>
        <v>120</v>
      </c>
      <c r="AT485" s="1003" cm="1">
        <f t="array" ref="AT485">INDEX($H485:$K485,0,MATCH(AT$451,$H$451:$K$451,0))*HLOOKUP(AT$450,$J$447:$R$448,2)</f>
        <v>100</v>
      </c>
      <c r="AU485" s="1003" cm="1">
        <f t="array" ref="AU485">INDEX($H485:$K485,0,MATCH(AU$451,$H$451:$K$451,0))*HLOOKUP(AU$450,$J$447:$R$448,2)</f>
        <v>0</v>
      </c>
      <c r="AV485" s="312"/>
      <c r="AW485" s="312"/>
      <c r="AX485" s="695"/>
      <c r="AY485" s="690"/>
      <c r="AZ485" s="690"/>
      <c r="BA485" s="690"/>
    </row>
    <row r="486" spans="1:53" s="76" customFormat="1" ht="15" outlineLevel="1" x14ac:dyDescent="0.25">
      <c r="A486" s="233"/>
      <c r="B486" s="234"/>
      <c r="C486" s="244"/>
      <c r="D486" s="244"/>
      <c r="E486" s="244"/>
      <c r="F486" s="252"/>
      <c r="G486" s="704" t="str">
        <f t="shared" si="76"/>
        <v>YYWNWl</v>
      </c>
      <c r="H486" s="356">
        <v>0</v>
      </c>
      <c r="I486" s="356">
        <v>0</v>
      </c>
      <c r="J486" s="356">
        <v>0</v>
      </c>
      <c r="K486" s="356">
        <v>0</v>
      </c>
      <c r="L486" s="1003" cm="1">
        <f t="array" ref="L486">INDEX($H486:$K486,0,MATCH(L$451,$H$451:$K$451,0))*HLOOKUP(L$450,$J$447:$R$448,2)</f>
        <v>0</v>
      </c>
      <c r="M486" s="1003" cm="1">
        <f t="array" ref="M486">INDEX($H486:$K486,0,MATCH(M$451,$H$451:$K$451,0))*HLOOKUP(M$450,$J$447:$R$448,2)</f>
        <v>0</v>
      </c>
      <c r="N486" s="1003" cm="1">
        <f t="array" ref="N486">INDEX($H486:$K486,0,MATCH(N$451,$H$451:$K$451,0))*HLOOKUP(N$450,$J$447:$R$448,2)</f>
        <v>0</v>
      </c>
      <c r="O486" s="1003" cm="1">
        <f t="array" ref="O486">INDEX($H486:$K486,0,MATCH(O$451,$H$451:$K$451,0))*HLOOKUP(O$450,$J$447:$R$448,2)</f>
        <v>0</v>
      </c>
      <c r="P486" s="1003" cm="1">
        <f t="array" ref="P486">INDEX($H486:$K486,0,MATCH(P$451,$H$451:$K$451,0))*HLOOKUP(P$450,$J$447:$R$448,2)</f>
        <v>0</v>
      </c>
      <c r="Q486" s="1003" cm="1">
        <f t="array" ref="Q486">INDEX($H486:$K486,0,MATCH(Q$451,$H$451:$K$451,0))*HLOOKUP(Q$450,$J$447:$R$448,2)</f>
        <v>0</v>
      </c>
      <c r="R486" s="1003" cm="1">
        <f t="array" ref="R486">INDEX($H486:$K486,0,MATCH(R$451,$H$451:$K$451,0))*HLOOKUP(R$450,$J$447:$R$448,2)</f>
        <v>0</v>
      </c>
      <c r="S486" s="1003" cm="1">
        <f t="array" ref="S486">INDEX($H486:$K486,0,MATCH(S$451,$H$451:$K$451,0))*HLOOKUP(S$450,$J$447:$R$448,2)</f>
        <v>0</v>
      </c>
      <c r="T486" s="1003" cm="1">
        <f t="array" ref="T486">INDEX($H486:$K486,0,MATCH(T$451,$H$451:$K$451,0))*HLOOKUP(T$450,$J$447:$R$448,2)</f>
        <v>0</v>
      </c>
      <c r="U486" s="1003" cm="1">
        <f t="array" ref="U486">INDEX($H486:$K486,0,MATCH(U$451,$H$451:$K$451,0))*HLOOKUP(U$450,$J$447:$R$448,2)</f>
        <v>0</v>
      </c>
      <c r="V486" s="1003" cm="1">
        <f t="array" ref="V486">INDEX($H486:$K486,0,MATCH(V$451,$H$451:$K$451,0))*HLOOKUP(V$450,$J$447:$R$448,2)</f>
        <v>0</v>
      </c>
      <c r="W486" s="1003" cm="1">
        <f t="array" ref="W486">INDEX($H486:$K486,0,MATCH(W$451,$H$451:$K$451,0))*HLOOKUP(W$450,$J$447:$R$448,2)</f>
        <v>0</v>
      </c>
      <c r="X486" s="1003" cm="1">
        <f t="array" ref="X486">INDEX($H486:$K486,0,MATCH(X$451,$H$451:$K$451,0))*HLOOKUP(X$450,$J$447:$R$448,2)</f>
        <v>0</v>
      </c>
      <c r="Y486" s="1003" cm="1">
        <f t="array" ref="Y486">INDEX($H486:$K486,0,MATCH(Y$451,$H$451:$K$451,0))*HLOOKUP(Y$450,$J$447:$R$448,2)</f>
        <v>0</v>
      </c>
      <c r="Z486" s="1003" cm="1">
        <f t="array" ref="Z486">INDEX($H486:$K486,0,MATCH(Z$451,$H$451:$K$451,0))*HLOOKUP(Z$450,$J$447:$R$448,2)</f>
        <v>0</v>
      </c>
      <c r="AA486" s="1003" cm="1">
        <f t="array" ref="AA486">INDEX($H486:$K486,0,MATCH(AA$451,$H$451:$K$451,0))*HLOOKUP(AA$450,$J$447:$R$448,2)</f>
        <v>0</v>
      </c>
      <c r="AB486" s="1003" cm="1">
        <f t="array" ref="AB486">INDEX($H486:$K486,0,MATCH(AB$451,$H$451:$K$451,0))*HLOOKUP(AB$450,$J$447:$R$448,2)</f>
        <v>0</v>
      </c>
      <c r="AC486" s="1003" cm="1">
        <f t="array" ref="AC486">INDEX($H486:$K486,0,MATCH(AC$451,$H$451:$K$451,0))*HLOOKUP(AC$450,$J$447:$R$448,2)</f>
        <v>0</v>
      </c>
      <c r="AD486" s="1003" cm="1">
        <f t="array" ref="AD486">INDEX($H486:$K486,0,MATCH(AD$451,$H$451:$K$451,0))*HLOOKUP(AD$450,$J$447:$R$448,2)</f>
        <v>0</v>
      </c>
      <c r="AE486" s="1003" cm="1">
        <f t="array" ref="AE486">INDEX($H486:$K486,0,MATCH(AE$451,$H$451:$K$451,0))*HLOOKUP(AE$450,$J$447:$R$448,2)</f>
        <v>0</v>
      </c>
      <c r="AF486" s="1003" cm="1">
        <f t="array" ref="AF486">INDEX($H486:$K486,0,MATCH(AF$451,$H$451:$K$451,0))*HLOOKUP(AF$450,$J$447:$R$448,2)</f>
        <v>0</v>
      </c>
      <c r="AG486" s="1003" cm="1">
        <f t="array" ref="AG486">INDEX($H486:$K486,0,MATCH(AG$451,$H$451:$K$451,0))*HLOOKUP(AG$450,$J$447:$R$448,2)</f>
        <v>0</v>
      </c>
      <c r="AH486" s="1003" cm="1">
        <f t="array" ref="AH486">INDEX($H486:$K486,0,MATCH(AH$451,$H$451:$K$451,0))*HLOOKUP(AH$450,$J$447:$R$448,2)</f>
        <v>0</v>
      </c>
      <c r="AI486" s="1003" cm="1">
        <f t="array" ref="AI486">INDEX($H486:$K486,0,MATCH(AI$451,$H$451:$K$451,0))*HLOOKUP(AI$450,$J$447:$R$448,2)</f>
        <v>0</v>
      </c>
      <c r="AJ486" s="1003" cm="1">
        <f t="array" ref="AJ486">INDEX($H486:$K486,0,MATCH(AJ$451,$H$451:$K$451,0))*HLOOKUP(AJ$450,$J$447:$R$448,2)</f>
        <v>0</v>
      </c>
      <c r="AK486" s="1003" cm="1">
        <f t="array" ref="AK486">INDEX($H486:$K486,0,MATCH(AK$451,$H$451:$K$451,0))*HLOOKUP(AK$450,$J$447:$R$448,2)</f>
        <v>0</v>
      </c>
      <c r="AL486" s="1003" cm="1">
        <f t="array" ref="AL486">INDEX($H486:$K486,0,MATCH(AL$451,$H$451:$K$451,0))*HLOOKUP(AL$450,$J$447:$R$448,2)</f>
        <v>0</v>
      </c>
      <c r="AM486" s="1003" cm="1">
        <f t="array" ref="AM486">INDEX($H486:$K486,0,MATCH(AM$451,$H$451:$K$451,0))*HLOOKUP(AM$450,$J$447:$R$448,2)</f>
        <v>0</v>
      </c>
      <c r="AN486" s="1003" cm="1">
        <f t="array" ref="AN486">INDEX($H486:$K486,0,MATCH(AN$451,$H$451:$K$451,0))*HLOOKUP(AN$450,$J$447:$R$448,2)</f>
        <v>0</v>
      </c>
      <c r="AO486" s="1003" cm="1">
        <f t="array" ref="AO486">INDEX($H486:$K486,0,MATCH(AO$451,$H$451:$K$451,0))*HLOOKUP(AO$450,$J$447:$R$448,2)</f>
        <v>0</v>
      </c>
      <c r="AP486" s="1003" cm="1">
        <f t="array" ref="AP486">INDEX($H486:$K486,0,MATCH(AP$451,$H$451:$K$451,0))*HLOOKUP(AP$450,$J$447:$R$448,2)</f>
        <v>0</v>
      </c>
      <c r="AQ486" s="1003" cm="1">
        <f t="array" ref="AQ486">INDEX($H486:$K486,0,MATCH(AQ$451,$H$451:$K$451,0))*HLOOKUP(AQ$450,$J$447:$R$448,2)</f>
        <v>0</v>
      </c>
      <c r="AR486" s="1003" cm="1">
        <f t="array" ref="AR486">INDEX($H486:$K486,0,MATCH(AR$451,$H$451:$K$451,0))*HLOOKUP(AR$450,$J$447:$R$448,2)</f>
        <v>0</v>
      </c>
      <c r="AS486" s="1003" cm="1">
        <f t="array" ref="AS486">INDEX($H486:$K486,0,MATCH(AS$451,$H$451:$K$451,0))*HLOOKUP(AS$450,$J$447:$R$448,2)</f>
        <v>0</v>
      </c>
      <c r="AT486" s="1003" cm="1">
        <f t="array" ref="AT486">INDEX($H486:$K486,0,MATCH(AT$451,$H$451:$K$451,0))*HLOOKUP(AT$450,$J$447:$R$448,2)</f>
        <v>0</v>
      </c>
      <c r="AU486" s="1003" cm="1">
        <f t="array" ref="AU486">INDEX($H486:$K486,0,MATCH(AU$451,$H$451:$K$451,0))*HLOOKUP(AU$450,$J$447:$R$448,2)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YYLWNw</v>
      </c>
      <c r="H487" s="356">
        <v>0</v>
      </c>
      <c r="I487" s="356">
        <v>0</v>
      </c>
      <c r="J487" s="356">
        <v>0</v>
      </c>
      <c r="K487" s="356">
        <v>0</v>
      </c>
      <c r="L487" s="1003" cm="1">
        <f t="array" ref="L487">INDEX($H487:$K487,0,MATCH(L$451,$H$451:$K$451,0))*HLOOKUP(L$450,$J$447:$R$448,2)</f>
        <v>0</v>
      </c>
      <c r="M487" s="1003" cm="1">
        <f t="array" ref="M487">INDEX($H487:$K487,0,MATCH(M$451,$H$451:$K$451,0))*HLOOKUP(M$450,$J$447:$R$448,2)</f>
        <v>0</v>
      </c>
      <c r="N487" s="1003" cm="1">
        <f t="array" ref="N487">INDEX($H487:$K487,0,MATCH(N$451,$H$451:$K$451,0))*HLOOKUP(N$450,$J$447:$R$448,2)</f>
        <v>0</v>
      </c>
      <c r="O487" s="1003" cm="1">
        <f t="array" ref="O487">INDEX($H487:$K487,0,MATCH(O$451,$H$451:$K$451,0))*HLOOKUP(O$450,$J$447:$R$448,2)</f>
        <v>0</v>
      </c>
      <c r="P487" s="1003" cm="1">
        <f t="array" ref="P487">INDEX($H487:$K487,0,MATCH(P$451,$H$451:$K$451,0))*HLOOKUP(P$450,$J$447:$R$448,2)</f>
        <v>0</v>
      </c>
      <c r="Q487" s="1003" cm="1">
        <f t="array" ref="Q487">INDEX($H487:$K487,0,MATCH(Q$451,$H$451:$K$451,0))*HLOOKUP(Q$450,$J$447:$R$448,2)</f>
        <v>0</v>
      </c>
      <c r="R487" s="1003" cm="1">
        <f t="array" ref="R487">INDEX($H487:$K487,0,MATCH(R$451,$H$451:$K$451,0))*HLOOKUP(R$450,$J$447:$R$448,2)</f>
        <v>0</v>
      </c>
      <c r="S487" s="1003" cm="1">
        <f t="array" ref="S487">INDEX($H487:$K487,0,MATCH(S$451,$H$451:$K$451,0))*HLOOKUP(S$450,$J$447:$R$448,2)</f>
        <v>0</v>
      </c>
      <c r="T487" s="1003" cm="1">
        <f t="array" ref="T487">INDEX($H487:$K487,0,MATCH(T$451,$H$451:$K$451,0))*HLOOKUP(T$450,$J$447:$R$448,2)</f>
        <v>0</v>
      </c>
      <c r="U487" s="1003" cm="1">
        <f t="array" ref="U487">INDEX($H487:$K487,0,MATCH(U$451,$H$451:$K$451,0))*HLOOKUP(U$450,$J$447:$R$448,2)</f>
        <v>0</v>
      </c>
      <c r="V487" s="1003" cm="1">
        <f t="array" ref="V487">INDEX($H487:$K487,0,MATCH(V$451,$H$451:$K$451,0))*HLOOKUP(V$450,$J$447:$R$448,2)</f>
        <v>0</v>
      </c>
      <c r="W487" s="1003" cm="1">
        <f t="array" ref="W487">INDEX($H487:$K487,0,MATCH(W$451,$H$451:$K$451,0))*HLOOKUP(W$450,$J$447:$R$448,2)</f>
        <v>0</v>
      </c>
      <c r="X487" s="1003" cm="1">
        <f t="array" ref="X487">INDEX($H487:$K487,0,MATCH(X$451,$H$451:$K$451,0))*HLOOKUP(X$450,$J$447:$R$448,2)</f>
        <v>0</v>
      </c>
      <c r="Y487" s="1003" cm="1">
        <f t="array" ref="Y487">INDEX($H487:$K487,0,MATCH(Y$451,$H$451:$K$451,0))*HLOOKUP(Y$450,$J$447:$R$448,2)</f>
        <v>0</v>
      </c>
      <c r="Z487" s="1003" cm="1">
        <f t="array" ref="Z487">INDEX($H487:$K487,0,MATCH(Z$451,$H$451:$K$451,0))*HLOOKUP(Z$450,$J$447:$R$448,2)</f>
        <v>0</v>
      </c>
      <c r="AA487" s="1003" cm="1">
        <f t="array" ref="AA487">INDEX($H487:$K487,0,MATCH(AA$451,$H$451:$K$451,0))*HLOOKUP(AA$450,$J$447:$R$448,2)</f>
        <v>0</v>
      </c>
      <c r="AB487" s="1003" cm="1">
        <f t="array" ref="AB487">INDEX($H487:$K487,0,MATCH(AB$451,$H$451:$K$451,0))*HLOOKUP(AB$450,$J$447:$R$448,2)</f>
        <v>0</v>
      </c>
      <c r="AC487" s="1003" cm="1">
        <f t="array" ref="AC487">INDEX($H487:$K487,0,MATCH(AC$451,$H$451:$K$451,0))*HLOOKUP(AC$450,$J$447:$R$448,2)</f>
        <v>0</v>
      </c>
      <c r="AD487" s="1003" cm="1">
        <f t="array" ref="AD487">INDEX($H487:$K487,0,MATCH(AD$451,$H$451:$K$451,0))*HLOOKUP(AD$450,$J$447:$R$448,2)</f>
        <v>0</v>
      </c>
      <c r="AE487" s="1003" cm="1">
        <f t="array" ref="AE487">INDEX($H487:$K487,0,MATCH(AE$451,$H$451:$K$451,0))*HLOOKUP(AE$450,$J$447:$R$448,2)</f>
        <v>0</v>
      </c>
      <c r="AF487" s="1003" cm="1">
        <f t="array" ref="AF487">INDEX($H487:$K487,0,MATCH(AF$451,$H$451:$K$451,0))*HLOOKUP(AF$450,$J$447:$R$448,2)</f>
        <v>0</v>
      </c>
      <c r="AG487" s="1003" cm="1">
        <f t="array" ref="AG487">INDEX($H487:$K487,0,MATCH(AG$451,$H$451:$K$451,0))*HLOOKUP(AG$450,$J$447:$R$448,2)</f>
        <v>0</v>
      </c>
      <c r="AH487" s="1003" cm="1">
        <f t="array" ref="AH487">INDEX($H487:$K487,0,MATCH(AH$451,$H$451:$K$451,0))*HLOOKUP(AH$450,$J$447:$R$448,2)</f>
        <v>0</v>
      </c>
      <c r="AI487" s="1003" cm="1">
        <f t="array" ref="AI487">INDEX($H487:$K487,0,MATCH(AI$451,$H$451:$K$451,0))*HLOOKUP(AI$450,$J$447:$R$448,2)</f>
        <v>0</v>
      </c>
      <c r="AJ487" s="1003" cm="1">
        <f t="array" ref="AJ487">INDEX($H487:$K487,0,MATCH(AJ$451,$H$451:$K$451,0))*HLOOKUP(AJ$450,$J$447:$R$448,2)</f>
        <v>0</v>
      </c>
      <c r="AK487" s="1003" cm="1">
        <f t="array" ref="AK487">INDEX($H487:$K487,0,MATCH(AK$451,$H$451:$K$451,0))*HLOOKUP(AK$450,$J$447:$R$448,2)</f>
        <v>0</v>
      </c>
      <c r="AL487" s="1003" cm="1">
        <f t="array" ref="AL487">INDEX($H487:$K487,0,MATCH(AL$451,$H$451:$K$451,0))*HLOOKUP(AL$450,$J$447:$R$448,2)</f>
        <v>0</v>
      </c>
      <c r="AM487" s="1003" cm="1">
        <f t="array" ref="AM487">INDEX($H487:$K487,0,MATCH(AM$451,$H$451:$K$451,0))*HLOOKUP(AM$450,$J$447:$R$448,2)</f>
        <v>0</v>
      </c>
      <c r="AN487" s="1003" cm="1">
        <f t="array" ref="AN487">INDEX($H487:$K487,0,MATCH(AN$451,$H$451:$K$451,0))*HLOOKUP(AN$450,$J$447:$R$448,2)</f>
        <v>0</v>
      </c>
      <c r="AO487" s="1003" cm="1">
        <f t="array" ref="AO487">INDEX($H487:$K487,0,MATCH(AO$451,$H$451:$K$451,0))*HLOOKUP(AO$450,$J$447:$R$448,2)</f>
        <v>0</v>
      </c>
      <c r="AP487" s="1003" cm="1">
        <f t="array" ref="AP487">INDEX($H487:$K487,0,MATCH(AP$451,$H$451:$K$451,0))*HLOOKUP(AP$450,$J$447:$R$448,2)</f>
        <v>0</v>
      </c>
      <c r="AQ487" s="1003" cm="1">
        <f t="array" ref="AQ487">INDEX($H487:$K487,0,MATCH(AQ$451,$H$451:$K$451,0))*HLOOKUP(AQ$450,$J$447:$R$448,2)</f>
        <v>0</v>
      </c>
      <c r="AR487" s="1003" cm="1">
        <f t="array" ref="AR487">INDEX($H487:$K487,0,MATCH(AR$451,$H$451:$K$451,0))*HLOOKUP(AR$450,$J$447:$R$448,2)</f>
        <v>0</v>
      </c>
      <c r="AS487" s="1003" cm="1">
        <f t="array" ref="AS487">INDEX($H487:$K487,0,MATCH(AS$451,$H$451:$K$451,0))*HLOOKUP(AS$450,$J$447:$R$448,2)</f>
        <v>0</v>
      </c>
      <c r="AT487" s="1003" cm="1">
        <f t="array" ref="AT487">INDEX($H487:$K487,0,MATCH(AT$451,$H$451:$K$451,0))*HLOOKUP(AT$450,$J$447:$R$448,2)</f>
        <v>0</v>
      </c>
      <c r="AU487" s="1003" cm="1">
        <f t="array" ref="AU487">INDEX($H487:$K487,0,MATCH(AU$451,$H$451:$K$451,0))*HLOOKUP(AU$450,$J$447:$R$448,2)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YYWLWz</v>
      </c>
      <c r="H488" s="356">
        <v>0</v>
      </c>
      <c r="I488" s="356">
        <v>0</v>
      </c>
      <c r="J488" s="356">
        <v>0</v>
      </c>
      <c r="K488" s="356">
        <v>0</v>
      </c>
      <c r="L488" s="1003" cm="1">
        <f t="array" ref="L488">INDEX($H488:$K488,0,MATCH(L$451,$H$451:$K$451,0))*HLOOKUP(L$450,$J$447:$R$448,2)</f>
        <v>0</v>
      </c>
      <c r="M488" s="1003" cm="1">
        <f t="array" ref="M488">INDEX($H488:$K488,0,MATCH(M$451,$H$451:$K$451,0))*HLOOKUP(M$450,$J$447:$R$448,2)</f>
        <v>0</v>
      </c>
      <c r="N488" s="1003" cm="1">
        <f t="array" ref="N488">INDEX($H488:$K488,0,MATCH(N$451,$H$451:$K$451,0))*HLOOKUP(N$450,$J$447:$R$448,2)</f>
        <v>0</v>
      </c>
      <c r="O488" s="1003" cm="1">
        <f t="array" ref="O488">INDEX($H488:$K488,0,MATCH(O$451,$H$451:$K$451,0))*HLOOKUP(O$450,$J$447:$R$448,2)</f>
        <v>0</v>
      </c>
      <c r="P488" s="1003" cm="1">
        <f t="array" ref="P488">INDEX($H488:$K488,0,MATCH(P$451,$H$451:$K$451,0))*HLOOKUP(P$450,$J$447:$R$448,2)</f>
        <v>0</v>
      </c>
      <c r="Q488" s="1003" cm="1">
        <f t="array" ref="Q488">INDEX($H488:$K488,0,MATCH(Q$451,$H$451:$K$451,0))*HLOOKUP(Q$450,$J$447:$R$448,2)</f>
        <v>0</v>
      </c>
      <c r="R488" s="1003" cm="1">
        <f t="array" ref="R488">INDEX($H488:$K488,0,MATCH(R$451,$H$451:$K$451,0))*HLOOKUP(R$450,$J$447:$R$448,2)</f>
        <v>0</v>
      </c>
      <c r="S488" s="1003" cm="1">
        <f t="array" ref="S488">INDEX($H488:$K488,0,MATCH(S$451,$H$451:$K$451,0))*HLOOKUP(S$450,$J$447:$R$448,2)</f>
        <v>0</v>
      </c>
      <c r="T488" s="1003" cm="1">
        <f t="array" ref="T488">INDEX($H488:$K488,0,MATCH(T$451,$H$451:$K$451,0))*HLOOKUP(T$450,$J$447:$R$448,2)</f>
        <v>0</v>
      </c>
      <c r="U488" s="1003" cm="1">
        <f t="array" ref="U488">INDEX($H488:$K488,0,MATCH(U$451,$H$451:$K$451,0))*HLOOKUP(U$450,$J$447:$R$448,2)</f>
        <v>0</v>
      </c>
      <c r="V488" s="1003" cm="1">
        <f t="array" ref="V488">INDEX($H488:$K488,0,MATCH(V$451,$H$451:$K$451,0))*HLOOKUP(V$450,$J$447:$R$448,2)</f>
        <v>0</v>
      </c>
      <c r="W488" s="1003" cm="1">
        <f t="array" ref="W488">INDEX($H488:$K488,0,MATCH(W$451,$H$451:$K$451,0))*HLOOKUP(W$450,$J$447:$R$448,2)</f>
        <v>0</v>
      </c>
      <c r="X488" s="1003" cm="1">
        <f t="array" ref="X488">INDEX($H488:$K488,0,MATCH(X$451,$H$451:$K$451,0))*HLOOKUP(X$450,$J$447:$R$448,2)</f>
        <v>0</v>
      </c>
      <c r="Y488" s="1003" cm="1">
        <f t="array" ref="Y488">INDEX($H488:$K488,0,MATCH(Y$451,$H$451:$K$451,0))*HLOOKUP(Y$450,$J$447:$R$448,2)</f>
        <v>0</v>
      </c>
      <c r="Z488" s="1003" cm="1">
        <f t="array" ref="Z488">INDEX($H488:$K488,0,MATCH(Z$451,$H$451:$K$451,0))*HLOOKUP(Z$450,$J$447:$R$448,2)</f>
        <v>0</v>
      </c>
      <c r="AA488" s="1003" cm="1">
        <f t="array" ref="AA488">INDEX($H488:$K488,0,MATCH(AA$451,$H$451:$K$451,0))*HLOOKUP(AA$450,$J$447:$R$448,2)</f>
        <v>0</v>
      </c>
      <c r="AB488" s="1003" cm="1">
        <f t="array" ref="AB488">INDEX($H488:$K488,0,MATCH(AB$451,$H$451:$K$451,0))*HLOOKUP(AB$450,$J$447:$R$448,2)</f>
        <v>0</v>
      </c>
      <c r="AC488" s="1003" cm="1">
        <f t="array" ref="AC488">INDEX($H488:$K488,0,MATCH(AC$451,$H$451:$K$451,0))*HLOOKUP(AC$450,$J$447:$R$448,2)</f>
        <v>0</v>
      </c>
      <c r="AD488" s="1003" cm="1">
        <f t="array" ref="AD488">INDEX($H488:$K488,0,MATCH(AD$451,$H$451:$K$451,0))*HLOOKUP(AD$450,$J$447:$R$448,2)</f>
        <v>0</v>
      </c>
      <c r="AE488" s="1003" cm="1">
        <f t="array" ref="AE488">INDEX($H488:$K488,0,MATCH(AE$451,$H$451:$K$451,0))*HLOOKUP(AE$450,$J$447:$R$448,2)</f>
        <v>0</v>
      </c>
      <c r="AF488" s="1003" cm="1">
        <f t="array" ref="AF488">INDEX($H488:$K488,0,MATCH(AF$451,$H$451:$K$451,0))*HLOOKUP(AF$450,$J$447:$R$448,2)</f>
        <v>0</v>
      </c>
      <c r="AG488" s="1003" cm="1">
        <f t="array" ref="AG488">INDEX($H488:$K488,0,MATCH(AG$451,$H$451:$K$451,0))*HLOOKUP(AG$450,$J$447:$R$448,2)</f>
        <v>0</v>
      </c>
      <c r="AH488" s="1003" cm="1">
        <f t="array" ref="AH488">INDEX($H488:$K488,0,MATCH(AH$451,$H$451:$K$451,0))*HLOOKUP(AH$450,$J$447:$R$448,2)</f>
        <v>0</v>
      </c>
      <c r="AI488" s="1003" cm="1">
        <f t="array" ref="AI488">INDEX($H488:$K488,0,MATCH(AI$451,$H$451:$K$451,0))*HLOOKUP(AI$450,$J$447:$R$448,2)</f>
        <v>0</v>
      </c>
      <c r="AJ488" s="1003" cm="1">
        <f t="array" ref="AJ488">INDEX($H488:$K488,0,MATCH(AJ$451,$H$451:$K$451,0))*HLOOKUP(AJ$450,$J$447:$R$448,2)</f>
        <v>0</v>
      </c>
      <c r="AK488" s="1003" cm="1">
        <f t="array" ref="AK488">INDEX($H488:$K488,0,MATCH(AK$451,$H$451:$K$451,0))*HLOOKUP(AK$450,$J$447:$R$448,2)</f>
        <v>0</v>
      </c>
      <c r="AL488" s="1003" cm="1">
        <f t="array" ref="AL488">INDEX($H488:$K488,0,MATCH(AL$451,$H$451:$K$451,0))*HLOOKUP(AL$450,$J$447:$R$448,2)</f>
        <v>0</v>
      </c>
      <c r="AM488" s="1003" cm="1">
        <f t="array" ref="AM488">INDEX($H488:$K488,0,MATCH(AM$451,$H$451:$K$451,0))*HLOOKUP(AM$450,$J$447:$R$448,2)</f>
        <v>0</v>
      </c>
      <c r="AN488" s="1003" cm="1">
        <f t="array" ref="AN488">INDEX($H488:$K488,0,MATCH(AN$451,$H$451:$K$451,0))*HLOOKUP(AN$450,$J$447:$R$448,2)</f>
        <v>0</v>
      </c>
      <c r="AO488" s="1003" cm="1">
        <f t="array" ref="AO488">INDEX($H488:$K488,0,MATCH(AO$451,$H$451:$K$451,0))*HLOOKUP(AO$450,$J$447:$R$448,2)</f>
        <v>0</v>
      </c>
      <c r="AP488" s="1003" cm="1">
        <f t="array" ref="AP488">INDEX($H488:$K488,0,MATCH(AP$451,$H$451:$K$451,0))*HLOOKUP(AP$450,$J$447:$R$448,2)</f>
        <v>0</v>
      </c>
      <c r="AQ488" s="1003" cm="1">
        <f t="array" ref="AQ488">INDEX($H488:$K488,0,MATCH(AQ$451,$H$451:$K$451,0))*HLOOKUP(AQ$450,$J$447:$R$448,2)</f>
        <v>0</v>
      </c>
      <c r="AR488" s="1003" cm="1">
        <f t="array" ref="AR488">INDEX($H488:$K488,0,MATCH(AR$451,$H$451:$K$451,0))*HLOOKUP(AR$450,$J$447:$R$448,2)</f>
        <v>0</v>
      </c>
      <c r="AS488" s="1003" cm="1">
        <f t="array" ref="AS488">INDEX($H488:$K488,0,MATCH(AS$451,$H$451:$K$451,0))*HLOOKUP(AS$450,$J$447:$R$448,2)</f>
        <v>0</v>
      </c>
      <c r="AT488" s="1003" cm="1">
        <f t="array" ref="AT488">INDEX($H488:$K488,0,MATCH(AT$451,$H$451:$K$451,0))*HLOOKUP(AT$450,$J$447:$R$448,2)</f>
        <v>0</v>
      </c>
      <c r="AU488" s="1003" cm="1">
        <f t="array" ref="AU488">INDEX($H488:$K488,0,MATCH(AU$451,$H$451:$K$451,0))*HLOOKUP(AU$450,$J$447:$R$448,2)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YYNWLw</v>
      </c>
      <c r="H489" s="356">
        <v>0</v>
      </c>
      <c r="I489" s="356">
        <v>0</v>
      </c>
      <c r="J489" s="356">
        <v>0</v>
      </c>
      <c r="K489" s="356">
        <v>0</v>
      </c>
      <c r="L489" s="1003" cm="1">
        <f t="array" ref="L489">INDEX($H489:$K489,0,MATCH(L$451,$H$451:$K$451,0))*HLOOKUP(L$450,$J$447:$R$448,2)</f>
        <v>0</v>
      </c>
      <c r="M489" s="1003" cm="1">
        <f t="array" ref="M489">INDEX($H489:$K489,0,MATCH(M$451,$H$451:$K$451,0))*HLOOKUP(M$450,$J$447:$R$448,2)</f>
        <v>0</v>
      </c>
      <c r="N489" s="1003" cm="1">
        <f t="array" ref="N489">INDEX($H489:$K489,0,MATCH(N$451,$H$451:$K$451,0))*HLOOKUP(N$450,$J$447:$R$448,2)</f>
        <v>0</v>
      </c>
      <c r="O489" s="1003" cm="1">
        <f t="array" ref="O489">INDEX($H489:$K489,0,MATCH(O$451,$H$451:$K$451,0))*HLOOKUP(O$450,$J$447:$R$448,2)</f>
        <v>0</v>
      </c>
      <c r="P489" s="1003" cm="1">
        <f t="array" ref="P489">INDEX($H489:$K489,0,MATCH(P$451,$H$451:$K$451,0))*HLOOKUP(P$450,$J$447:$R$448,2)</f>
        <v>0</v>
      </c>
      <c r="Q489" s="1003" cm="1">
        <f t="array" ref="Q489">INDEX($H489:$K489,0,MATCH(Q$451,$H$451:$K$451,0))*HLOOKUP(Q$450,$J$447:$R$448,2)</f>
        <v>0</v>
      </c>
      <c r="R489" s="1003" cm="1">
        <f t="array" ref="R489">INDEX($H489:$K489,0,MATCH(R$451,$H$451:$K$451,0))*HLOOKUP(R$450,$J$447:$R$448,2)</f>
        <v>0</v>
      </c>
      <c r="S489" s="1003" cm="1">
        <f t="array" ref="S489">INDEX($H489:$K489,0,MATCH(S$451,$H$451:$K$451,0))*HLOOKUP(S$450,$J$447:$R$448,2)</f>
        <v>0</v>
      </c>
      <c r="T489" s="1003" cm="1">
        <f t="array" ref="T489">INDEX($H489:$K489,0,MATCH(T$451,$H$451:$K$451,0))*HLOOKUP(T$450,$J$447:$R$448,2)</f>
        <v>0</v>
      </c>
      <c r="U489" s="1003" cm="1">
        <f t="array" ref="U489">INDEX($H489:$K489,0,MATCH(U$451,$H$451:$K$451,0))*HLOOKUP(U$450,$J$447:$R$448,2)</f>
        <v>0</v>
      </c>
      <c r="V489" s="1003" cm="1">
        <f t="array" ref="V489">INDEX($H489:$K489,0,MATCH(V$451,$H$451:$K$451,0))*HLOOKUP(V$450,$J$447:$R$448,2)</f>
        <v>0</v>
      </c>
      <c r="W489" s="1003" cm="1">
        <f t="array" ref="W489">INDEX($H489:$K489,0,MATCH(W$451,$H$451:$K$451,0))*HLOOKUP(W$450,$J$447:$R$448,2)</f>
        <v>0</v>
      </c>
      <c r="X489" s="1003" cm="1">
        <f t="array" ref="X489">INDEX($H489:$K489,0,MATCH(X$451,$H$451:$K$451,0))*HLOOKUP(X$450,$J$447:$R$448,2)</f>
        <v>0</v>
      </c>
      <c r="Y489" s="1003" cm="1">
        <f t="array" ref="Y489">INDEX($H489:$K489,0,MATCH(Y$451,$H$451:$K$451,0))*HLOOKUP(Y$450,$J$447:$R$448,2)</f>
        <v>0</v>
      </c>
      <c r="Z489" s="1003" cm="1">
        <f t="array" ref="Z489">INDEX($H489:$K489,0,MATCH(Z$451,$H$451:$K$451,0))*HLOOKUP(Z$450,$J$447:$R$448,2)</f>
        <v>0</v>
      </c>
      <c r="AA489" s="1003" cm="1">
        <f t="array" ref="AA489">INDEX($H489:$K489,0,MATCH(AA$451,$H$451:$K$451,0))*HLOOKUP(AA$450,$J$447:$R$448,2)</f>
        <v>0</v>
      </c>
      <c r="AB489" s="1003" cm="1">
        <f t="array" ref="AB489">INDEX($H489:$K489,0,MATCH(AB$451,$H$451:$K$451,0))*HLOOKUP(AB$450,$J$447:$R$448,2)</f>
        <v>0</v>
      </c>
      <c r="AC489" s="1003" cm="1">
        <f t="array" ref="AC489">INDEX($H489:$K489,0,MATCH(AC$451,$H$451:$K$451,0))*HLOOKUP(AC$450,$J$447:$R$448,2)</f>
        <v>0</v>
      </c>
      <c r="AD489" s="1003" cm="1">
        <f t="array" ref="AD489">INDEX($H489:$K489,0,MATCH(AD$451,$H$451:$K$451,0))*HLOOKUP(AD$450,$J$447:$R$448,2)</f>
        <v>0</v>
      </c>
      <c r="AE489" s="1003" cm="1">
        <f t="array" ref="AE489">INDEX($H489:$K489,0,MATCH(AE$451,$H$451:$K$451,0))*HLOOKUP(AE$450,$J$447:$R$448,2)</f>
        <v>0</v>
      </c>
      <c r="AF489" s="1003" cm="1">
        <f t="array" ref="AF489">INDEX($H489:$K489,0,MATCH(AF$451,$H$451:$K$451,0))*HLOOKUP(AF$450,$J$447:$R$448,2)</f>
        <v>0</v>
      </c>
      <c r="AG489" s="1003" cm="1">
        <f t="array" ref="AG489">INDEX($H489:$K489,0,MATCH(AG$451,$H$451:$K$451,0))*HLOOKUP(AG$450,$J$447:$R$448,2)</f>
        <v>0</v>
      </c>
      <c r="AH489" s="1003" cm="1">
        <f t="array" ref="AH489">INDEX($H489:$K489,0,MATCH(AH$451,$H$451:$K$451,0))*HLOOKUP(AH$450,$J$447:$R$448,2)</f>
        <v>0</v>
      </c>
      <c r="AI489" s="1003" cm="1">
        <f t="array" ref="AI489">INDEX($H489:$K489,0,MATCH(AI$451,$H$451:$K$451,0))*HLOOKUP(AI$450,$J$447:$R$448,2)</f>
        <v>0</v>
      </c>
      <c r="AJ489" s="1003" cm="1">
        <f t="array" ref="AJ489">INDEX($H489:$K489,0,MATCH(AJ$451,$H$451:$K$451,0))*HLOOKUP(AJ$450,$J$447:$R$448,2)</f>
        <v>0</v>
      </c>
      <c r="AK489" s="1003" cm="1">
        <f t="array" ref="AK489">INDEX($H489:$K489,0,MATCH(AK$451,$H$451:$K$451,0))*HLOOKUP(AK$450,$J$447:$R$448,2)</f>
        <v>0</v>
      </c>
      <c r="AL489" s="1003" cm="1">
        <f t="array" ref="AL489">INDEX($H489:$K489,0,MATCH(AL$451,$H$451:$K$451,0))*HLOOKUP(AL$450,$J$447:$R$448,2)</f>
        <v>0</v>
      </c>
      <c r="AM489" s="1003" cm="1">
        <f t="array" ref="AM489">INDEX($H489:$K489,0,MATCH(AM$451,$H$451:$K$451,0))*HLOOKUP(AM$450,$J$447:$R$448,2)</f>
        <v>0</v>
      </c>
      <c r="AN489" s="1003" cm="1">
        <f t="array" ref="AN489">INDEX($H489:$K489,0,MATCH(AN$451,$H$451:$K$451,0))*HLOOKUP(AN$450,$J$447:$R$448,2)</f>
        <v>0</v>
      </c>
      <c r="AO489" s="1003" cm="1">
        <f t="array" ref="AO489">INDEX($H489:$K489,0,MATCH(AO$451,$H$451:$K$451,0))*HLOOKUP(AO$450,$J$447:$R$448,2)</f>
        <v>0</v>
      </c>
      <c r="AP489" s="1003" cm="1">
        <f t="array" ref="AP489">INDEX($H489:$K489,0,MATCH(AP$451,$H$451:$K$451,0))*HLOOKUP(AP$450,$J$447:$R$448,2)</f>
        <v>0</v>
      </c>
      <c r="AQ489" s="1003" cm="1">
        <f t="array" ref="AQ489">INDEX($H489:$K489,0,MATCH(AQ$451,$H$451:$K$451,0))*HLOOKUP(AQ$450,$J$447:$R$448,2)</f>
        <v>0</v>
      </c>
      <c r="AR489" s="1003" cm="1">
        <f t="array" ref="AR489">INDEX($H489:$K489,0,MATCH(AR$451,$H$451:$K$451,0))*HLOOKUP(AR$450,$J$447:$R$448,2)</f>
        <v>0</v>
      </c>
      <c r="AS489" s="1003" cm="1">
        <f t="array" ref="AS489">INDEX($H489:$K489,0,MATCH(AS$451,$H$451:$K$451,0))*HLOOKUP(AS$450,$J$447:$R$448,2)</f>
        <v>0</v>
      </c>
      <c r="AT489" s="1003" cm="1">
        <f t="array" ref="AT489">INDEX($H489:$K489,0,MATCH(AT$451,$H$451:$K$451,0))*HLOOKUP(AT$450,$J$447:$R$448,2)</f>
        <v>0</v>
      </c>
      <c r="AU489" s="1003" cm="1">
        <f t="array" ref="AU489">INDEX($H489:$K489,0,MATCH(AU$451,$H$451:$K$451,0))*HLOOKUP(AU$450,$J$447:$R$448,2)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AYAA2A1w</v>
      </c>
      <c r="H490" s="356">
        <v>0</v>
      </c>
      <c r="I490" s="356">
        <v>0</v>
      </c>
      <c r="J490" s="356">
        <v>0</v>
      </c>
      <c r="K490" s="356">
        <v>0</v>
      </c>
      <c r="L490" s="1003" cm="1">
        <f t="array" ref="L490">INDEX($H490:$K490,0,MATCH(L$451,$H$451:$K$451,0))*HLOOKUP(L$450,$J$447:$R$448,2)</f>
        <v>0</v>
      </c>
      <c r="M490" s="1003" cm="1">
        <f t="array" ref="M490">INDEX($H490:$K490,0,MATCH(M$451,$H$451:$K$451,0))*HLOOKUP(M$450,$J$447:$R$448,2)</f>
        <v>0</v>
      </c>
      <c r="N490" s="1003" cm="1">
        <f t="array" ref="N490">INDEX($H490:$K490,0,MATCH(N$451,$H$451:$K$451,0))*HLOOKUP(N$450,$J$447:$R$448,2)</f>
        <v>0</v>
      </c>
      <c r="O490" s="1003" cm="1">
        <f t="array" ref="O490">INDEX($H490:$K490,0,MATCH(O$451,$H$451:$K$451,0))*HLOOKUP(O$450,$J$447:$R$448,2)</f>
        <v>0</v>
      </c>
      <c r="P490" s="1003" cm="1">
        <f t="array" ref="P490">INDEX($H490:$K490,0,MATCH(P$451,$H$451:$K$451,0))*HLOOKUP(P$450,$J$447:$R$448,2)</f>
        <v>0</v>
      </c>
      <c r="Q490" s="1003" cm="1">
        <f t="array" ref="Q490">INDEX($H490:$K490,0,MATCH(Q$451,$H$451:$K$451,0))*HLOOKUP(Q$450,$J$447:$R$448,2)</f>
        <v>0</v>
      </c>
      <c r="R490" s="1003" cm="1">
        <f t="array" ref="R490">INDEX($H490:$K490,0,MATCH(R$451,$H$451:$K$451,0))*HLOOKUP(R$450,$J$447:$R$448,2)</f>
        <v>0</v>
      </c>
      <c r="S490" s="1003" cm="1">
        <f t="array" ref="S490">INDEX($H490:$K490,0,MATCH(S$451,$H$451:$K$451,0))*HLOOKUP(S$450,$J$447:$R$448,2)</f>
        <v>0</v>
      </c>
      <c r="T490" s="1003" cm="1">
        <f t="array" ref="T490">INDEX($H490:$K490,0,MATCH(T$451,$H$451:$K$451,0))*HLOOKUP(T$450,$J$447:$R$448,2)</f>
        <v>0</v>
      </c>
      <c r="U490" s="1003" cm="1">
        <f t="array" ref="U490">INDEX($H490:$K490,0,MATCH(U$451,$H$451:$K$451,0))*HLOOKUP(U$450,$J$447:$R$448,2)</f>
        <v>0</v>
      </c>
      <c r="V490" s="1003" cm="1">
        <f t="array" ref="V490">INDEX($H490:$K490,0,MATCH(V$451,$H$451:$K$451,0))*HLOOKUP(V$450,$J$447:$R$448,2)</f>
        <v>0</v>
      </c>
      <c r="W490" s="1003" cm="1">
        <f t="array" ref="W490">INDEX($H490:$K490,0,MATCH(W$451,$H$451:$K$451,0))*HLOOKUP(W$450,$J$447:$R$448,2)</f>
        <v>0</v>
      </c>
      <c r="X490" s="1003" cm="1">
        <f t="array" ref="X490">INDEX($H490:$K490,0,MATCH(X$451,$H$451:$K$451,0))*HLOOKUP(X$450,$J$447:$R$448,2)</f>
        <v>0</v>
      </c>
      <c r="Y490" s="1003" cm="1">
        <f t="array" ref="Y490">INDEX($H490:$K490,0,MATCH(Y$451,$H$451:$K$451,0))*HLOOKUP(Y$450,$J$447:$R$448,2)</f>
        <v>0</v>
      </c>
      <c r="Z490" s="1003" cm="1">
        <f t="array" ref="Z490">INDEX($H490:$K490,0,MATCH(Z$451,$H$451:$K$451,0))*HLOOKUP(Z$450,$J$447:$R$448,2)</f>
        <v>0</v>
      </c>
      <c r="AA490" s="1003" cm="1">
        <f t="array" ref="AA490">INDEX($H490:$K490,0,MATCH(AA$451,$H$451:$K$451,0))*HLOOKUP(AA$450,$J$447:$R$448,2)</f>
        <v>0</v>
      </c>
      <c r="AB490" s="1003" cm="1">
        <f t="array" ref="AB490">INDEX($H490:$K490,0,MATCH(AB$451,$H$451:$K$451,0))*HLOOKUP(AB$450,$J$447:$R$448,2)</f>
        <v>0</v>
      </c>
      <c r="AC490" s="1003" cm="1">
        <f t="array" ref="AC490">INDEX($H490:$K490,0,MATCH(AC$451,$H$451:$K$451,0))*HLOOKUP(AC$450,$J$447:$R$448,2)</f>
        <v>0</v>
      </c>
      <c r="AD490" s="1003" cm="1">
        <f t="array" ref="AD490">INDEX($H490:$K490,0,MATCH(AD$451,$H$451:$K$451,0))*HLOOKUP(AD$450,$J$447:$R$448,2)</f>
        <v>0</v>
      </c>
      <c r="AE490" s="1003" cm="1">
        <f t="array" ref="AE490">INDEX($H490:$K490,0,MATCH(AE$451,$H$451:$K$451,0))*HLOOKUP(AE$450,$J$447:$R$448,2)</f>
        <v>0</v>
      </c>
      <c r="AF490" s="1003" cm="1">
        <f t="array" ref="AF490">INDEX($H490:$K490,0,MATCH(AF$451,$H$451:$K$451,0))*HLOOKUP(AF$450,$J$447:$R$448,2)</f>
        <v>0</v>
      </c>
      <c r="AG490" s="1003" cm="1">
        <f t="array" ref="AG490">INDEX($H490:$K490,0,MATCH(AG$451,$H$451:$K$451,0))*HLOOKUP(AG$450,$J$447:$R$448,2)</f>
        <v>0</v>
      </c>
      <c r="AH490" s="1003" cm="1">
        <f t="array" ref="AH490">INDEX($H490:$K490,0,MATCH(AH$451,$H$451:$K$451,0))*HLOOKUP(AH$450,$J$447:$R$448,2)</f>
        <v>0</v>
      </c>
      <c r="AI490" s="1003" cm="1">
        <f t="array" ref="AI490">INDEX($H490:$K490,0,MATCH(AI$451,$H$451:$K$451,0))*HLOOKUP(AI$450,$J$447:$R$448,2)</f>
        <v>0</v>
      </c>
      <c r="AJ490" s="1003" cm="1">
        <f t="array" ref="AJ490">INDEX($H490:$K490,0,MATCH(AJ$451,$H$451:$K$451,0))*HLOOKUP(AJ$450,$J$447:$R$448,2)</f>
        <v>0</v>
      </c>
      <c r="AK490" s="1003" cm="1">
        <f t="array" ref="AK490">INDEX($H490:$K490,0,MATCH(AK$451,$H$451:$K$451,0))*HLOOKUP(AK$450,$J$447:$R$448,2)</f>
        <v>0</v>
      </c>
      <c r="AL490" s="1003" cm="1">
        <f t="array" ref="AL490">INDEX($H490:$K490,0,MATCH(AL$451,$H$451:$K$451,0))*HLOOKUP(AL$450,$J$447:$R$448,2)</f>
        <v>0</v>
      </c>
      <c r="AM490" s="1003" cm="1">
        <f t="array" ref="AM490">INDEX($H490:$K490,0,MATCH(AM$451,$H$451:$K$451,0))*HLOOKUP(AM$450,$J$447:$R$448,2)</f>
        <v>0</v>
      </c>
      <c r="AN490" s="1003" cm="1">
        <f t="array" ref="AN490">INDEX($H490:$K490,0,MATCH(AN$451,$H$451:$K$451,0))*HLOOKUP(AN$450,$J$447:$R$448,2)</f>
        <v>0</v>
      </c>
      <c r="AO490" s="1003" cm="1">
        <f t="array" ref="AO490">INDEX($H490:$K490,0,MATCH(AO$451,$H$451:$K$451,0))*HLOOKUP(AO$450,$J$447:$R$448,2)</f>
        <v>0</v>
      </c>
      <c r="AP490" s="1003" cm="1">
        <f t="array" ref="AP490">INDEX($H490:$K490,0,MATCH(AP$451,$H$451:$K$451,0))*HLOOKUP(AP$450,$J$447:$R$448,2)</f>
        <v>0</v>
      </c>
      <c r="AQ490" s="1003" cm="1">
        <f t="array" ref="AQ490">INDEX($H490:$K490,0,MATCH(AQ$451,$H$451:$K$451,0))*HLOOKUP(AQ$450,$J$447:$R$448,2)</f>
        <v>0</v>
      </c>
      <c r="AR490" s="1003" cm="1">
        <f t="array" ref="AR490">INDEX($H490:$K490,0,MATCH(AR$451,$H$451:$K$451,0))*HLOOKUP(AR$450,$J$447:$R$448,2)</f>
        <v>0</v>
      </c>
      <c r="AS490" s="1003" cm="1">
        <f t="array" ref="AS490">INDEX($H490:$K490,0,MATCH(AS$451,$H$451:$K$451,0))*HLOOKUP(AS$450,$J$447:$R$448,2)</f>
        <v>0</v>
      </c>
      <c r="AT490" s="1003" cm="1">
        <f t="array" ref="AT490">INDEX($H490:$K490,0,MATCH(AT$451,$H$451:$K$451,0))*HLOOKUP(AT$450,$J$447:$R$448,2)</f>
        <v>0</v>
      </c>
      <c r="AU490" s="1003" cm="1">
        <f t="array" ref="AU490">INDEX($H490:$K490,0,MATCH(AU$451,$H$451:$K$451,0))*HLOOKUP(AU$450,$J$447:$R$448,2)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AAWA2A1a</v>
      </c>
      <c r="H491" s="356">
        <v>0</v>
      </c>
      <c r="I491" s="356">
        <v>0</v>
      </c>
      <c r="J491" s="356">
        <v>0</v>
      </c>
      <c r="K491" s="356">
        <v>0</v>
      </c>
      <c r="L491" s="1003" cm="1">
        <f t="array" ref="L491">INDEX($H491:$K491,0,MATCH(L$451,$H$451:$K$451,0))*HLOOKUP(L$450,$J$447:$R$448,2)</f>
        <v>0</v>
      </c>
      <c r="M491" s="1003" cm="1">
        <f t="array" ref="M491">INDEX($H491:$K491,0,MATCH(M$451,$H$451:$K$451,0))*HLOOKUP(M$450,$J$447:$R$448,2)</f>
        <v>0</v>
      </c>
      <c r="N491" s="1003" cm="1">
        <f t="array" ref="N491">INDEX($H491:$K491,0,MATCH(N$451,$H$451:$K$451,0))*HLOOKUP(N$450,$J$447:$R$448,2)</f>
        <v>0</v>
      </c>
      <c r="O491" s="1003" cm="1">
        <f t="array" ref="O491">INDEX($H491:$K491,0,MATCH(O$451,$H$451:$K$451,0))*HLOOKUP(O$450,$J$447:$R$448,2)</f>
        <v>0</v>
      </c>
      <c r="P491" s="1003" cm="1">
        <f t="array" ref="P491">INDEX($H491:$K491,0,MATCH(P$451,$H$451:$K$451,0))*HLOOKUP(P$450,$J$447:$R$448,2)</f>
        <v>0</v>
      </c>
      <c r="Q491" s="1003" cm="1">
        <f t="array" ref="Q491">INDEX($H491:$K491,0,MATCH(Q$451,$H$451:$K$451,0))*HLOOKUP(Q$450,$J$447:$R$448,2)</f>
        <v>0</v>
      </c>
      <c r="R491" s="1003" cm="1">
        <f t="array" ref="R491">INDEX($H491:$K491,0,MATCH(R$451,$H$451:$K$451,0))*HLOOKUP(R$450,$J$447:$R$448,2)</f>
        <v>0</v>
      </c>
      <c r="S491" s="1003" cm="1">
        <f t="array" ref="S491">INDEX($H491:$K491,0,MATCH(S$451,$H$451:$K$451,0))*HLOOKUP(S$450,$J$447:$R$448,2)</f>
        <v>0</v>
      </c>
      <c r="T491" s="1003" cm="1">
        <f t="array" ref="T491">INDEX($H491:$K491,0,MATCH(T$451,$H$451:$K$451,0))*HLOOKUP(T$450,$J$447:$R$448,2)</f>
        <v>0</v>
      </c>
      <c r="U491" s="1003" cm="1">
        <f t="array" ref="U491">INDEX($H491:$K491,0,MATCH(U$451,$H$451:$K$451,0))*HLOOKUP(U$450,$J$447:$R$448,2)</f>
        <v>0</v>
      </c>
      <c r="V491" s="1003" cm="1">
        <f t="array" ref="V491">INDEX($H491:$K491,0,MATCH(V$451,$H$451:$K$451,0))*HLOOKUP(V$450,$J$447:$R$448,2)</f>
        <v>0</v>
      </c>
      <c r="W491" s="1003" cm="1">
        <f t="array" ref="W491">INDEX($H491:$K491,0,MATCH(W$451,$H$451:$K$451,0))*HLOOKUP(W$450,$J$447:$R$448,2)</f>
        <v>0</v>
      </c>
      <c r="X491" s="1003" cm="1">
        <f t="array" ref="X491">INDEX($H491:$K491,0,MATCH(X$451,$H$451:$K$451,0))*HLOOKUP(X$450,$J$447:$R$448,2)</f>
        <v>0</v>
      </c>
      <c r="Y491" s="1003" cm="1">
        <f t="array" ref="Y491">INDEX($H491:$K491,0,MATCH(Y$451,$H$451:$K$451,0))*HLOOKUP(Y$450,$J$447:$R$448,2)</f>
        <v>0</v>
      </c>
      <c r="Z491" s="1003" cm="1">
        <f t="array" ref="Z491">INDEX($H491:$K491,0,MATCH(Z$451,$H$451:$K$451,0))*HLOOKUP(Z$450,$J$447:$R$448,2)</f>
        <v>0</v>
      </c>
      <c r="AA491" s="1003" cm="1">
        <f t="array" ref="AA491">INDEX($H491:$K491,0,MATCH(AA$451,$H$451:$K$451,0))*HLOOKUP(AA$450,$J$447:$R$448,2)</f>
        <v>0</v>
      </c>
      <c r="AB491" s="1003" cm="1">
        <f t="array" ref="AB491">INDEX($H491:$K491,0,MATCH(AB$451,$H$451:$K$451,0))*HLOOKUP(AB$450,$J$447:$R$448,2)</f>
        <v>0</v>
      </c>
      <c r="AC491" s="1003" cm="1">
        <f t="array" ref="AC491">INDEX($H491:$K491,0,MATCH(AC$451,$H$451:$K$451,0))*HLOOKUP(AC$450,$J$447:$R$448,2)</f>
        <v>0</v>
      </c>
      <c r="AD491" s="1003" cm="1">
        <f t="array" ref="AD491">INDEX($H491:$K491,0,MATCH(AD$451,$H$451:$K$451,0))*HLOOKUP(AD$450,$J$447:$R$448,2)</f>
        <v>0</v>
      </c>
      <c r="AE491" s="1003" cm="1">
        <f t="array" ref="AE491">INDEX($H491:$K491,0,MATCH(AE$451,$H$451:$K$451,0))*HLOOKUP(AE$450,$J$447:$R$448,2)</f>
        <v>0</v>
      </c>
      <c r="AF491" s="1003" cm="1">
        <f t="array" ref="AF491">INDEX($H491:$K491,0,MATCH(AF$451,$H$451:$K$451,0))*HLOOKUP(AF$450,$J$447:$R$448,2)</f>
        <v>0</v>
      </c>
      <c r="AG491" s="1003" cm="1">
        <f t="array" ref="AG491">INDEX($H491:$K491,0,MATCH(AG$451,$H$451:$K$451,0))*HLOOKUP(AG$450,$J$447:$R$448,2)</f>
        <v>0</v>
      </c>
      <c r="AH491" s="1003" cm="1">
        <f t="array" ref="AH491">INDEX($H491:$K491,0,MATCH(AH$451,$H$451:$K$451,0))*HLOOKUP(AH$450,$J$447:$R$448,2)</f>
        <v>0</v>
      </c>
      <c r="AI491" s="1003" cm="1">
        <f t="array" ref="AI491">INDEX($H491:$K491,0,MATCH(AI$451,$H$451:$K$451,0))*HLOOKUP(AI$450,$J$447:$R$448,2)</f>
        <v>0</v>
      </c>
      <c r="AJ491" s="1003" cm="1">
        <f t="array" ref="AJ491">INDEX($H491:$K491,0,MATCH(AJ$451,$H$451:$K$451,0))*HLOOKUP(AJ$450,$J$447:$R$448,2)</f>
        <v>0</v>
      </c>
      <c r="AK491" s="1003" cm="1">
        <f t="array" ref="AK491">INDEX($H491:$K491,0,MATCH(AK$451,$H$451:$K$451,0))*HLOOKUP(AK$450,$J$447:$R$448,2)</f>
        <v>0</v>
      </c>
      <c r="AL491" s="1003" cm="1">
        <f t="array" ref="AL491">INDEX($H491:$K491,0,MATCH(AL$451,$H$451:$K$451,0))*HLOOKUP(AL$450,$J$447:$R$448,2)</f>
        <v>0</v>
      </c>
      <c r="AM491" s="1003" cm="1">
        <f t="array" ref="AM491">INDEX($H491:$K491,0,MATCH(AM$451,$H$451:$K$451,0))*HLOOKUP(AM$450,$J$447:$R$448,2)</f>
        <v>0</v>
      </c>
      <c r="AN491" s="1003" cm="1">
        <f t="array" ref="AN491">INDEX($H491:$K491,0,MATCH(AN$451,$H$451:$K$451,0))*HLOOKUP(AN$450,$J$447:$R$448,2)</f>
        <v>0</v>
      </c>
      <c r="AO491" s="1003" cm="1">
        <f t="array" ref="AO491">INDEX($H491:$K491,0,MATCH(AO$451,$H$451:$K$451,0))*HLOOKUP(AO$450,$J$447:$R$448,2)</f>
        <v>0</v>
      </c>
      <c r="AP491" s="1003" cm="1">
        <f t="array" ref="AP491">INDEX($H491:$K491,0,MATCH(AP$451,$H$451:$K$451,0))*HLOOKUP(AP$450,$J$447:$R$448,2)</f>
        <v>0</v>
      </c>
      <c r="AQ491" s="1003" cm="1">
        <f t="array" ref="AQ491">INDEX($H491:$K491,0,MATCH(AQ$451,$H$451:$K$451,0))*HLOOKUP(AQ$450,$J$447:$R$448,2)</f>
        <v>0</v>
      </c>
      <c r="AR491" s="1003" cm="1">
        <f t="array" ref="AR491">INDEX($H491:$K491,0,MATCH(AR$451,$H$451:$K$451,0))*HLOOKUP(AR$450,$J$447:$R$448,2)</f>
        <v>0</v>
      </c>
      <c r="AS491" s="1003" cm="1">
        <f t="array" ref="AS491">INDEX($H491:$K491,0,MATCH(AS$451,$H$451:$K$451,0))*HLOOKUP(AS$450,$J$447:$R$448,2)</f>
        <v>0</v>
      </c>
      <c r="AT491" s="1003" cm="1">
        <f t="array" ref="AT491">INDEX($H491:$K491,0,MATCH(AT$451,$H$451:$K$451,0))*HLOOKUP(AT$450,$J$447:$R$448,2)</f>
        <v>0</v>
      </c>
      <c r="AU491" s="1003" cm="1">
        <f t="array" ref="AU491">INDEX($H491:$K491,0,MATCH(AU$451,$H$451:$K$451,0))*HLOOKUP(AU$450,$J$447:$R$448,2)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AAAWA1a</v>
      </c>
      <c r="H492" s="356">
        <v>0</v>
      </c>
      <c r="I492" s="356">
        <v>0</v>
      </c>
      <c r="J492" s="356">
        <v>0</v>
      </c>
      <c r="K492" s="356">
        <v>0</v>
      </c>
      <c r="L492" s="1003" cm="1">
        <f t="array" ref="L492">INDEX($H492:$K492,0,MATCH(L$451,$H$451:$K$451,0))*HLOOKUP(L$450,$J$447:$R$448,2)</f>
        <v>0</v>
      </c>
      <c r="M492" s="1003" cm="1">
        <f t="array" ref="M492">INDEX($H492:$K492,0,MATCH(M$451,$H$451:$K$451,0))*HLOOKUP(M$450,$J$447:$R$448,2)</f>
        <v>0</v>
      </c>
      <c r="N492" s="1003" cm="1">
        <f t="array" ref="N492">INDEX($H492:$K492,0,MATCH(N$451,$H$451:$K$451,0))*HLOOKUP(N$450,$J$447:$R$448,2)</f>
        <v>0</v>
      </c>
      <c r="O492" s="1003" cm="1">
        <f t="array" ref="O492">INDEX($H492:$K492,0,MATCH(O$451,$H$451:$K$451,0))*HLOOKUP(O$450,$J$447:$R$448,2)</f>
        <v>0</v>
      </c>
      <c r="P492" s="1003" cm="1">
        <f t="array" ref="P492">INDEX($H492:$K492,0,MATCH(P$451,$H$451:$K$451,0))*HLOOKUP(P$450,$J$447:$R$448,2)</f>
        <v>0</v>
      </c>
      <c r="Q492" s="1003" cm="1">
        <f t="array" ref="Q492">INDEX($H492:$K492,0,MATCH(Q$451,$H$451:$K$451,0))*HLOOKUP(Q$450,$J$447:$R$448,2)</f>
        <v>0</v>
      </c>
      <c r="R492" s="1003" cm="1">
        <f t="array" ref="R492">INDEX($H492:$K492,0,MATCH(R$451,$H$451:$K$451,0))*HLOOKUP(R$450,$J$447:$R$448,2)</f>
        <v>0</v>
      </c>
      <c r="S492" s="1003" cm="1">
        <f t="array" ref="S492">INDEX($H492:$K492,0,MATCH(S$451,$H$451:$K$451,0))*HLOOKUP(S$450,$J$447:$R$448,2)</f>
        <v>0</v>
      </c>
      <c r="T492" s="1003" cm="1">
        <f t="array" ref="T492">INDEX($H492:$K492,0,MATCH(T$451,$H$451:$K$451,0))*HLOOKUP(T$450,$J$447:$R$448,2)</f>
        <v>0</v>
      </c>
      <c r="U492" s="1003" cm="1">
        <f t="array" ref="U492">INDEX($H492:$K492,0,MATCH(U$451,$H$451:$K$451,0))*HLOOKUP(U$450,$J$447:$R$448,2)</f>
        <v>0</v>
      </c>
      <c r="V492" s="1003" cm="1">
        <f t="array" ref="V492">INDEX($H492:$K492,0,MATCH(V$451,$H$451:$K$451,0))*HLOOKUP(V$450,$J$447:$R$448,2)</f>
        <v>0</v>
      </c>
      <c r="W492" s="1003" cm="1">
        <f t="array" ref="W492">INDEX($H492:$K492,0,MATCH(W$451,$H$451:$K$451,0))*HLOOKUP(W$450,$J$447:$R$448,2)</f>
        <v>0</v>
      </c>
      <c r="X492" s="1003" cm="1">
        <f t="array" ref="X492">INDEX($H492:$K492,0,MATCH(X$451,$H$451:$K$451,0))*HLOOKUP(X$450,$J$447:$R$448,2)</f>
        <v>0</v>
      </c>
      <c r="Y492" s="1003" cm="1">
        <f t="array" ref="Y492">INDEX($H492:$K492,0,MATCH(Y$451,$H$451:$K$451,0))*HLOOKUP(Y$450,$J$447:$R$448,2)</f>
        <v>0</v>
      </c>
      <c r="Z492" s="1003" cm="1">
        <f t="array" ref="Z492">INDEX($H492:$K492,0,MATCH(Z$451,$H$451:$K$451,0))*HLOOKUP(Z$450,$J$447:$R$448,2)</f>
        <v>0</v>
      </c>
      <c r="AA492" s="1003" cm="1">
        <f t="array" ref="AA492">INDEX($H492:$K492,0,MATCH(AA$451,$H$451:$K$451,0))*HLOOKUP(AA$450,$J$447:$R$448,2)</f>
        <v>0</v>
      </c>
      <c r="AB492" s="1003" cm="1">
        <f t="array" ref="AB492">INDEX($H492:$K492,0,MATCH(AB$451,$H$451:$K$451,0))*HLOOKUP(AB$450,$J$447:$R$448,2)</f>
        <v>0</v>
      </c>
      <c r="AC492" s="1003" cm="1">
        <f t="array" ref="AC492">INDEX($H492:$K492,0,MATCH(AC$451,$H$451:$K$451,0))*HLOOKUP(AC$450,$J$447:$R$448,2)</f>
        <v>0</v>
      </c>
      <c r="AD492" s="1003" cm="1">
        <f t="array" ref="AD492">INDEX($H492:$K492,0,MATCH(AD$451,$H$451:$K$451,0))*HLOOKUP(AD$450,$J$447:$R$448,2)</f>
        <v>0</v>
      </c>
      <c r="AE492" s="1003" cm="1">
        <f t="array" ref="AE492">INDEX($H492:$K492,0,MATCH(AE$451,$H$451:$K$451,0))*HLOOKUP(AE$450,$J$447:$R$448,2)</f>
        <v>0</v>
      </c>
      <c r="AF492" s="1003" cm="1">
        <f t="array" ref="AF492">INDEX($H492:$K492,0,MATCH(AF$451,$H$451:$K$451,0))*HLOOKUP(AF$450,$J$447:$R$448,2)</f>
        <v>0</v>
      </c>
      <c r="AG492" s="1003" cm="1">
        <f t="array" ref="AG492">INDEX($H492:$K492,0,MATCH(AG$451,$H$451:$K$451,0))*HLOOKUP(AG$450,$J$447:$R$448,2)</f>
        <v>0</v>
      </c>
      <c r="AH492" s="1003" cm="1">
        <f t="array" ref="AH492">INDEX($H492:$K492,0,MATCH(AH$451,$H$451:$K$451,0))*HLOOKUP(AH$450,$J$447:$R$448,2)</f>
        <v>0</v>
      </c>
      <c r="AI492" s="1003" cm="1">
        <f t="array" ref="AI492">INDEX($H492:$K492,0,MATCH(AI$451,$H$451:$K$451,0))*HLOOKUP(AI$450,$J$447:$R$448,2)</f>
        <v>0</v>
      </c>
      <c r="AJ492" s="1003" cm="1">
        <f t="array" ref="AJ492">INDEX($H492:$K492,0,MATCH(AJ$451,$H$451:$K$451,0))*HLOOKUP(AJ$450,$J$447:$R$448,2)</f>
        <v>0</v>
      </c>
      <c r="AK492" s="1003" cm="1">
        <f t="array" ref="AK492">INDEX($H492:$K492,0,MATCH(AK$451,$H$451:$K$451,0))*HLOOKUP(AK$450,$J$447:$R$448,2)</f>
        <v>0</v>
      </c>
      <c r="AL492" s="1003" cm="1">
        <f t="array" ref="AL492">INDEX($H492:$K492,0,MATCH(AL$451,$H$451:$K$451,0))*HLOOKUP(AL$450,$J$447:$R$448,2)</f>
        <v>0</v>
      </c>
      <c r="AM492" s="1003" cm="1">
        <f t="array" ref="AM492">INDEX($H492:$K492,0,MATCH(AM$451,$H$451:$K$451,0))*HLOOKUP(AM$450,$J$447:$R$448,2)</f>
        <v>0</v>
      </c>
      <c r="AN492" s="1003" cm="1">
        <f t="array" ref="AN492">INDEX($H492:$K492,0,MATCH(AN$451,$H$451:$K$451,0))*HLOOKUP(AN$450,$J$447:$R$448,2)</f>
        <v>0</v>
      </c>
      <c r="AO492" s="1003" cm="1">
        <f t="array" ref="AO492">INDEX($H492:$K492,0,MATCH(AO$451,$H$451:$K$451,0))*HLOOKUP(AO$450,$J$447:$R$448,2)</f>
        <v>0</v>
      </c>
      <c r="AP492" s="1003" cm="1">
        <f t="array" ref="AP492">INDEX($H492:$K492,0,MATCH(AP$451,$H$451:$K$451,0))*HLOOKUP(AP$450,$J$447:$R$448,2)</f>
        <v>0</v>
      </c>
      <c r="AQ492" s="1003" cm="1">
        <f t="array" ref="AQ492">INDEX($H492:$K492,0,MATCH(AQ$451,$H$451:$K$451,0))*HLOOKUP(AQ$450,$J$447:$R$448,2)</f>
        <v>0</v>
      </c>
      <c r="AR492" s="1003" cm="1">
        <f t="array" ref="AR492">INDEX($H492:$K492,0,MATCH(AR$451,$H$451:$K$451,0))*HLOOKUP(AR$450,$J$447:$R$448,2)</f>
        <v>0</v>
      </c>
      <c r="AS492" s="1003" cm="1">
        <f t="array" ref="AS492">INDEX($H492:$K492,0,MATCH(AS$451,$H$451:$K$451,0))*HLOOKUP(AS$450,$J$447:$R$448,2)</f>
        <v>0</v>
      </c>
      <c r="AT492" s="1003" cm="1">
        <f t="array" ref="AT492">INDEX($H492:$K492,0,MATCH(AT$451,$H$451:$K$451,0))*HLOOKUP(AT$450,$J$447:$R$448,2)</f>
        <v>0</v>
      </c>
      <c r="AU492" s="1003" cm="1">
        <f t="array" ref="AU492">INDEX($H492:$K492,0,MATCH(AU$451,$H$451:$K$451,0))*HLOOKUP(AU$450,$J$447:$R$448,2)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YAAA2Wa</v>
      </c>
      <c r="H493" s="356">
        <v>0</v>
      </c>
      <c r="I493" s="356">
        <v>0</v>
      </c>
      <c r="J493" s="356">
        <v>0</v>
      </c>
      <c r="K493" s="356">
        <v>0</v>
      </c>
      <c r="L493" s="1003" cm="1">
        <f t="array" ref="L493">INDEX($H493:$K493,0,MATCH(L$451,$H$451:$K$451,0))*HLOOKUP(L$450,$J$447:$R$448,2)</f>
        <v>0</v>
      </c>
      <c r="M493" s="1003" cm="1">
        <f t="array" ref="M493">INDEX($H493:$K493,0,MATCH(M$451,$H$451:$K$451,0))*HLOOKUP(M$450,$J$447:$R$448,2)</f>
        <v>0</v>
      </c>
      <c r="N493" s="1003" cm="1">
        <f t="array" ref="N493">INDEX($H493:$K493,0,MATCH(N$451,$H$451:$K$451,0))*HLOOKUP(N$450,$J$447:$R$448,2)</f>
        <v>0</v>
      </c>
      <c r="O493" s="1003" cm="1">
        <f t="array" ref="O493">INDEX($H493:$K493,0,MATCH(O$451,$H$451:$K$451,0))*HLOOKUP(O$450,$J$447:$R$448,2)</f>
        <v>0</v>
      </c>
      <c r="P493" s="1003" cm="1">
        <f t="array" ref="P493">INDEX($H493:$K493,0,MATCH(P$451,$H$451:$K$451,0))*HLOOKUP(P$450,$J$447:$R$448,2)</f>
        <v>0</v>
      </c>
      <c r="Q493" s="1003" cm="1">
        <f t="array" ref="Q493">INDEX($H493:$K493,0,MATCH(Q$451,$H$451:$K$451,0))*HLOOKUP(Q$450,$J$447:$R$448,2)</f>
        <v>0</v>
      </c>
      <c r="R493" s="1003" cm="1">
        <f t="array" ref="R493">INDEX($H493:$K493,0,MATCH(R$451,$H$451:$K$451,0))*HLOOKUP(R$450,$J$447:$R$448,2)</f>
        <v>0</v>
      </c>
      <c r="S493" s="1003" cm="1">
        <f t="array" ref="S493">INDEX($H493:$K493,0,MATCH(S$451,$H$451:$K$451,0))*HLOOKUP(S$450,$J$447:$R$448,2)</f>
        <v>0</v>
      </c>
      <c r="T493" s="1003" cm="1">
        <f t="array" ref="T493">INDEX($H493:$K493,0,MATCH(T$451,$H$451:$K$451,0))*HLOOKUP(T$450,$J$447:$R$448,2)</f>
        <v>0</v>
      </c>
      <c r="U493" s="1003" cm="1">
        <f t="array" ref="U493">INDEX($H493:$K493,0,MATCH(U$451,$H$451:$K$451,0))*HLOOKUP(U$450,$J$447:$R$448,2)</f>
        <v>0</v>
      </c>
      <c r="V493" s="1003" cm="1">
        <f t="array" ref="V493">INDEX($H493:$K493,0,MATCH(V$451,$H$451:$K$451,0))*HLOOKUP(V$450,$J$447:$R$448,2)</f>
        <v>0</v>
      </c>
      <c r="W493" s="1003" cm="1">
        <f t="array" ref="W493">INDEX($H493:$K493,0,MATCH(W$451,$H$451:$K$451,0))*HLOOKUP(W$450,$J$447:$R$448,2)</f>
        <v>0</v>
      </c>
      <c r="X493" s="1003" cm="1">
        <f t="array" ref="X493">INDEX($H493:$K493,0,MATCH(X$451,$H$451:$K$451,0))*HLOOKUP(X$450,$J$447:$R$448,2)</f>
        <v>0</v>
      </c>
      <c r="Y493" s="1003" cm="1">
        <f t="array" ref="Y493">INDEX($H493:$K493,0,MATCH(Y$451,$H$451:$K$451,0))*HLOOKUP(Y$450,$J$447:$R$448,2)</f>
        <v>0</v>
      </c>
      <c r="Z493" s="1003" cm="1">
        <f t="array" ref="Z493">INDEX($H493:$K493,0,MATCH(Z$451,$H$451:$K$451,0))*HLOOKUP(Z$450,$J$447:$R$448,2)</f>
        <v>0</v>
      </c>
      <c r="AA493" s="1003" cm="1">
        <f t="array" ref="AA493">INDEX($H493:$K493,0,MATCH(AA$451,$H$451:$K$451,0))*HLOOKUP(AA$450,$J$447:$R$448,2)</f>
        <v>0</v>
      </c>
      <c r="AB493" s="1003" cm="1">
        <f t="array" ref="AB493">INDEX($H493:$K493,0,MATCH(AB$451,$H$451:$K$451,0))*HLOOKUP(AB$450,$J$447:$R$448,2)</f>
        <v>0</v>
      </c>
      <c r="AC493" s="1003" cm="1">
        <f t="array" ref="AC493">INDEX($H493:$K493,0,MATCH(AC$451,$H$451:$K$451,0))*HLOOKUP(AC$450,$J$447:$R$448,2)</f>
        <v>0</v>
      </c>
      <c r="AD493" s="1003" cm="1">
        <f t="array" ref="AD493">INDEX($H493:$K493,0,MATCH(AD$451,$H$451:$K$451,0))*HLOOKUP(AD$450,$J$447:$R$448,2)</f>
        <v>0</v>
      </c>
      <c r="AE493" s="1003" cm="1">
        <f t="array" ref="AE493">INDEX($H493:$K493,0,MATCH(AE$451,$H$451:$K$451,0))*HLOOKUP(AE$450,$J$447:$R$448,2)</f>
        <v>0</v>
      </c>
      <c r="AF493" s="1003" cm="1">
        <f t="array" ref="AF493">INDEX($H493:$K493,0,MATCH(AF$451,$H$451:$K$451,0))*HLOOKUP(AF$450,$J$447:$R$448,2)</f>
        <v>0</v>
      </c>
      <c r="AG493" s="1003" cm="1">
        <f t="array" ref="AG493">INDEX($H493:$K493,0,MATCH(AG$451,$H$451:$K$451,0))*HLOOKUP(AG$450,$J$447:$R$448,2)</f>
        <v>0</v>
      </c>
      <c r="AH493" s="1003" cm="1">
        <f t="array" ref="AH493">INDEX($H493:$K493,0,MATCH(AH$451,$H$451:$K$451,0))*HLOOKUP(AH$450,$J$447:$R$448,2)</f>
        <v>0</v>
      </c>
      <c r="AI493" s="1003" cm="1">
        <f t="array" ref="AI493">INDEX($H493:$K493,0,MATCH(AI$451,$H$451:$K$451,0))*HLOOKUP(AI$450,$J$447:$R$448,2)</f>
        <v>0</v>
      </c>
      <c r="AJ493" s="1003" cm="1">
        <f t="array" ref="AJ493">INDEX($H493:$K493,0,MATCH(AJ$451,$H$451:$K$451,0))*HLOOKUP(AJ$450,$J$447:$R$448,2)</f>
        <v>0</v>
      </c>
      <c r="AK493" s="1003" cm="1">
        <f t="array" ref="AK493">INDEX($H493:$K493,0,MATCH(AK$451,$H$451:$K$451,0))*HLOOKUP(AK$450,$J$447:$R$448,2)</f>
        <v>0</v>
      </c>
      <c r="AL493" s="1003" cm="1">
        <f t="array" ref="AL493">INDEX($H493:$K493,0,MATCH(AL$451,$H$451:$K$451,0))*HLOOKUP(AL$450,$J$447:$R$448,2)</f>
        <v>0</v>
      </c>
      <c r="AM493" s="1003" cm="1">
        <f t="array" ref="AM493">INDEX($H493:$K493,0,MATCH(AM$451,$H$451:$K$451,0))*HLOOKUP(AM$450,$J$447:$R$448,2)</f>
        <v>0</v>
      </c>
      <c r="AN493" s="1003" cm="1">
        <f t="array" ref="AN493">INDEX($H493:$K493,0,MATCH(AN$451,$H$451:$K$451,0))*HLOOKUP(AN$450,$J$447:$R$448,2)</f>
        <v>0</v>
      </c>
      <c r="AO493" s="1003" cm="1">
        <f t="array" ref="AO493">INDEX($H493:$K493,0,MATCH(AO$451,$H$451:$K$451,0))*HLOOKUP(AO$450,$J$447:$R$448,2)</f>
        <v>0</v>
      </c>
      <c r="AP493" s="1003" cm="1">
        <f t="array" ref="AP493">INDEX($H493:$K493,0,MATCH(AP$451,$H$451:$K$451,0))*HLOOKUP(AP$450,$J$447:$R$448,2)</f>
        <v>0</v>
      </c>
      <c r="AQ493" s="1003" cm="1">
        <f t="array" ref="AQ493">INDEX($H493:$K493,0,MATCH(AQ$451,$H$451:$K$451,0))*HLOOKUP(AQ$450,$J$447:$R$448,2)</f>
        <v>0</v>
      </c>
      <c r="AR493" s="1003" cm="1">
        <f t="array" ref="AR493">INDEX($H493:$K493,0,MATCH(AR$451,$H$451:$K$451,0))*HLOOKUP(AR$450,$J$447:$R$448,2)</f>
        <v>0</v>
      </c>
      <c r="AS493" s="1003" cm="1">
        <f t="array" ref="AS493">INDEX($H493:$K493,0,MATCH(AS$451,$H$451:$K$451,0))*HLOOKUP(AS$450,$J$447:$R$448,2)</f>
        <v>0</v>
      </c>
      <c r="AT493" s="1003" cm="1">
        <f t="array" ref="AT493">INDEX($H493:$K493,0,MATCH(AT$451,$H$451:$K$451,0))*HLOOKUP(AT$450,$J$447:$R$448,2)</f>
        <v>0</v>
      </c>
      <c r="AU493" s="1003" cm="1">
        <f t="array" ref="AU493">INDEX($H493:$K493,0,MATCH(AU$451,$H$451:$K$451,0))*HLOOKUP(AU$450,$J$447:$R$448,2)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YAAA2Nw</v>
      </c>
      <c r="H494" s="356">
        <v>0</v>
      </c>
      <c r="I494" s="356">
        <v>0</v>
      </c>
      <c r="J494" s="356">
        <v>0</v>
      </c>
      <c r="K494" s="356">
        <v>0</v>
      </c>
      <c r="L494" s="1003" cm="1">
        <f t="array" ref="L494">INDEX($H494:$K494,0,MATCH(L$451,$H$451:$K$451,0))*HLOOKUP(L$450,$J$447:$R$448,2)</f>
        <v>0</v>
      </c>
      <c r="M494" s="1003" cm="1">
        <f t="array" ref="M494">INDEX($H494:$K494,0,MATCH(M$451,$H$451:$K$451,0))*HLOOKUP(M$450,$J$447:$R$448,2)</f>
        <v>0</v>
      </c>
      <c r="N494" s="1003" cm="1">
        <f t="array" ref="N494">INDEX($H494:$K494,0,MATCH(N$451,$H$451:$K$451,0))*HLOOKUP(N$450,$J$447:$R$448,2)</f>
        <v>0</v>
      </c>
      <c r="O494" s="1003" cm="1">
        <f t="array" ref="O494">INDEX($H494:$K494,0,MATCH(O$451,$H$451:$K$451,0))*HLOOKUP(O$450,$J$447:$R$448,2)</f>
        <v>0</v>
      </c>
      <c r="P494" s="1003" cm="1">
        <f t="array" ref="P494">INDEX($H494:$K494,0,MATCH(P$451,$H$451:$K$451,0))*HLOOKUP(P$450,$J$447:$R$448,2)</f>
        <v>0</v>
      </c>
      <c r="Q494" s="1003" cm="1">
        <f t="array" ref="Q494">INDEX($H494:$K494,0,MATCH(Q$451,$H$451:$K$451,0))*HLOOKUP(Q$450,$J$447:$R$448,2)</f>
        <v>0</v>
      </c>
      <c r="R494" s="1003" cm="1">
        <f t="array" ref="R494">INDEX($H494:$K494,0,MATCH(R$451,$H$451:$K$451,0))*HLOOKUP(R$450,$J$447:$R$448,2)</f>
        <v>0</v>
      </c>
      <c r="S494" s="1003" cm="1">
        <f t="array" ref="S494">INDEX($H494:$K494,0,MATCH(S$451,$H$451:$K$451,0))*HLOOKUP(S$450,$J$447:$R$448,2)</f>
        <v>0</v>
      </c>
      <c r="T494" s="1003" cm="1">
        <f t="array" ref="T494">INDEX($H494:$K494,0,MATCH(T$451,$H$451:$K$451,0))*HLOOKUP(T$450,$J$447:$R$448,2)</f>
        <v>0</v>
      </c>
      <c r="U494" s="1003" cm="1">
        <f t="array" ref="U494">INDEX($H494:$K494,0,MATCH(U$451,$H$451:$K$451,0))*HLOOKUP(U$450,$J$447:$R$448,2)</f>
        <v>0</v>
      </c>
      <c r="V494" s="1003" cm="1">
        <f t="array" ref="V494">INDEX($H494:$K494,0,MATCH(V$451,$H$451:$K$451,0))*HLOOKUP(V$450,$J$447:$R$448,2)</f>
        <v>0</v>
      </c>
      <c r="W494" s="1003" cm="1">
        <f t="array" ref="W494">INDEX($H494:$K494,0,MATCH(W$451,$H$451:$K$451,0))*HLOOKUP(W$450,$J$447:$R$448,2)</f>
        <v>0</v>
      </c>
      <c r="X494" s="1003" cm="1">
        <f t="array" ref="X494">INDEX($H494:$K494,0,MATCH(X$451,$H$451:$K$451,0))*HLOOKUP(X$450,$J$447:$R$448,2)</f>
        <v>0</v>
      </c>
      <c r="Y494" s="1003" cm="1">
        <f t="array" ref="Y494">INDEX($H494:$K494,0,MATCH(Y$451,$H$451:$K$451,0))*HLOOKUP(Y$450,$J$447:$R$448,2)</f>
        <v>0</v>
      </c>
      <c r="Z494" s="1003" cm="1">
        <f t="array" ref="Z494">INDEX($H494:$K494,0,MATCH(Z$451,$H$451:$K$451,0))*HLOOKUP(Z$450,$J$447:$R$448,2)</f>
        <v>0</v>
      </c>
      <c r="AA494" s="1003" cm="1">
        <f t="array" ref="AA494">INDEX($H494:$K494,0,MATCH(AA$451,$H$451:$K$451,0))*HLOOKUP(AA$450,$J$447:$R$448,2)</f>
        <v>0</v>
      </c>
      <c r="AB494" s="1003" cm="1">
        <f t="array" ref="AB494">INDEX($H494:$K494,0,MATCH(AB$451,$H$451:$K$451,0))*HLOOKUP(AB$450,$J$447:$R$448,2)</f>
        <v>0</v>
      </c>
      <c r="AC494" s="1003" cm="1">
        <f t="array" ref="AC494">INDEX($H494:$K494,0,MATCH(AC$451,$H$451:$K$451,0))*HLOOKUP(AC$450,$J$447:$R$448,2)</f>
        <v>0</v>
      </c>
      <c r="AD494" s="1003" cm="1">
        <f t="array" ref="AD494">INDEX($H494:$K494,0,MATCH(AD$451,$H$451:$K$451,0))*HLOOKUP(AD$450,$J$447:$R$448,2)</f>
        <v>0</v>
      </c>
      <c r="AE494" s="1003" cm="1">
        <f t="array" ref="AE494">INDEX($H494:$K494,0,MATCH(AE$451,$H$451:$K$451,0))*HLOOKUP(AE$450,$J$447:$R$448,2)</f>
        <v>0</v>
      </c>
      <c r="AF494" s="1003" cm="1">
        <f t="array" ref="AF494">INDEX($H494:$K494,0,MATCH(AF$451,$H$451:$K$451,0))*HLOOKUP(AF$450,$J$447:$R$448,2)</f>
        <v>0</v>
      </c>
      <c r="AG494" s="1003" cm="1">
        <f t="array" ref="AG494">INDEX($H494:$K494,0,MATCH(AG$451,$H$451:$K$451,0))*HLOOKUP(AG$450,$J$447:$R$448,2)</f>
        <v>0</v>
      </c>
      <c r="AH494" s="1003" cm="1">
        <f t="array" ref="AH494">INDEX($H494:$K494,0,MATCH(AH$451,$H$451:$K$451,0))*HLOOKUP(AH$450,$J$447:$R$448,2)</f>
        <v>0</v>
      </c>
      <c r="AI494" s="1003" cm="1">
        <f t="array" ref="AI494">INDEX($H494:$K494,0,MATCH(AI$451,$H$451:$K$451,0))*HLOOKUP(AI$450,$J$447:$R$448,2)</f>
        <v>0</v>
      </c>
      <c r="AJ494" s="1003" cm="1">
        <f t="array" ref="AJ494">INDEX($H494:$K494,0,MATCH(AJ$451,$H$451:$K$451,0))*HLOOKUP(AJ$450,$J$447:$R$448,2)</f>
        <v>0</v>
      </c>
      <c r="AK494" s="1003" cm="1">
        <f t="array" ref="AK494">INDEX($H494:$K494,0,MATCH(AK$451,$H$451:$K$451,0))*HLOOKUP(AK$450,$J$447:$R$448,2)</f>
        <v>0</v>
      </c>
      <c r="AL494" s="1003" cm="1">
        <f t="array" ref="AL494">INDEX($H494:$K494,0,MATCH(AL$451,$H$451:$K$451,0))*HLOOKUP(AL$450,$J$447:$R$448,2)</f>
        <v>0</v>
      </c>
      <c r="AM494" s="1003" cm="1">
        <f t="array" ref="AM494">INDEX($H494:$K494,0,MATCH(AM$451,$H$451:$K$451,0))*HLOOKUP(AM$450,$J$447:$R$448,2)</f>
        <v>0</v>
      </c>
      <c r="AN494" s="1003" cm="1">
        <f t="array" ref="AN494">INDEX($H494:$K494,0,MATCH(AN$451,$H$451:$K$451,0))*HLOOKUP(AN$450,$J$447:$R$448,2)</f>
        <v>0</v>
      </c>
      <c r="AO494" s="1003" cm="1">
        <f t="array" ref="AO494">INDEX($H494:$K494,0,MATCH(AO$451,$H$451:$K$451,0))*HLOOKUP(AO$450,$J$447:$R$448,2)</f>
        <v>0</v>
      </c>
      <c r="AP494" s="1003" cm="1">
        <f t="array" ref="AP494">INDEX($H494:$K494,0,MATCH(AP$451,$H$451:$K$451,0))*HLOOKUP(AP$450,$J$447:$R$448,2)</f>
        <v>0</v>
      </c>
      <c r="AQ494" s="1003" cm="1">
        <f t="array" ref="AQ494">INDEX($H494:$K494,0,MATCH(AQ$451,$H$451:$K$451,0))*HLOOKUP(AQ$450,$J$447:$R$448,2)</f>
        <v>0</v>
      </c>
      <c r="AR494" s="1003" cm="1">
        <f t="array" ref="AR494">INDEX($H494:$K494,0,MATCH(AR$451,$H$451:$K$451,0))*HLOOKUP(AR$450,$J$447:$R$448,2)</f>
        <v>0</v>
      </c>
      <c r="AS494" s="1003" cm="1">
        <f t="array" ref="AS494">INDEX($H494:$K494,0,MATCH(AS$451,$H$451:$K$451,0))*HLOOKUP(AS$450,$J$447:$R$448,2)</f>
        <v>0</v>
      </c>
      <c r="AT494" s="1003" cm="1">
        <f t="array" ref="AT494">INDEX($H494:$K494,0,MATCH(AT$451,$H$451:$K$451,0))*HLOOKUP(AT$450,$J$447:$R$448,2)</f>
        <v>0</v>
      </c>
      <c r="AU494" s="1003" cm="1">
        <f t="array" ref="AU494">INDEX($H494:$K494,0,MATCH(AU$451,$H$451:$K$451,0))*HLOOKUP(AU$450,$J$447:$R$448,2)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YYAA2A1z</v>
      </c>
      <c r="H495" s="356">
        <v>0</v>
      </c>
      <c r="I495" s="356">
        <v>0</v>
      </c>
      <c r="J495" s="356">
        <v>0</v>
      </c>
      <c r="K495" s="356">
        <v>0</v>
      </c>
      <c r="L495" s="1003" cm="1">
        <f t="array" ref="L495">INDEX($H495:$K495,0,MATCH(L$451,$H$451:$K$451,0))*HLOOKUP(L$450,$J$447:$R$448,2)</f>
        <v>0</v>
      </c>
      <c r="M495" s="1003" cm="1">
        <f t="array" ref="M495">INDEX($H495:$K495,0,MATCH(M$451,$H$451:$K$451,0))*HLOOKUP(M$450,$J$447:$R$448,2)</f>
        <v>0</v>
      </c>
      <c r="N495" s="1003" cm="1">
        <f t="array" ref="N495">INDEX($H495:$K495,0,MATCH(N$451,$H$451:$K$451,0))*HLOOKUP(N$450,$J$447:$R$448,2)</f>
        <v>0</v>
      </c>
      <c r="O495" s="1003" cm="1">
        <f t="array" ref="O495">INDEX($H495:$K495,0,MATCH(O$451,$H$451:$K$451,0))*HLOOKUP(O$450,$J$447:$R$448,2)</f>
        <v>0</v>
      </c>
      <c r="P495" s="1003" cm="1">
        <f t="array" ref="P495">INDEX($H495:$K495,0,MATCH(P$451,$H$451:$K$451,0))*HLOOKUP(P$450,$J$447:$R$448,2)</f>
        <v>0</v>
      </c>
      <c r="Q495" s="1003" cm="1">
        <f t="array" ref="Q495">INDEX($H495:$K495,0,MATCH(Q$451,$H$451:$K$451,0))*HLOOKUP(Q$450,$J$447:$R$448,2)</f>
        <v>0</v>
      </c>
      <c r="R495" s="1003" cm="1">
        <f t="array" ref="R495">INDEX($H495:$K495,0,MATCH(R$451,$H$451:$K$451,0))*HLOOKUP(R$450,$J$447:$R$448,2)</f>
        <v>0</v>
      </c>
      <c r="S495" s="1003" cm="1">
        <f t="array" ref="S495">INDEX($H495:$K495,0,MATCH(S$451,$H$451:$K$451,0))*HLOOKUP(S$450,$J$447:$R$448,2)</f>
        <v>0</v>
      </c>
      <c r="T495" s="1003" cm="1">
        <f t="array" ref="T495">INDEX($H495:$K495,0,MATCH(T$451,$H$451:$K$451,0))*HLOOKUP(T$450,$J$447:$R$448,2)</f>
        <v>0</v>
      </c>
      <c r="U495" s="1003" cm="1">
        <f t="array" ref="U495">INDEX($H495:$K495,0,MATCH(U$451,$H$451:$K$451,0))*HLOOKUP(U$450,$J$447:$R$448,2)</f>
        <v>0</v>
      </c>
      <c r="V495" s="1003" cm="1">
        <f t="array" ref="V495">INDEX($H495:$K495,0,MATCH(V$451,$H$451:$K$451,0))*HLOOKUP(V$450,$J$447:$R$448,2)</f>
        <v>0</v>
      </c>
      <c r="W495" s="1003" cm="1">
        <f t="array" ref="W495">INDEX($H495:$K495,0,MATCH(W$451,$H$451:$K$451,0))*HLOOKUP(W$450,$J$447:$R$448,2)</f>
        <v>0</v>
      </c>
      <c r="X495" s="1003" cm="1">
        <f t="array" ref="X495">INDEX($H495:$K495,0,MATCH(X$451,$H$451:$K$451,0))*HLOOKUP(X$450,$J$447:$R$448,2)</f>
        <v>0</v>
      </c>
      <c r="Y495" s="1003" cm="1">
        <f t="array" ref="Y495">INDEX($H495:$K495,0,MATCH(Y$451,$H$451:$K$451,0))*HLOOKUP(Y$450,$J$447:$R$448,2)</f>
        <v>0</v>
      </c>
      <c r="Z495" s="1003" cm="1">
        <f t="array" ref="Z495">INDEX($H495:$K495,0,MATCH(Z$451,$H$451:$K$451,0))*HLOOKUP(Z$450,$J$447:$R$448,2)</f>
        <v>0</v>
      </c>
      <c r="AA495" s="1003" cm="1">
        <f t="array" ref="AA495">INDEX($H495:$K495,0,MATCH(AA$451,$H$451:$K$451,0))*HLOOKUP(AA$450,$J$447:$R$448,2)</f>
        <v>0</v>
      </c>
      <c r="AB495" s="1003" cm="1">
        <f t="array" ref="AB495">INDEX($H495:$K495,0,MATCH(AB$451,$H$451:$K$451,0))*HLOOKUP(AB$450,$J$447:$R$448,2)</f>
        <v>0</v>
      </c>
      <c r="AC495" s="1003" cm="1">
        <f t="array" ref="AC495">INDEX($H495:$K495,0,MATCH(AC$451,$H$451:$K$451,0))*HLOOKUP(AC$450,$J$447:$R$448,2)</f>
        <v>0</v>
      </c>
      <c r="AD495" s="1003" cm="1">
        <f t="array" ref="AD495">INDEX($H495:$K495,0,MATCH(AD$451,$H$451:$K$451,0))*HLOOKUP(AD$450,$J$447:$R$448,2)</f>
        <v>0</v>
      </c>
      <c r="AE495" s="1003" cm="1">
        <f t="array" ref="AE495">INDEX($H495:$K495,0,MATCH(AE$451,$H$451:$K$451,0))*HLOOKUP(AE$450,$J$447:$R$448,2)</f>
        <v>0</v>
      </c>
      <c r="AF495" s="1003" cm="1">
        <f t="array" ref="AF495">INDEX($H495:$K495,0,MATCH(AF$451,$H$451:$K$451,0))*HLOOKUP(AF$450,$J$447:$R$448,2)</f>
        <v>0</v>
      </c>
      <c r="AG495" s="1003" cm="1">
        <f t="array" ref="AG495">INDEX($H495:$K495,0,MATCH(AG$451,$H$451:$K$451,0))*HLOOKUP(AG$450,$J$447:$R$448,2)</f>
        <v>0</v>
      </c>
      <c r="AH495" s="1003" cm="1">
        <f t="array" ref="AH495">INDEX($H495:$K495,0,MATCH(AH$451,$H$451:$K$451,0))*HLOOKUP(AH$450,$J$447:$R$448,2)</f>
        <v>0</v>
      </c>
      <c r="AI495" s="1003" cm="1">
        <f t="array" ref="AI495">INDEX($H495:$K495,0,MATCH(AI$451,$H$451:$K$451,0))*HLOOKUP(AI$450,$J$447:$R$448,2)</f>
        <v>0</v>
      </c>
      <c r="AJ495" s="1003" cm="1">
        <f t="array" ref="AJ495">INDEX($H495:$K495,0,MATCH(AJ$451,$H$451:$K$451,0))*HLOOKUP(AJ$450,$J$447:$R$448,2)</f>
        <v>0</v>
      </c>
      <c r="AK495" s="1003" cm="1">
        <f t="array" ref="AK495">INDEX($H495:$K495,0,MATCH(AK$451,$H$451:$K$451,0))*HLOOKUP(AK$450,$J$447:$R$448,2)</f>
        <v>0</v>
      </c>
      <c r="AL495" s="1003" cm="1">
        <f t="array" ref="AL495">INDEX($H495:$K495,0,MATCH(AL$451,$H$451:$K$451,0))*HLOOKUP(AL$450,$J$447:$R$448,2)</f>
        <v>0</v>
      </c>
      <c r="AM495" s="1003" cm="1">
        <f t="array" ref="AM495">INDEX($H495:$K495,0,MATCH(AM$451,$H$451:$K$451,0))*HLOOKUP(AM$450,$J$447:$R$448,2)</f>
        <v>0</v>
      </c>
      <c r="AN495" s="1003" cm="1">
        <f t="array" ref="AN495">INDEX($H495:$K495,0,MATCH(AN$451,$H$451:$K$451,0))*HLOOKUP(AN$450,$J$447:$R$448,2)</f>
        <v>0</v>
      </c>
      <c r="AO495" s="1003" cm="1">
        <f t="array" ref="AO495">INDEX($H495:$K495,0,MATCH(AO$451,$H$451:$K$451,0))*HLOOKUP(AO$450,$J$447:$R$448,2)</f>
        <v>0</v>
      </c>
      <c r="AP495" s="1003" cm="1">
        <f t="array" ref="AP495">INDEX($H495:$K495,0,MATCH(AP$451,$H$451:$K$451,0))*HLOOKUP(AP$450,$J$447:$R$448,2)</f>
        <v>0</v>
      </c>
      <c r="AQ495" s="1003" cm="1">
        <f t="array" ref="AQ495">INDEX($H495:$K495,0,MATCH(AQ$451,$H$451:$K$451,0))*HLOOKUP(AQ$450,$J$447:$R$448,2)</f>
        <v>0</v>
      </c>
      <c r="AR495" s="1003" cm="1">
        <f t="array" ref="AR495">INDEX($H495:$K495,0,MATCH(AR$451,$H$451:$K$451,0))*HLOOKUP(AR$450,$J$447:$R$448,2)</f>
        <v>0</v>
      </c>
      <c r="AS495" s="1003" cm="1">
        <f t="array" ref="AS495">INDEX($H495:$K495,0,MATCH(AS$451,$H$451:$K$451,0))*HLOOKUP(AS$450,$J$447:$R$448,2)</f>
        <v>0</v>
      </c>
      <c r="AT495" s="1003" cm="1">
        <f t="array" ref="AT495">INDEX($H495:$K495,0,MATCH(AT$451,$H$451:$K$451,0))*HLOOKUP(AT$450,$J$447:$R$448,2)</f>
        <v>0</v>
      </c>
      <c r="AU495" s="1003" cm="1">
        <f t="array" ref="AU495">INDEX($H495:$K495,0,MATCH(AU$451,$H$451:$K$451,0))*HLOOKUP(AU$450,$J$447:$R$448,2)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AYWA2A1a</v>
      </c>
      <c r="H496" s="356">
        <v>0</v>
      </c>
      <c r="I496" s="356">
        <v>0</v>
      </c>
      <c r="J496" s="356">
        <v>0</v>
      </c>
      <c r="K496" s="356">
        <v>0</v>
      </c>
      <c r="L496" s="1003" cm="1">
        <f t="array" ref="L496">INDEX($H496:$K496,0,MATCH(L$451,$H$451:$K$451,0))*HLOOKUP(L$450,$J$447:$R$448,2)</f>
        <v>0</v>
      </c>
      <c r="M496" s="1003" cm="1">
        <f t="array" ref="M496">INDEX($H496:$K496,0,MATCH(M$451,$H$451:$K$451,0))*HLOOKUP(M$450,$J$447:$R$448,2)</f>
        <v>0</v>
      </c>
      <c r="N496" s="1003" cm="1">
        <f t="array" ref="N496">INDEX($H496:$K496,0,MATCH(N$451,$H$451:$K$451,0))*HLOOKUP(N$450,$J$447:$R$448,2)</f>
        <v>0</v>
      </c>
      <c r="O496" s="1003" cm="1">
        <f t="array" ref="O496">INDEX($H496:$K496,0,MATCH(O$451,$H$451:$K$451,0))*HLOOKUP(O$450,$J$447:$R$448,2)</f>
        <v>0</v>
      </c>
      <c r="P496" s="1003" cm="1">
        <f t="array" ref="P496">INDEX($H496:$K496,0,MATCH(P$451,$H$451:$K$451,0))*HLOOKUP(P$450,$J$447:$R$448,2)</f>
        <v>0</v>
      </c>
      <c r="Q496" s="1003" cm="1">
        <f t="array" ref="Q496">INDEX($H496:$K496,0,MATCH(Q$451,$H$451:$K$451,0))*HLOOKUP(Q$450,$J$447:$R$448,2)</f>
        <v>0</v>
      </c>
      <c r="R496" s="1003" cm="1">
        <f t="array" ref="R496">INDEX($H496:$K496,0,MATCH(R$451,$H$451:$K$451,0))*HLOOKUP(R$450,$J$447:$R$448,2)</f>
        <v>0</v>
      </c>
      <c r="S496" s="1003" cm="1">
        <f t="array" ref="S496">INDEX($H496:$K496,0,MATCH(S$451,$H$451:$K$451,0))*HLOOKUP(S$450,$J$447:$R$448,2)</f>
        <v>0</v>
      </c>
      <c r="T496" s="1003" cm="1">
        <f t="array" ref="T496">INDEX($H496:$K496,0,MATCH(T$451,$H$451:$K$451,0))*HLOOKUP(T$450,$J$447:$R$448,2)</f>
        <v>0</v>
      </c>
      <c r="U496" s="1003" cm="1">
        <f t="array" ref="U496">INDEX($H496:$K496,0,MATCH(U$451,$H$451:$K$451,0))*HLOOKUP(U$450,$J$447:$R$448,2)</f>
        <v>0</v>
      </c>
      <c r="V496" s="1003" cm="1">
        <f t="array" ref="V496">INDEX($H496:$K496,0,MATCH(V$451,$H$451:$K$451,0))*HLOOKUP(V$450,$J$447:$R$448,2)</f>
        <v>0</v>
      </c>
      <c r="W496" s="1003" cm="1">
        <f t="array" ref="W496">INDEX($H496:$K496,0,MATCH(W$451,$H$451:$K$451,0))*HLOOKUP(W$450,$J$447:$R$448,2)</f>
        <v>0</v>
      </c>
      <c r="X496" s="1003" cm="1">
        <f t="array" ref="X496">INDEX($H496:$K496,0,MATCH(X$451,$H$451:$K$451,0))*HLOOKUP(X$450,$J$447:$R$448,2)</f>
        <v>0</v>
      </c>
      <c r="Y496" s="1003" cm="1">
        <f t="array" ref="Y496">INDEX($H496:$K496,0,MATCH(Y$451,$H$451:$K$451,0))*HLOOKUP(Y$450,$J$447:$R$448,2)</f>
        <v>0</v>
      </c>
      <c r="Z496" s="1003" cm="1">
        <f t="array" ref="Z496">INDEX($H496:$K496,0,MATCH(Z$451,$H$451:$K$451,0))*HLOOKUP(Z$450,$J$447:$R$448,2)</f>
        <v>0</v>
      </c>
      <c r="AA496" s="1003" cm="1">
        <f t="array" ref="AA496">INDEX($H496:$K496,0,MATCH(AA$451,$H$451:$K$451,0))*HLOOKUP(AA$450,$J$447:$R$448,2)</f>
        <v>0</v>
      </c>
      <c r="AB496" s="1003" cm="1">
        <f t="array" ref="AB496">INDEX($H496:$K496,0,MATCH(AB$451,$H$451:$K$451,0))*HLOOKUP(AB$450,$J$447:$R$448,2)</f>
        <v>0</v>
      </c>
      <c r="AC496" s="1003" cm="1">
        <f t="array" ref="AC496">INDEX($H496:$K496,0,MATCH(AC$451,$H$451:$K$451,0))*HLOOKUP(AC$450,$J$447:$R$448,2)</f>
        <v>0</v>
      </c>
      <c r="AD496" s="1003" cm="1">
        <f t="array" ref="AD496">INDEX($H496:$K496,0,MATCH(AD$451,$H$451:$K$451,0))*HLOOKUP(AD$450,$J$447:$R$448,2)</f>
        <v>0</v>
      </c>
      <c r="AE496" s="1003" cm="1">
        <f t="array" ref="AE496">INDEX($H496:$K496,0,MATCH(AE$451,$H$451:$K$451,0))*HLOOKUP(AE$450,$J$447:$R$448,2)</f>
        <v>0</v>
      </c>
      <c r="AF496" s="1003" cm="1">
        <f t="array" ref="AF496">INDEX($H496:$K496,0,MATCH(AF$451,$H$451:$K$451,0))*HLOOKUP(AF$450,$J$447:$R$448,2)</f>
        <v>0</v>
      </c>
      <c r="AG496" s="1003" cm="1">
        <f t="array" ref="AG496">INDEX($H496:$K496,0,MATCH(AG$451,$H$451:$K$451,0))*HLOOKUP(AG$450,$J$447:$R$448,2)</f>
        <v>0</v>
      </c>
      <c r="AH496" s="1003" cm="1">
        <f t="array" ref="AH496">INDEX($H496:$K496,0,MATCH(AH$451,$H$451:$K$451,0))*HLOOKUP(AH$450,$J$447:$R$448,2)</f>
        <v>0</v>
      </c>
      <c r="AI496" s="1003" cm="1">
        <f t="array" ref="AI496">INDEX($H496:$K496,0,MATCH(AI$451,$H$451:$K$451,0))*HLOOKUP(AI$450,$J$447:$R$448,2)</f>
        <v>0</v>
      </c>
      <c r="AJ496" s="1003" cm="1">
        <f t="array" ref="AJ496">INDEX($H496:$K496,0,MATCH(AJ$451,$H$451:$K$451,0))*HLOOKUP(AJ$450,$J$447:$R$448,2)</f>
        <v>0</v>
      </c>
      <c r="AK496" s="1003" cm="1">
        <f t="array" ref="AK496">INDEX($H496:$K496,0,MATCH(AK$451,$H$451:$K$451,0))*HLOOKUP(AK$450,$J$447:$R$448,2)</f>
        <v>0</v>
      </c>
      <c r="AL496" s="1003" cm="1">
        <f t="array" ref="AL496">INDEX($H496:$K496,0,MATCH(AL$451,$H$451:$K$451,0))*HLOOKUP(AL$450,$J$447:$R$448,2)</f>
        <v>0</v>
      </c>
      <c r="AM496" s="1003" cm="1">
        <f t="array" ref="AM496">INDEX($H496:$K496,0,MATCH(AM$451,$H$451:$K$451,0))*HLOOKUP(AM$450,$J$447:$R$448,2)</f>
        <v>0</v>
      </c>
      <c r="AN496" s="1003" cm="1">
        <f t="array" ref="AN496">INDEX($H496:$K496,0,MATCH(AN$451,$H$451:$K$451,0))*HLOOKUP(AN$450,$J$447:$R$448,2)</f>
        <v>0</v>
      </c>
      <c r="AO496" s="1003" cm="1">
        <f t="array" ref="AO496">INDEX($H496:$K496,0,MATCH(AO$451,$H$451:$K$451,0))*HLOOKUP(AO$450,$J$447:$R$448,2)</f>
        <v>0</v>
      </c>
      <c r="AP496" s="1003" cm="1">
        <f t="array" ref="AP496">INDEX($H496:$K496,0,MATCH(AP$451,$H$451:$K$451,0))*HLOOKUP(AP$450,$J$447:$R$448,2)</f>
        <v>0</v>
      </c>
      <c r="AQ496" s="1003" cm="1">
        <f t="array" ref="AQ496">INDEX($H496:$K496,0,MATCH(AQ$451,$H$451:$K$451,0))*HLOOKUP(AQ$450,$J$447:$R$448,2)</f>
        <v>0</v>
      </c>
      <c r="AR496" s="1003" cm="1">
        <f t="array" ref="AR496">INDEX($H496:$K496,0,MATCH(AR$451,$H$451:$K$451,0))*HLOOKUP(AR$450,$J$447:$R$448,2)</f>
        <v>0</v>
      </c>
      <c r="AS496" s="1003" cm="1">
        <f t="array" ref="AS496">INDEX($H496:$K496,0,MATCH(AS$451,$H$451:$K$451,0))*HLOOKUP(AS$450,$J$447:$R$448,2)</f>
        <v>0</v>
      </c>
      <c r="AT496" s="1003" cm="1">
        <f t="array" ref="AT496">INDEX($H496:$K496,0,MATCH(AT$451,$H$451:$K$451,0))*HLOOKUP(AT$450,$J$447:$R$448,2)</f>
        <v>0</v>
      </c>
      <c r="AU496" s="1003" cm="1">
        <f t="array" ref="AU496">INDEX($H496:$K496,0,MATCH(AU$451,$H$451:$K$451,0))*HLOOKUP(AU$450,$J$447:$R$448,2)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AANWA1a</v>
      </c>
      <c r="H497" s="356">
        <v>0</v>
      </c>
      <c r="I497" s="356">
        <v>0</v>
      </c>
      <c r="J497" s="356">
        <v>0</v>
      </c>
      <c r="K497" s="356">
        <v>0</v>
      </c>
      <c r="L497" s="1003" cm="1">
        <f t="array" ref="L497">INDEX($H497:$K497,0,MATCH(L$451,$H$451:$K$451,0))*HLOOKUP(L$450,$J$447:$R$448,2)</f>
        <v>0</v>
      </c>
      <c r="M497" s="1003" cm="1">
        <f t="array" ref="M497">INDEX($H497:$K497,0,MATCH(M$451,$H$451:$K$451,0))*HLOOKUP(M$450,$J$447:$R$448,2)</f>
        <v>0</v>
      </c>
      <c r="N497" s="1003" cm="1">
        <f t="array" ref="N497">INDEX($H497:$K497,0,MATCH(N$451,$H$451:$K$451,0))*HLOOKUP(N$450,$J$447:$R$448,2)</f>
        <v>0</v>
      </c>
      <c r="O497" s="1003" cm="1">
        <f t="array" ref="O497">INDEX($H497:$K497,0,MATCH(O$451,$H$451:$K$451,0))*HLOOKUP(O$450,$J$447:$R$448,2)</f>
        <v>0</v>
      </c>
      <c r="P497" s="1003" cm="1">
        <f t="array" ref="P497">INDEX($H497:$K497,0,MATCH(P$451,$H$451:$K$451,0))*HLOOKUP(P$450,$J$447:$R$448,2)</f>
        <v>0</v>
      </c>
      <c r="Q497" s="1003" cm="1">
        <f t="array" ref="Q497">INDEX($H497:$K497,0,MATCH(Q$451,$H$451:$K$451,0))*HLOOKUP(Q$450,$J$447:$R$448,2)</f>
        <v>0</v>
      </c>
      <c r="R497" s="1003" cm="1">
        <f t="array" ref="R497">INDEX($H497:$K497,0,MATCH(R$451,$H$451:$K$451,0))*HLOOKUP(R$450,$J$447:$R$448,2)</f>
        <v>0</v>
      </c>
      <c r="S497" s="1003" cm="1">
        <f t="array" ref="S497">INDEX($H497:$K497,0,MATCH(S$451,$H$451:$K$451,0))*HLOOKUP(S$450,$J$447:$R$448,2)</f>
        <v>0</v>
      </c>
      <c r="T497" s="1003" cm="1">
        <f t="array" ref="T497">INDEX($H497:$K497,0,MATCH(T$451,$H$451:$K$451,0))*HLOOKUP(T$450,$J$447:$R$448,2)</f>
        <v>0</v>
      </c>
      <c r="U497" s="1003" cm="1">
        <f t="array" ref="U497">INDEX($H497:$K497,0,MATCH(U$451,$H$451:$K$451,0))*HLOOKUP(U$450,$J$447:$R$448,2)</f>
        <v>0</v>
      </c>
      <c r="V497" s="1003" cm="1">
        <f t="array" ref="V497">INDEX($H497:$K497,0,MATCH(V$451,$H$451:$K$451,0))*HLOOKUP(V$450,$J$447:$R$448,2)</f>
        <v>0</v>
      </c>
      <c r="W497" s="1003" cm="1">
        <f t="array" ref="W497">INDEX($H497:$K497,0,MATCH(W$451,$H$451:$K$451,0))*HLOOKUP(W$450,$J$447:$R$448,2)</f>
        <v>0</v>
      </c>
      <c r="X497" s="1003" cm="1">
        <f t="array" ref="X497">INDEX($H497:$K497,0,MATCH(X$451,$H$451:$K$451,0))*HLOOKUP(X$450,$J$447:$R$448,2)</f>
        <v>0</v>
      </c>
      <c r="Y497" s="1003" cm="1">
        <f t="array" ref="Y497">INDEX($H497:$K497,0,MATCH(Y$451,$H$451:$K$451,0))*HLOOKUP(Y$450,$J$447:$R$448,2)</f>
        <v>0</v>
      </c>
      <c r="Z497" s="1003" cm="1">
        <f t="array" ref="Z497">INDEX($H497:$K497,0,MATCH(Z$451,$H$451:$K$451,0))*HLOOKUP(Z$450,$J$447:$R$448,2)</f>
        <v>0</v>
      </c>
      <c r="AA497" s="1003" cm="1">
        <f t="array" ref="AA497">INDEX($H497:$K497,0,MATCH(AA$451,$H$451:$K$451,0))*HLOOKUP(AA$450,$J$447:$R$448,2)</f>
        <v>0</v>
      </c>
      <c r="AB497" s="1003" cm="1">
        <f t="array" ref="AB497">INDEX($H497:$K497,0,MATCH(AB$451,$H$451:$K$451,0))*HLOOKUP(AB$450,$J$447:$R$448,2)</f>
        <v>0</v>
      </c>
      <c r="AC497" s="1003" cm="1">
        <f t="array" ref="AC497">INDEX($H497:$K497,0,MATCH(AC$451,$H$451:$K$451,0))*HLOOKUP(AC$450,$J$447:$R$448,2)</f>
        <v>0</v>
      </c>
      <c r="AD497" s="1003" cm="1">
        <f t="array" ref="AD497">INDEX($H497:$K497,0,MATCH(AD$451,$H$451:$K$451,0))*HLOOKUP(AD$450,$J$447:$R$448,2)</f>
        <v>0</v>
      </c>
      <c r="AE497" s="1003" cm="1">
        <f t="array" ref="AE497">INDEX($H497:$K497,0,MATCH(AE$451,$H$451:$K$451,0))*HLOOKUP(AE$450,$J$447:$R$448,2)</f>
        <v>0</v>
      </c>
      <c r="AF497" s="1003" cm="1">
        <f t="array" ref="AF497">INDEX($H497:$K497,0,MATCH(AF$451,$H$451:$K$451,0))*HLOOKUP(AF$450,$J$447:$R$448,2)</f>
        <v>0</v>
      </c>
      <c r="AG497" s="1003" cm="1">
        <f t="array" ref="AG497">INDEX($H497:$K497,0,MATCH(AG$451,$H$451:$K$451,0))*HLOOKUP(AG$450,$J$447:$R$448,2)</f>
        <v>0</v>
      </c>
      <c r="AH497" s="1003" cm="1">
        <f t="array" ref="AH497">INDEX($H497:$K497,0,MATCH(AH$451,$H$451:$K$451,0))*HLOOKUP(AH$450,$J$447:$R$448,2)</f>
        <v>0</v>
      </c>
      <c r="AI497" s="1003" cm="1">
        <f t="array" ref="AI497">INDEX($H497:$K497,0,MATCH(AI$451,$H$451:$K$451,0))*HLOOKUP(AI$450,$J$447:$R$448,2)</f>
        <v>0</v>
      </c>
      <c r="AJ497" s="1003" cm="1">
        <f t="array" ref="AJ497">INDEX($H497:$K497,0,MATCH(AJ$451,$H$451:$K$451,0))*HLOOKUP(AJ$450,$J$447:$R$448,2)</f>
        <v>0</v>
      </c>
      <c r="AK497" s="1003" cm="1">
        <f t="array" ref="AK497">INDEX($H497:$K497,0,MATCH(AK$451,$H$451:$K$451,0))*HLOOKUP(AK$450,$J$447:$R$448,2)</f>
        <v>0</v>
      </c>
      <c r="AL497" s="1003" cm="1">
        <f t="array" ref="AL497">INDEX($H497:$K497,0,MATCH(AL$451,$H$451:$K$451,0))*HLOOKUP(AL$450,$J$447:$R$448,2)</f>
        <v>0</v>
      </c>
      <c r="AM497" s="1003" cm="1">
        <f t="array" ref="AM497">INDEX($H497:$K497,0,MATCH(AM$451,$H$451:$K$451,0))*HLOOKUP(AM$450,$J$447:$R$448,2)</f>
        <v>0</v>
      </c>
      <c r="AN497" s="1003" cm="1">
        <f t="array" ref="AN497">INDEX($H497:$K497,0,MATCH(AN$451,$H$451:$K$451,0))*HLOOKUP(AN$450,$J$447:$R$448,2)</f>
        <v>0</v>
      </c>
      <c r="AO497" s="1003" cm="1">
        <f t="array" ref="AO497">INDEX($H497:$K497,0,MATCH(AO$451,$H$451:$K$451,0))*HLOOKUP(AO$450,$J$447:$R$448,2)</f>
        <v>0</v>
      </c>
      <c r="AP497" s="1003" cm="1">
        <f t="array" ref="AP497">INDEX($H497:$K497,0,MATCH(AP$451,$H$451:$K$451,0))*HLOOKUP(AP$450,$J$447:$R$448,2)</f>
        <v>0</v>
      </c>
      <c r="AQ497" s="1003" cm="1">
        <f t="array" ref="AQ497">INDEX($H497:$K497,0,MATCH(AQ$451,$H$451:$K$451,0))*HLOOKUP(AQ$450,$J$447:$R$448,2)</f>
        <v>0</v>
      </c>
      <c r="AR497" s="1003" cm="1">
        <f t="array" ref="AR497">INDEX($H497:$K497,0,MATCH(AR$451,$H$451:$K$451,0))*HLOOKUP(AR$450,$J$447:$R$448,2)</f>
        <v>0</v>
      </c>
      <c r="AS497" s="1003" cm="1">
        <f t="array" ref="AS497">INDEX($H497:$K497,0,MATCH(AS$451,$H$451:$K$451,0))*HLOOKUP(AS$450,$J$447:$R$448,2)</f>
        <v>0</v>
      </c>
      <c r="AT497" s="1003" cm="1">
        <f t="array" ref="AT497">INDEX($H497:$K497,0,MATCH(AT$451,$H$451:$K$451,0))*HLOOKUP(AT$450,$J$447:$R$448,2)</f>
        <v>0</v>
      </c>
      <c r="AU497" s="1003" cm="1">
        <f t="array" ref="AU497">INDEX($H497:$K497,0,MATCH(AU$451,$H$451:$K$451,0))*HLOOKUP(AU$450,$J$447:$R$448,2)</f>
        <v>0</v>
      </c>
      <c r="AV497" s="312"/>
      <c r="AW497" s="312"/>
      <c r="AX497" s="243"/>
      <c r="AY497" s="235"/>
      <c r="AZ497" s="235"/>
      <c r="BA497" s="235"/>
    </row>
    <row r="498" spans="1:53" s="76" customFormat="1" ht="15" outlineLevel="1" x14ac:dyDescent="0.25">
      <c r="A498" s="233"/>
      <c r="B498" s="234"/>
      <c r="C498" s="244"/>
      <c r="D498" s="244"/>
      <c r="E498" s="244"/>
      <c r="F498" s="252"/>
      <c r="G498" s="704" t="str">
        <f t="shared" si="76"/>
        <v>AAANWa</v>
      </c>
      <c r="H498" s="356">
        <v>0</v>
      </c>
      <c r="I498" s="356">
        <v>0</v>
      </c>
      <c r="J498" s="356">
        <v>0</v>
      </c>
      <c r="K498" s="356">
        <v>0</v>
      </c>
      <c r="L498" s="1003" cm="1">
        <f t="array" ref="L498">INDEX($H498:$K498,0,MATCH(L$451,$H$451:$K$451,0))*HLOOKUP(L$450,$J$447:$R$448,2)</f>
        <v>0</v>
      </c>
      <c r="M498" s="1003" cm="1">
        <f t="array" ref="M498">INDEX($H498:$K498,0,MATCH(M$451,$H$451:$K$451,0))*HLOOKUP(M$450,$J$447:$R$448,2)</f>
        <v>0</v>
      </c>
      <c r="N498" s="1003" cm="1">
        <f t="array" ref="N498">INDEX($H498:$K498,0,MATCH(N$451,$H$451:$K$451,0))*HLOOKUP(N$450,$J$447:$R$448,2)</f>
        <v>0</v>
      </c>
      <c r="O498" s="1003" cm="1">
        <f t="array" ref="O498">INDEX($H498:$K498,0,MATCH(O$451,$H$451:$K$451,0))*HLOOKUP(O$450,$J$447:$R$448,2)</f>
        <v>0</v>
      </c>
      <c r="P498" s="1003" cm="1">
        <f t="array" ref="P498">INDEX($H498:$K498,0,MATCH(P$451,$H$451:$K$451,0))*HLOOKUP(P$450,$J$447:$R$448,2)</f>
        <v>0</v>
      </c>
      <c r="Q498" s="1003" cm="1">
        <f t="array" ref="Q498">INDEX($H498:$K498,0,MATCH(Q$451,$H$451:$K$451,0))*HLOOKUP(Q$450,$J$447:$R$448,2)</f>
        <v>0</v>
      </c>
      <c r="R498" s="1003" cm="1">
        <f t="array" ref="R498">INDEX($H498:$K498,0,MATCH(R$451,$H$451:$K$451,0))*HLOOKUP(R$450,$J$447:$R$448,2)</f>
        <v>0</v>
      </c>
      <c r="S498" s="1003" cm="1">
        <f t="array" ref="S498">INDEX($H498:$K498,0,MATCH(S$451,$H$451:$K$451,0))*HLOOKUP(S$450,$J$447:$R$448,2)</f>
        <v>0</v>
      </c>
      <c r="T498" s="1003" cm="1">
        <f t="array" ref="T498">INDEX($H498:$K498,0,MATCH(T$451,$H$451:$K$451,0))*HLOOKUP(T$450,$J$447:$R$448,2)</f>
        <v>0</v>
      </c>
      <c r="U498" s="1003" cm="1">
        <f t="array" ref="U498">INDEX($H498:$K498,0,MATCH(U$451,$H$451:$K$451,0))*HLOOKUP(U$450,$J$447:$R$448,2)</f>
        <v>0</v>
      </c>
      <c r="V498" s="1003" cm="1">
        <f t="array" ref="V498">INDEX($H498:$K498,0,MATCH(V$451,$H$451:$K$451,0))*HLOOKUP(V$450,$J$447:$R$448,2)</f>
        <v>0</v>
      </c>
      <c r="W498" s="1003" cm="1">
        <f t="array" ref="W498">INDEX($H498:$K498,0,MATCH(W$451,$H$451:$K$451,0))*HLOOKUP(W$450,$J$447:$R$448,2)</f>
        <v>0</v>
      </c>
      <c r="X498" s="1003" cm="1">
        <f t="array" ref="X498">INDEX($H498:$K498,0,MATCH(X$451,$H$451:$K$451,0))*HLOOKUP(X$450,$J$447:$R$448,2)</f>
        <v>0</v>
      </c>
      <c r="Y498" s="1003" cm="1">
        <f t="array" ref="Y498">INDEX($H498:$K498,0,MATCH(Y$451,$H$451:$K$451,0))*HLOOKUP(Y$450,$J$447:$R$448,2)</f>
        <v>0</v>
      </c>
      <c r="Z498" s="1003" cm="1">
        <f t="array" ref="Z498">INDEX($H498:$K498,0,MATCH(Z$451,$H$451:$K$451,0))*HLOOKUP(Z$450,$J$447:$R$448,2)</f>
        <v>0</v>
      </c>
      <c r="AA498" s="1003" cm="1">
        <f t="array" ref="AA498">INDEX($H498:$K498,0,MATCH(AA$451,$H$451:$K$451,0))*HLOOKUP(AA$450,$J$447:$R$448,2)</f>
        <v>0</v>
      </c>
      <c r="AB498" s="1003" cm="1">
        <f t="array" ref="AB498">INDEX($H498:$K498,0,MATCH(AB$451,$H$451:$K$451,0))*HLOOKUP(AB$450,$J$447:$R$448,2)</f>
        <v>0</v>
      </c>
      <c r="AC498" s="1003" cm="1">
        <f t="array" ref="AC498">INDEX($H498:$K498,0,MATCH(AC$451,$H$451:$K$451,0))*HLOOKUP(AC$450,$J$447:$R$448,2)</f>
        <v>0</v>
      </c>
      <c r="AD498" s="1003" cm="1">
        <f t="array" ref="AD498">INDEX($H498:$K498,0,MATCH(AD$451,$H$451:$K$451,0))*HLOOKUP(AD$450,$J$447:$R$448,2)</f>
        <v>0</v>
      </c>
      <c r="AE498" s="1003" cm="1">
        <f t="array" ref="AE498">INDEX($H498:$K498,0,MATCH(AE$451,$H$451:$K$451,0))*HLOOKUP(AE$450,$J$447:$R$448,2)</f>
        <v>0</v>
      </c>
      <c r="AF498" s="1003" cm="1">
        <f t="array" ref="AF498">INDEX($H498:$K498,0,MATCH(AF$451,$H$451:$K$451,0))*HLOOKUP(AF$450,$J$447:$R$448,2)</f>
        <v>0</v>
      </c>
      <c r="AG498" s="1003" cm="1">
        <f t="array" ref="AG498">INDEX($H498:$K498,0,MATCH(AG$451,$H$451:$K$451,0))*HLOOKUP(AG$450,$J$447:$R$448,2)</f>
        <v>0</v>
      </c>
      <c r="AH498" s="1003" cm="1">
        <f t="array" ref="AH498">INDEX($H498:$K498,0,MATCH(AH$451,$H$451:$K$451,0))*HLOOKUP(AH$450,$J$447:$R$448,2)</f>
        <v>0</v>
      </c>
      <c r="AI498" s="1003" cm="1">
        <f t="array" ref="AI498">INDEX($H498:$K498,0,MATCH(AI$451,$H$451:$K$451,0))*HLOOKUP(AI$450,$J$447:$R$448,2)</f>
        <v>0</v>
      </c>
      <c r="AJ498" s="1003" cm="1">
        <f t="array" ref="AJ498">INDEX($H498:$K498,0,MATCH(AJ$451,$H$451:$K$451,0))*HLOOKUP(AJ$450,$J$447:$R$448,2)</f>
        <v>0</v>
      </c>
      <c r="AK498" s="1003" cm="1">
        <f t="array" ref="AK498">INDEX($H498:$K498,0,MATCH(AK$451,$H$451:$K$451,0))*HLOOKUP(AK$450,$J$447:$R$448,2)</f>
        <v>0</v>
      </c>
      <c r="AL498" s="1003" cm="1">
        <f t="array" ref="AL498">INDEX($H498:$K498,0,MATCH(AL$451,$H$451:$K$451,0))*HLOOKUP(AL$450,$J$447:$R$448,2)</f>
        <v>0</v>
      </c>
      <c r="AM498" s="1003" cm="1">
        <f t="array" ref="AM498">INDEX($H498:$K498,0,MATCH(AM$451,$H$451:$K$451,0))*HLOOKUP(AM$450,$J$447:$R$448,2)</f>
        <v>0</v>
      </c>
      <c r="AN498" s="1003" cm="1">
        <f t="array" ref="AN498">INDEX($H498:$K498,0,MATCH(AN$451,$H$451:$K$451,0))*HLOOKUP(AN$450,$J$447:$R$448,2)</f>
        <v>0</v>
      </c>
      <c r="AO498" s="1003" cm="1">
        <f t="array" ref="AO498">INDEX($H498:$K498,0,MATCH(AO$451,$H$451:$K$451,0))*HLOOKUP(AO$450,$J$447:$R$448,2)</f>
        <v>0</v>
      </c>
      <c r="AP498" s="1003" cm="1">
        <f t="array" ref="AP498">INDEX($H498:$K498,0,MATCH(AP$451,$H$451:$K$451,0))*HLOOKUP(AP$450,$J$447:$R$448,2)</f>
        <v>0</v>
      </c>
      <c r="AQ498" s="1003" cm="1">
        <f t="array" ref="AQ498">INDEX($H498:$K498,0,MATCH(AQ$451,$H$451:$K$451,0))*HLOOKUP(AQ$450,$J$447:$R$448,2)</f>
        <v>0</v>
      </c>
      <c r="AR498" s="1003" cm="1">
        <f t="array" ref="AR498">INDEX($H498:$K498,0,MATCH(AR$451,$H$451:$K$451,0))*HLOOKUP(AR$450,$J$447:$R$448,2)</f>
        <v>0</v>
      </c>
      <c r="AS498" s="1003" cm="1">
        <f t="array" ref="AS498">INDEX($H498:$K498,0,MATCH(AS$451,$H$451:$K$451,0))*HLOOKUP(AS$450,$J$447:$R$448,2)</f>
        <v>0</v>
      </c>
      <c r="AT498" s="1003" cm="1">
        <f t="array" ref="AT498">INDEX($H498:$K498,0,MATCH(AT$451,$H$451:$K$451,0))*HLOOKUP(AT$450,$J$447:$R$448,2)</f>
        <v>0</v>
      </c>
      <c r="AU498" s="1003" cm="1">
        <f t="array" ref="AU498">INDEX($H498:$K498,0,MATCH(AU$451,$H$451:$K$451,0))*HLOOKUP(AU$450,$J$447:$R$448,2)</f>
        <v>0</v>
      </c>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252"/>
      <c r="I500" s="252"/>
      <c r="J500" s="252"/>
      <c r="K500" s="252"/>
      <c r="L500" s="252"/>
      <c r="M500" s="252"/>
      <c r="N500" s="252"/>
      <c r="O500" s="252"/>
      <c r="P500" s="252"/>
      <c r="Q500" s="252"/>
      <c r="R500" s="252"/>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76" customFormat="1" ht="15" outlineLevel="1" x14ac:dyDescent="0.25">
      <c r="A501" s="233"/>
      <c r="B501" s="234"/>
      <c r="C501" s="244"/>
      <c r="D501" s="244"/>
      <c r="E501" s="244"/>
      <c r="F501" s="252"/>
      <c r="G501" s="651" t="s">
        <v>818</v>
      </c>
      <c r="I501" s="687"/>
      <c r="J501" s="1001" t="s">
        <v>410</v>
      </c>
      <c r="K501" s="1001" t="s">
        <v>806</v>
      </c>
      <c r="L501" s="1001" t="s">
        <v>807</v>
      </c>
      <c r="M501" s="1001" t="s">
        <v>808</v>
      </c>
      <c r="N501" s="1001" t="s">
        <v>809</v>
      </c>
      <c r="O501" s="1001" t="s">
        <v>810</v>
      </c>
      <c r="P501" s="1001" t="s">
        <v>811</v>
      </c>
      <c r="Q501" s="1001" t="s">
        <v>812</v>
      </c>
      <c r="R501" s="1001" t="s">
        <v>813</v>
      </c>
      <c r="S501" s="252"/>
      <c r="T501" s="252"/>
      <c r="U501" s="252"/>
      <c r="V501" s="252"/>
      <c r="W501" s="252"/>
      <c r="X501" s="25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243"/>
      <c r="AY501" s="235"/>
      <c r="AZ501" s="235"/>
      <c r="BA501" s="235"/>
    </row>
    <row r="502" spans="1:53" s="687" customFormat="1" ht="15" outlineLevel="1" x14ac:dyDescent="0.25">
      <c r="A502" s="691"/>
      <c r="B502" s="688"/>
      <c r="C502" s="700"/>
      <c r="D502" s="700"/>
      <c r="E502" s="700"/>
      <c r="F502" s="704"/>
      <c r="G502" s="651"/>
      <c r="I502" s="687" t="s">
        <v>1144</v>
      </c>
      <c r="J502" s="1002">
        <v>1</v>
      </c>
      <c r="K502" s="1002">
        <v>1</v>
      </c>
      <c r="L502" s="1002">
        <v>1</v>
      </c>
      <c r="M502" s="1002">
        <v>1</v>
      </c>
      <c r="N502" s="1002">
        <v>1</v>
      </c>
      <c r="O502" s="1002">
        <v>1</v>
      </c>
      <c r="P502" s="1002">
        <v>1</v>
      </c>
      <c r="Q502" s="1002">
        <v>1</v>
      </c>
      <c r="R502" s="1002">
        <v>1</v>
      </c>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687" customFormat="1" ht="15" outlineLevel="1" x14ac:dyDescent="0.25">
      <c r="A503" s="691"/>
      <c r="B503" s="688"/>
      <c r="C503" s="700"/>
      <c r="D503" s="700"/>
      <c r="E503" s="700"/>
      <c r="F503" s="704"/>
      <c r="G503" s="651"/>
      <c r="I503" s="704"/>
      <c r="J503" s="704"/>
      <c r="K503" s="704"/>
      <c r="L503" s="704"/>
      <c r="M503" s="704"/>
      <c r="N503" s="704"/>
      <c r="O503" s="704"/>
      <c r="P503" s="704"/>
      <c r="Q503" s="704"/>
      <c r="R503" s="704"/>
      <c r="S503" s="704"/>
      <c r="T503" s="704"/>
      <c r="U503" s="704"/>
      <c r="V503" s="704"/>
      <c r="W503" s="704"/>
      <c r="X503" s="704"/>
      <c r="Y503" s="312"/>
      <c r="Z503" s="312"/>
      <c r="AA503" s="312"/>
      <c r="AB503" s="312"/>
      <c r="AC503" s="312"/>
      <c r="AD503" s="312"/>
      <c r="AE503" s="312"/>
      <c r="AF503" s="312"/>
      <c r="AG503" s="312"/>
      <c r="AH503" s="312"/>
      <c r="AI503" s="312"/>
      <c r="AJ503" s="312"/>
      <c r="AK503" s="312"/>
      <c r="AL503" s="312"/>
      <c r="AM503" s="312"/>
      <c r="AN503" s="312"/>
      <c r="AO503" s="312"/>
      <c r="AP503" s="312"/>
      <c r="AQ503" s="312"/>
      <c r="AR503" s="312"/>
      <c r="AS503" s="312"/>
      <c r="AT503" s="312"/>
      <c r="AU503" s="312"/>
      <c r="AV503" s="312"/>
      <c r="AW503" s="312"/>
      <c r="AX503" s="695"/>
      <c r="AY503" s="690"/>
      <c r="AZ503" s="690"/>
      <c r="BA503" s="690"/>
    </row>
    <row r="504" spans="1:53" s="76" customFormat="1" ht="15" outlineLevel="1" x14ac:dyDescent="0.25">
      <c r="A504" s="233"/>
      <c r="B504" s="234"/>
      <c r="C504" s="244"/>
      <c r="D504" s="244"/>
      <c r="E504" s="244"/>
      <c r="F504" s="252"/>
      <c r="G504" s="252" t="s">
        <v>820</v>
      </c>
      <c r="H504" s="76" t="s">
        <v>837</v>
      </c>
      <c r="I504" s="76" t="s">
        <v>837</v>
      </c>
      <c r="J504" s="76" t="s">
        <v>837</v>
      </c>
      <c r="K504" s="76" t="s">
        <v>837</v>
      </c>
      <c r="L504" s="76" t="s">
        <v>410</v>
      </c>
      <c r="M504" s="76" t="s">
        <v>410</v>
      </c>
      <c r="N504" s="76" t="s">
        <v>410</v>
      </c>
      <c r="O504" s="76" t="s">
        <v>410</v>
      </c>
      <c r="P504" s="76" t="s">
        <v>806</v>
      </c>
      <c r="Q504" s="76" t="s">
        <v>806</v>
      </c>
      <c r="R504" s="76" t="s">
        <v>806</v>
      </c>
      <c r="S504" s="76" t="s">
        <v>806</v>
      </c>
      <c r="T504" s="76" t="s">
        <v>807</v>
      </c>
      <c r="U504" s="76" t="s">
        <v>807</v>
      </c>
      <c r="V504" s="76" t="s">
        <v>807</v>
      </c>
      <c r="W504" s="76" t="s">
        <v>807</v>
      </c>
      <c r="X504" s="76" t="s">
        <v>808</v>
      </c>
      <c r="Y504" s="76" t="s">
        <v>808</v>
      </c>
      <c r="Z504" s="76" t="s">
        <v>808</v>
      </c>
      <c r="AA504" s="76" t="s">
        <v>808</v>
      </c>
      <c r="AB504" s="76" t="s">
        <v>809</v>
      </c>
      <c r="AC504" s="76" t="s">
        <v>809</v>
      </c>
      <c r="AD504" s="76" t="s">
        <v>809</v>
      </c>
      <c r="AE504" s="76" t="s">
        <v>809</v>
      </c>
      <c r="AF504" s="76" t="s">
        <v>810</v>
      </c>
      <c r="AG504" s="76" t="s">
        <v>810</v>
      </c>
      <c r="AH504" s="76" t="s">
        <v>810</v>
      </c>
      <c r="AI504" s="76" t="s">
        <v>810</v>
      </c>
      <c r="AJ504" s="76" t="s">
        <v>811</v>
      </c>
      <c r="AK504" s="76" t="s">
        <v>811</v>
      </c>
      <c r="AL504" s="76" t="s">
        <v>811</v>
      </c>
      <c r="AM504" s="76" t="s">
        <v>811</v>
      </c>
      <c r="AN504" s="76" t="s">
        <v>812</v>
      </c>
      <c r="AO504" s="76" t="s">
        <v>812</v>
      </c>
      <c r="AP504" s="76" t="s">
        <v>812</v>
      </c>
      <c r="AQ504" s="76" t="s">
        <v>812</v>
      </c>
      <c r="AR504" s="76" t="s">
        <v>813</v>
      </c>
      <c r="AS504" s="76" t="s">
        <v>813</v>
      </c>
      <c r="AT504" s="76" t="s">
        <v>813</v>
      </c>
      <c r="AU504" s="76" t="s">
        <v>813</v>
      </c>
      <c r="AV504" s="312"/>
      <c r="AW504" s="312"/>
      <c r="AX504" s="243"/>
      <c r="AY504" s="235"/>
      <c r="AZ504" s="235"/>
      <c r="BA504" s="235"/>
    </row>
    <row r="505" spans="1:53" s="76" customFormat="1" ht="15" outlineLevel="1" x14ac:dyDescent="0.25">
      <c r="A505" s="233"/>
      <c r="B505" s="234"/>
      <c r="C505" s="244"/>
      <c r="D505" s="244"/>
      <c r="E505" s="244"/>
      <c r="F505" s="252"/>
      <c r="G505" s="252" t="s">
        <v>821</v>
      </c>
      <c r="H505" s="76" t="s">
        <v>357</v>
      </c>
      <c r="I505" s="76" t="s">
        <v>358</v>
      </c>
      <c r="J505" s="76" t="s">
        <v>1141</v>
      </c>
      <c r="K505" s="76" t="s">
        <v>359</v>
      </c>
      <c r="L505" s="76" t="str">
        <f>H505</f>
        <v>agflow</v>
      </c>
      <c r="M505" s="687" t="str">
        <f t="shared" ref="M505:AU505" si="77">I505</f>
        <v>ureamop</v>
      </c>
      <c r="N505" s="687" t="str">
        <f t="shared" si="77"/>
        <v>urea-late</v>
      </c>
      <c r="O505" s="687" t="str">
        <f t="shared" si="77"/>
        <v>ns31</v>
      </c>
      <c r="P505" s="687" t="str">
        <f t="shared" si="77"/>
        <v>agflow</v>
      </c>
      <c r="Q505" s="687" t="str">
        <f t="shared" si="77"/>
        <v>ureamop</v>
      </c>
      <c r="R505" s="687" t="str">
        <f t="shared" si="77"/>
        <v>urea-late</v>
      </c>
      <c r="S505" s="687" t="str">
        <f t="shared" si="77"/>
        <v>ns31</v>
      </c>
      <c r="T505" s="687" t="str">
        <f t="shared" si="77"/>
        <v>agflow</v>
      </c>
      <c r="U505" s="687" t="str">
        <f t="shared" si="77"/>
        <v>ureamop</v>
      </c>
      <c r="V505" s="687" t="str">
        <f t="shared" si="77"/>
        <v>urea-late</v>
      </c>
      <c r="W505" s="687" t="str">
        <f t="shared" si="77"/>
        <v>ns31</v>
      </c>
      <c r="X505" s="687" t="str">
        <f t="shared" si="77"/>
        <v>agflow</v>
      </c>
      <c r="Y505" s="687" t="str">
        <f t="shared" si="77"/>
        <v>ureamop</v>
      </c>
      <c r="Z505" s="687" t="str">
        <f t="shared" si="77"/>
        <v>urea-late</v>
      </c>
      <c r="AA505" s="687" t="str">
        <f t="shared" si="77"/>
        <v>ns31</v>
      </c>
      <c r="AB505" s="687" t="str">
        <f t="shared" si="77"/>
        <v>agflow</v>
      </c>
      <c r="AC505" s="687" t="str">
        <f t="shared" si="77"/>
        <v>ureamop</v>
      </c>
      <c r="AD505" s="687" t="str">
        <f t="shared" si="77"/>
        <v>urea-late</v>
      </c>
      <c r="AE505" s="687" t="str">
        <f t="shared" si="77"/>
        <v>ns31</v>
      </c>
      <c r="AF505" s="687" t="str">
        <f t="shared" si="77"/>
        <v>agflow</v>
      </c>
      <c r="AG505" s="687" t="str">
        <f t="shared" si="77"/>
        <v>ureamop</v>
      </c>
      <c r="AH505" s="687" t="str">
        <f t="shared" si="77"/>
        <v>urea-late</v>
      </c>
      <c r="AI505" s="687" t="str">
        <f t="shared" si="77"/>
        <v>ns31</v>
      </c>
      <c r="AJ505" s="687" t="str">
        <f t="shared" si="77"/>
        <v>agflow</v>
      </c>
      <c r="AK505" s="687" t="str">
        <f t="shared" si="77"/>
        <v>ureamop</v>
      </c>
      <c r="AL505" s="687" t="str">
        <f t="shared" si="77"/>
        <v>urea-late</v>
      </c>
      <c r="AM505" s="687" t="str">
        <f t="shared" si="77"/>
        <v>ns31</v>
      </c>
      <c r="AN505" s="687" t="str">
        <f t="shared" si="77"/>
        <v>agflow</v>
      </c>
      <c r="AO505" s="687" t="str">
        <f t="shared" si="77"/>
        <v>ureamop</v>
      </c>
      <c r="AP505" s="687" t="str">
        <f t="shared" si="77"/>
        <v>urea-late</v>
      </c>
      <c r="AQ505" s="687" t="str">
        <f t="shared" si="77"/>
        <v>ns31</v>
      </c>
      <c r="AR505" s="687" t="str">
        <f t="shared" si="77"/>
        <v>agflow</v>
      </c>
      <c r="AS505" s="687" t="str">
        <f t="shared" si="77"/>
        <v>ureamop</v>
      </c>
      <c r="AT505" s="687" t="str">
        <f t="shared" si="77"/>
        <v>urea-late</v>
      </c>
      <c r="AU505" s="687" t="str">
        <f t="shared" si="77"/>
        <v>ns31</v>
      </c>
      <c r="AV505" s="312"/>
      <c r="AW505" s="312"/>
      <c r="AX505" s="243"/>
      <c r="AY505" s="235"/>
      <c r="AZ505" s="235"/>
      <c r="BA505" s="235"/>
    </row>
    <row r="506" spans="1:53" s="76" customFormat="1" ht="15" outlineLevel="1" x14ac:dyDescent="0.25">
      <c r="A506" s="233"/>
      <c r="B506" s="234"/>
      <c r="C506" s="244"/>
      <c r="D506" s="244"/>
      <c r="E506" s="244"/>
      <c r="F506" s="252"/>
      <c r="G506" s="252" t="str">
        <f t="shared" ref="G506:G552" si="78">_xlfn.CONCAT(H232:M232)</f>
        <v>AAAA2A1a</v>
      </c>
      <c r="H506" s="356">
        <f>IF(H452&gt;0,1,0)</f>
        <v>0</v>
      </c>
      <c r="I506" s="356">
        <f>IF(I452&gt;0,1,0)</f>
        <v>0</v>
      </c>
      <c r="J506" s="356">
        <f>IF(J452&gt;0,1,0)</f>
        <v>0</v>
      </c>
      <c r="K506" s="356">
        <f>IF(K452&gt;0,1,0)</f>
        <v>0</v>
      </c>
      <c r="L506" s="1003" cm="1">
        <f t="array" ref="L506">INDEX($H506:$K506,0,MATCH(L$505,$H$505:$K$505,0))*HLOOKUP(L$504,$J$501:$R$502,2)</f>
        <v>0</v>
      </c>
      <c r="M506" s="1003" cm="1">
        <f t="array" ref="M506">INDEX($H506:$K506,0,MATCH(M$505,$H$505:$K$505,0))*HLOOKUP(M$504,$J$501:$R$502,2)</f>
        <v>0</v>
      </c>
      <c r="N506" s="1003" cm="1">
        <f t="array" ref="N506">INDEX($H506:$K506,0,MATCH(N$505,$H$505:$K$505,0))*HLOOKUP(N$504,$J$501:$R$502,2)</f>
        <v>0</v>
      </c>
      <c r="O506" s="1003" cm="1">
        <f t="array" ref="O506">INDEX($H506:$K506,0,MATCH(O$505,$H$505:$K$505,0))*HLOOKUP(O$504,$J$501:$R$502,2)</f>
        <v>0</v>
      </c>
      <c r="P506" s="1003" cm="1">
        <f t="array" ref="P506">INDEX($H506:$K506,0,MATCH(P$505,$H$505:$K$505,0))*HLOOKUP(P$504,$J$501:$R$502,2)</f>
        <v>0</v>
      </c>
      <c r="Q506" s="1003" cm="1">
        <f t="array" ref="Q506">INDEX($H506:$K506,0,MATCH(Q$505,$H$505:$K$505,0))*HLOOKUP(Q$504,$J$501:$R$502,2)</f>
        <v>0</v>
      </c>
      <c r="R506" s="1003" cm="1">
        <f t="array" ref="R506">INDEX($H506:$K506,0,MATCH(R$505,$H$505:$K$505,0))*HLOOKUP(R$504,$J$501:$R$502,2)</f>
        <v>0</v>
      </c>
      <c r="S506" s="1003" cm="1">
        <f t="array" ref="S506">INDEX($H506:$K506,0,MATCH(S$505,$H$505:$K$505,0))*HLOOKUP(S$504,$J$501:$R$502,2)</f>
        <v>0</v>
      </c>
      <c r="T506" s="1003" cm="1">
        <f t="array" ref="T506">INDEX($H506:$K506,0,MATCH(T$505,$H$505:$K$505,0))*HLOOKUP(T$504,$J$501:$R$502,2)</f>
        <v>0</v>
      </c>
      <c r="U506" s="1003" cm="1">
        <f t="array" ref="U506">INDEX($H506:$K506,0,MATCH(U$505,$H$505:$K$505,0))*HLOOKUP(U$504,$J$501:$R$502,2)</f>
        <v>0</v>
      </c>
      <c r="V506" s="1003" cm="1">
        <f t="array" ref="V506">INDEX($H506:$K506,0,MATCH(V$505,$H$505:$K$505,0))*HLOOKUP(V$504,$J$501:$R$502,2)</f>
        <v>0</v>
      </c>
      <c r="W506" s="1003" cm="1">
        <f t="array" ref="W506">INDEX($H506:$K506,0,MATCH(W$505,$H$505:$K$505,0))*HLOOKUP(W$504,$J$501:$R$502,2)</f>
        <v>0</v>
      </c>
      <c r="X506" s="1003" cm="1">
        <f t="array" ref="X506">INDEX($H506:$K506,0,MATCH(X$505,$H$505:$K$505,0))*HLOOKUP(X$504,$J$501:$R$502,2)</f>
        <v>0</v>
      </c>
      <c r="Y506" s="1003" cm="1">
        <f t="array" ref="Y506">INDEX($H506:$K506,0,MATCH(Y$505,$H$505:$K$505,0))*HLOOKUP(Y$504,$J$501:$R$502,2)</f>
        <v>0</v>
      </c>
      <c r="Z506" s="1003" cm="1">
        <f t="array" ref="Z506">INDEX($H506:$K506,0,MATCH(Z$505,$H$505:$K$505,0))*HLOOKUP(Z$504,$J$501:$R$502,2)</f>
        <v>0</v>
      </c>
      <c r="AA506" s="1003" cm="1">
        <f t="array" ref="AA506">INDEX($H506:$K506,0,MATCH(AA$505,$H$505:$K$505,0))*HLOOKUP(AA$504,$J$501:$R$502,2)</f>
        <v>0</v>
      </c>
      <c r="AB506" s="1003" cm="1">
        <f t="array" ref="AB506">INDEX($H506:$K506,0,MATCH(AB$505,$H$505:$K$505,0))*HLOOKUP(AB$504,$J$501:$R$502,2)</f>
        <v>0</v>
      </c>
      <c r="AC506" s="1003" cm="1">
        <f t="array" ref="AC506">INDEX($H506:$K506,0,MATCH(AC$505,$H$505:$K$505,0))*HLOOKUP(AC$504,$J$501:$R$502,2)</f>
        <v>0</v>
      </c>
      <c r="AD506" s="1003" cm="1">
        <f t="array" ref="AD506">INDEX($H506:$K506,0,MATCH(AD$505,$H$505:$K$505,0))*HLOOKUP(AD$504,$J$501:$R$502,2)</f>
        <v>0</v>
      </c>
      <c r="AE506" s="1003" cm="1">
        <f t="array" ref="AE506">INDEX($H506:$K506,0,MATCH(AE$505,$H$505:$K$505,0))*HLOOKUP(AE$504,$J$501:$R$502,2)</f>
        <v>0</v>
      </c>
      <c r="AF506" s="1003" cm="1">
        <f t="array" ref="AF506">INDEX($H506:$K506,0,MATCH(AF$505,$H$505:$K$505,0))*HLOOKUP(AF$504,$J$501:$R$502,2)</f>
        <v>0</v>
      </c>
      <c r="AG506" s="1003" cm="1">
        <f t="array" ref="AG506">INDEX($H506:$K506,0,MATCH(AG$505,$H$505:$K$505,0))*HLOOKUP(AG$504,$J$501:$R$502,2)</f>
        <v>0</v>
      </c>
      <c r="AH506" s="1003" cm="1">
        <f t="array" ref="AH506">INDEX($H506:$K506,0,MATCH(AH$505,$H$505:$K$505,0))*HLOOKUP(AH$504,$J$501:$R$502,2)</f>
        <v>0</v>
      </c>
      <c r="AI506" s="1003" cm="1">
        <f t="array" ref="AI506">INDEX($H506:$K506,0,MATCH(AI$505,$H$505:$K$505,0))*HLOOKUP(AI$504,$J$501:$R$502,2)</f>
        <v>0</v>
      </c>
      <c r="AJ506" s="1003" cm="1">
        <f t="array" ref="AJ506">INDEX($H506:$K506,0,MATCH(AJ$505,$H$505:$K$505,0))*HLOOKUP(AJ$504,$J$501:$R$502,2)</f>
        <v>0</v>
      </c>
      <c r="AK506" s="1003" cm="1">
        <f t="array" ref="AK506">INDEX($H506:$K506,0,MATCH(AK$505,$H$505:$K$505,0))*HLOOKUP(AK$504,$J$501:$R$502,2)</f>
        <v>0</v>
      </c>
      <c r="AL506" s="1003" cm="1">
        <f t="array" ref="AL506">INDEX($H506:$K506,0,MATCH(AL$505,$H$505:$K$505,0))*HLOOKUP(AL$504,$J$501:$R$502,2)</f>
        <v>0</v>
      </c>
      <c r="AM506" s="1003" cm="1">
        <f t="array" ref="AM506">INDEX($H506:$K506,0,MATCH(AM$505,$H$505:$K$505,0))*HLOOKUP(AM$504,$J$501:$R$502,2)</f>
        <v>0</v>
      </c>
      <c r="AN506" s="1003" cm="1">
        <f t="array" ref="AN506">INDEX($H506:$K506,0,MATCH(AN$505,$H$505:$K$505,0))*HLOOKUP(AN$504,$J$501:$R$502,2)</f>
        <v>0</v>
      </c>
      <c r="AO506" s="1003" cm="1">
        <f t="array" ref="AO506">INDEX($H506:$K506,0,MATCH(AO$505,$H$505:$K$505,0))*HLOOKUP(AO$504,$J$501:$R$502,2)</f>
        <v>0</v>
      </c>
      <c r="AP506" s="1003" cm="1">
        <f t="array" ref="AP506">INDEX($H506:$K506,0,MATCH(AP$505,$H$505:$K$505,0))*HLOOKUP(AP$504,$J$501:$R$502,2)</f>
        <v>0</v>
      </c>
      <c r="AQ506" s="1003" cm="1">
        <f t="array" ref="AQ506">INDEX($H506:$K506,0,MATCH(AQ$505,$H$505:$K$505,0))*HLOOKUP(AQ$504,$J$501:$R$502,2)</f>
        <v>0</v>
      </c>
      <c r="AR506" s="1003" cm="1">
        <f t="array" ref="AR506">INDEX($H506:$K506,0,MATCH(AR$505,$H$505:$K$505,0))*HLOOKUP(AR$504,$J$501:$R$502,2)</f>
        <v>0</v>
      </c>
      <c r="AS506" s="1003" cm="1">
        <f t="array" ref="AS506">INDEX($H506:$K506,0,MATCH(AS$505,$H$505:$K$505,0))*HLOOKUP(AS$504,$J$501:$R$502,2)</f>
        <v>0</v>
      </c>
      <c r="AT506" s="1003" cm="1">
        <f t="array" ref="AT506">INDEX($H506:$K506,0,MATCH(AT$505,$H$505:$K$505,0))*HLOOKUP(AT$504,$J$501:$R$502,2)</f>
        <v>0</v>
      </c>
      <c r="AU506" s="1003" cm="1">
        <f t="array" ref="AU506">INDEX($H506:$K506,0,MATCH(AU$505,$H$505:$K$505,0))*HLOOKUP(AU$504,$J$501:$R$502,2)</f>
        <v>0</v>
      </c>
      <c r="AV506" s="312"/>
      <c r="AW506" s="312"/>
      <c r="AX506" s="243"/>
      <c r="AY506" s="235"/>
      <c r="AZ506" s="235"/>
      <c r="BA506" s="235"/>
    </row>
    <row r="507" spans="1:53" s="687" customFormat="1" ht="15" outlineLevel="1" x14ac:dyDescent="0.25">
      <c r="A507" s="691"/>
      <c r="B507" s="688"/>
      <c r="C507" s="700"/>
      <c r="D507" s="700"/>
      <c r="E507" s="700"/>
      <c r="F507" s="704"/>
      <c r="G507" s="704" t="str">
        <f t="shared" si="78"/>
        <v>GGGGAg1a2</v>
      </c>
      <c r="H507" s="356">
        <f t="shared" ref="H507:K507" si="79">IF(H453&gt;0,1,0)</f>
        <v>0</v>
      </c>
      <c r="I507" s="356">
        <f t="shared" si="79"/>
        <v>0</v>
      </c>
      <c r="J507" s="356">
        <f t="shared" si="79"/>
        <v>0</v>
      </c>
      <c r="K507" s="356">
        <f t="shared" si="79"/>
        <v>0</v>
      </c>
      <c r="L507" s="1003" cm="1">
        <f t="array" ref="L507">INDEX($H507:$K507,0,MATCH(L$505,$H$505:$K$505,0))*HLOOKUP(L$504,$J$501:$R$502,2)</f>
        <v>0</v>
      </c>
      <c r="M507" s="1003" cm="1">
        <f t="array" ref="M507">INDEX($H507:$K507,0,MATCH(M$505,$H$505:$K$505,0))*HLOOKUP(M$504,$J$501:$R$502,2)</f>
        <v>0</v>
      </c>
      <c r="N507" s="1003" cm="1">
        <f t="array" ref="N507">INDEX($H507:$K507,0,MATCH(N$505,$H$505:$K$505,0))*HLOOKUP(N$504,$J$501:$R$502,2)</f>
        <v>0</v>
      </c>
      <c r="O507" s="1003" cm="1">
        <f t="array" ref="O507">INDEX($H507:$K507,0,MATCH(O$505,$H$505:$K$505,0))*HLOOKUP(O$504,$J$501:$R$502,2)</f>
        <v>0</v>
      </c>
      <c r="P507" s="1003" cm="1">
        <f t="array" ref="P507">INDEX($H507:$K507,0,MATCH(P$505,$H$505:$K$505,0))*HLOOKUP(P$504,$J$501:$R$502,2)</f>
        <v>0</v>
      </c>
      <c r="Q507" s="1003" cm="1">
        <f t="array" ref="Q507">INDEX($H507:$K507,0,MATCH(Q$505,$H$505:$K$505,0))*HLOOKUP(Q$504,$J$501:$R$502,2)</f>
        <v>0</v>
      </c>
      <c r="R507" s="1003" cm="1">
        <f t="array" ref="R507">INDEX($H507:$K507,0,MATCH(R$505,$H$505:$K$505,0))*HLOOKUP(R$504,$J$501:$R$502,2)</f>
        <v>0</v>
      </c>
      <c r="S507" s="1003" cm="1">
        <f t="array" ref="S507">INDEX($H507:$K507,0,MATCH(S$505,$H$505:$K$505,0))*HLOOKUP(S$504,$J$501:$R$502,2)</f>
        <v>0</v>
      </c>
      <c r="T507" s="1003" cm="1">
        <f t="array" ref="T507">INDEX($H507:$K507,0,MATCH(T$505,$H$505:$K$505,0))*HLOOKUP(T$504,$J$501:$R$502,2)</f>
        <v>0</v>
      </c>
      <c r="U507" s="1003" cm="1">
        <f t="array" ref="U507">INDEX($H507:$K507,0,MATCH(U$505,$H$505:$K$505,0))*HLOOKUP(U$504,$J$501:$R$502,2)</f>
        <v>0</v>
      </c>
      <c r="V507" s="1003" cm="1">
        <f t="array" ref="V507">INDEX($H507:$K507,0,MATCH(V$505,$H$505:$K$505,0))*HLOOKUP(V$504,$J$501:$R$502,2)</f>
        <v>0</v>
      </c>
      <c r="W507" s="1003" cm="1">
        <f t="array" ref="W507">INDEX($H507:$K507,0,MATCH(W$505,$H$505:$K$505,0))*HLOOKUP(W$504,$J$501:$R$502,2)</f>
        <v>0</v>
      </c>
      <c r="X507" s="1003" cm="1">
        <f t="array" ref="X507">INDEX($H507:$K507,0,MATCH(X$505,$H$505:$K$505,0))*HLOOKUP(X$504,$J$501:$R$502,2)</f>
        <v>0</v>
      </c>
      <c r="Y507" s="1003" cm="1">
        <f t="array" ref="Y507">INDEX($H507:$K507,0,MATCH(Y$505,$H$505:$K$505,0))*HLOOKUP(Y$504,$J$501:$R$502,2)</f>
        <v>0</v>
      </c>
      <c r="Z507" s="1003" cm="1">
        <f t="array" ref="Z507">INDEX($H507:$K507,0,MATCH(Z$505,$H$505:$K$505,0))*HLOOKUP(Z$504,$J$501:$R$502,2)</f>
        <v>0</v>
      </c>
      <c r="AA507" s="1003" cm="1">
        <f t="array" ref="AA507">INDEX($H507:$K507,0,MATCH(AA$505,$H$505:$K$505,0))*HLOOKUP(AA$504,$J$501:$R$502,2)</f>
        <v>0</v>
      </c>
      <c r="AB507" s="1003" cm="1">
        <f t="array" ref="AB507">INDEX($H507:$K507,0,MATCH(AB$505,$H$505:$K$505,0))*HLOOKUP(AB$504,$J$501:$R$502,2)</f>
        <v>0</v>
      </c>
      <c r="AC507" s="1003" cm="1">
        <f t="array" ref="AC507">INDEX($H507:$K507,0,MATCH(AC$505,$H$505:$K$505,0))*HLOOKUP(AC$504,$J$501:$R$502,2)</f>
        <v>0</v>
      </c>
      <c r="AD507" s="1003" cm="1">
        <f t="array" ref="AD507">INDEX($H507:$K507,0,MATCH(AD$505,$H$505:$K$505,0))*HLOOKUP(AD$504,$J$501:$R$502,2)</f>
        <v>0</v>
      </c>
      <c r="AE507" s="1003" cm="1">
        <f t="array" ref="AE507">INDEX($H507:$K507,0,MATCH(AE$505,$H$505:$K$505,0))*HLOOKUP(AE$504,$J$501:$R$502,2)</f>
        <v>0</v>
      </c>
      <c r="AF507" s="1003" cm="1">
        <f t="array" ref="AF507">INDEX($H507:$K507,0,MATCH(AF$505,$H$505:$K$505,0))*HLOOKUP(AF$504,$J$501:$R$502,2)</f>
        <v>0</v>
      </c>
      <c r="AG507" s="1003" cm="1">
        <f t="array" ref="AG507">INDEX($H507:$K507,0,MATCH(AG$505,$H$505:$K$505,0))*HLOOKUP(AG$504,$J$501:$R$502,2)</f>
        <v>0</v>
      </c>
      <c r="AH507" s="1003" cm="1">
        <f t="array" ref="AH507">INDEX($H507:$K507,0,MATCH(AH$505,$H$505:$K$505,0))*HLOOKUP(AH$504,$J$501:$R$502,2)</f>
        <v>0</v>
      </c>
      <c r="AI507" s="1003" cm="1">
        <f t="array" ref="AI507">INDEX($H507:$K507,0,MATCH(AI$505,$H$505:$K$505,0))*HLOOKUP(AI$504,$J$501:$R$502,2)</f>
        <v>0</v>
      </c>
      <c r="AJ507" s="1003" cm="1">
        <f t="array" ref="AJ507">INDEX($H507:$K507,0,MATCH(AJ$505,$H$505:$K$505,0))*HLOOKUP(AJ$504,$J$501:$R$502,2)</f>
        <v>0</v>
      </c>
      <c r="AK507" s="1003" cm="1">
        <f t="array" ref="AK507">INDEX($H507:$K507,0,MATCH(AK$505,$H$505:$K$505,0))*HLOOKUP(AK$504,$J$501:$R$502,2)</f>
        <v>0</v>
      </c>
      <c r="AL507" s="1003" cm="1">
        <f t="array" ref="AL507">INDEX($H507:$K507,0,MATCH(AL$505,$H$505:$K$505,0))*HLOOKUP(AL$504,$J$501:$R$502,2)</f>
        <v>0</v>
      </c>
      <c r="AM507" s="1003" cm="1">
        <f t="array" ref="AM507">INDEX($H507:$K507,0,MATCH(AM$505,$H$505:$K$505,0))*HLOOKUP(AM$504,$J$501:$R$502,2)</f>
        <v>0</v>
      </c>
      <c r="AN507" s="1003" cm="1">
        <f t="array" ref="AN507">INDEX($H507:$K507,0,MATCH(AN$505,$H$505:$K$505,0))*HLOOKUP(AN$504,$J$501:$R$502,2)</f>
        <v>0</v>
      </c>
      <c r="AO507" s="1003" cm="1">
        <f t="array" ref="AO507">INDEX($H507:$K507,0,MATCH(AO$505,$H$505:$K$505,0))*HLOOKUP(AO$504,$J$501:$R$502,2)</f>
        <v>0</v>
      </c>
      <c r="AP507" s="1003" cm="1">
        <f t="array" ref="AP507">INDEX($H507:$K507,0,MATCH(AP$505,$H$505:$K$505,0))*HLOOKUP(AP$504,$J$501:$R$502,2)</f>
        <v>0</v>
      </c>
      <c r="AQ507" s="1003" cm="1">
        <f t="array" ref="AQ507">INDEX($H507:$K507,0,MATCH(AQ$505,$H$505:$K$505,0))*HLOOKUP(AQ$504,$J$501:$R$502,2)</f>
        <v>0</v>
      </c>
      <c r="AR507" s="1003" cm="1">
        <f t="array" ref="AR507">INDEX($H507:$K507,0,MATCH(AR$505,$H$505:$K$505,0))*HLOOKUP(AR$504,$J$501:$R$502,2)</f>
        <v>0</v>
      </c>
      <c r="AS507" s="1003" cm="1">
        <f t="array" ref="AS507">INDEX($H507:$K507,0,MATCH(AS$505,$H$505:$K$505,0))*HLOOKUP(AS$504,$J$501:$R$502,2)</f>
        <v>0</v>
      </c>
      <c r="AT507" s="1003" cm="1">
        <f t="array" ref="AT507">INDEX($H507:$K507,0,MATCH(AT$505,$H$505:$K$505,0))*HLOOKUP(AT$504,$J$501:$R$502,2)</f>
        <v>0</v>
      </c>
      <c r="AU507" s="1003" cm="1">
        <f t="array" ref="AU507">INDEX($H507:$K507,0,MATCH(AU$505,$H$505:$K$505,0))*HLOOKUP(AU$504,$J$501:$R$502,2)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GGGGSg1a2</v>
      </c>
      <c r="H508" s="356">
        <f t="shared" ref="H508:K509" si="80">IF(H454&gt;0,1,0)</f>
        <v>0</v>
      </c>
      <c r="I508" s="356">
        <f t="shared" si="80"/>
        <v>0</v>
      </c>
      <c r="J508" s="356">
        <f t="shared" si="80"/>
        <v>0</v>
      </c>
      <c r="K508" s="356">
        <f t="shared" si="80"/>
        <v>0</v>
      </c>
      <c r="L508" s="1003" cm="1">
        <f t="array" ref="L508">INDEX($H508:$K508,0,MATCH(L$505,$H$505:$K$505,0))*HLOOKUP(L$504,$J$501:$R$502,2)</f>
        <v>0</v>
      </c>
      <c r="M508" s="1003" cm="1">
        <f t="array" ref="M508">INDEX($H508:$K508,0,MATCH(M$505,$H$505:$K$505,0))*HLOOKUP(M$504,$J$501:$R$502,2)</f>
        <v>0</v>
      </c>
      <c r="N508" s="1003" cm="1">
        <f t="array" ref="N508">INDEX($H508:$K508,0,MATCH(N$505,$H$505:$K$505,0))*HLOOKUP(N$504,$J$501:$R$502,2)</f>
        <v>0</v>
      </c>
      <c r="O508" s="1003" cm="1">
        <f t="array" ref="O508">INDEX($H508:$K508,0,MATCH(O$505,$H$505:$K$505,0))*HLOOKUP(O$504,$J$501:$R$502,2)</f>
        <v>0</v>
      </c>
      <c r="P508" s="1003" cm="1">
        <f t="array" ref="P508">INDEX($H508:$K508,0,MATCH(P$505,$H$505:$K$505,0))*HLOOKUP(P$504,$J$501:$R$502,2)</f>
        <v>0</v>
      </c>
      <c r="Q508" s="1003" cm="1">
        <f t="array" ref="Q508">INDEX($H508:$K508,0,MATCH(Q$505,$H$505:$K$505,0))*HLOOKUP(Q$504,$J$501:$R$502,2)</f>
        <v>0</v>
      </c>
      <c r="R508" s="1003" cm="1">
        <f t="array" ref="R508">INDEX($H508:$K508,0,MATCH(R$505,$H$505:$K$505,0))*HLOOKUP(R$504,$J$501:$R$502,2)</f>
        <v>0</v>
      </c>
      <c r="S508" s="1003" cm="1">
        <f t="array" ref="S508">INDEX($H508:$K508,0,MATCH(S$505,$H$505:$K$505,0))*HLOOKUP(S$504,$J$501:$R$502,2)</f>
        <v>0</v>
      </c>
      <c r="T508" s="1003" cm="1">
        <f t="array" ref="T508">INDEX($H508:$K508,0,MATCH(T$505,$H$505:$K$505,0))*HLOOKUP(T$504,$J$501:$R$502,2)</f>
        <v>0</v>
      </c>
      <c r="U508" s="1003" cm="1">
        <f t="array" ref="U508">INDEX($H508:$K508,0,MATCH(U$505,$H$505:$K$505,0))*HLOOKUP(U$504,$J$501:$R$502,2)</f>
        <v>0</v>
      </c>
      <c r="V508" s="1003" cm="1">
        <f t="array" ref="V508">INDEX($H508:$K508,0,MATCH(V$505,$H$505:$K$505,0))*HLOOKUP(V$504,$J$501:$R$502,2)</f>
        <v>0</v>
      </c>
      <c r="W508" s="1003" cm="1">
        <f t="array" ref="W508">INDEX($H508:$K508,0,MATCH(W$505,$H$505:$K$505,0))*HLOOKUP(W$504,$J$501:$R$502,2)</f>
        <v>0</v>
      </c>
      <c r="X508" s="1003" cm="1">
        <f t="array" ref="X508">INDEX($H508:$K508,0,MATCH(X$505,$H$505:$K$505,0))*HLOOKUP(X$504,$J$501:$R$502,2)</f>
        <v>0</v>
      </c>
      <c r="Y508" s="1003" cm="1">
        <f t="array" ref="Y508">INDEX($H508:$K508,0,MATCH(Y$505,$H$505:$K$505,0))*HLOOKUP(Y$504,$J$501:$R$502,2)</f>
        <v>0</v>
      </c>
      <c r="Z508" s="1003" cm="1">
        <f t="array" ref="Z508">INDEX($H508:$K508,0,MATCH(Z$505,$H$505:$K$505,0))*HLOOKUP(Z$504,$J$501:$R$502,2)</f>
        <v>0</v>
      </c>
      <c r="AA508" s="1003" cm="1">
        <f t="array" ref="AA508">INDEX($H508:$K508,0,MATCH(AA$505,$H$505:$K$505,0))*HLOOKUP(AA$504,$J$501:$R$502,2)</f>
        <v>0</v>
      </c>
      <c r="AB508" s="1003" cm="1">
        <f t="array" ref="AB508">INDEX($H508:$K508,0,MATCH(AB$505,$H$505:$K$505,0))*HLOOKUP(AB$504,$J$501:$R$502,2)</f>
        <v>0</v>
      </c>
      <c r="AC508" s="1003" cm="1">
        <f t="array" ref="AC508">INDEX($H508:$K508,0,MATCH(AC$505,$H$505:$K$505,0))*HLOOKUP(AC$504,$J$501:$R$502,2)</f>
        <v>0</v>
      </c>
      <c r="AD508" s="1003" cm="1">
        <f t="array" ref="AD508">INDEX($H508:$K508,0,MATCH(AD$505,$H$505:$K$505,0))*HLOOKUP(AD$504,$J$501:$R$502,2)</f>
        <v>0</v>
      </c>
      <c r="AE508" s="1003" cm="1">
        <f t="array" ref="AE508">INDEX($H508:$K508,0,MATCH(AE$505,$H$505:$K$505,0))*HLOOKUP(AE$504,$J$501:$R$502,2)</f>
        <v>0</v>
      </c>
      <c r="AF508" s="1003" cm="1">
        <f t="array" ref="AF508">INDEX($H508:$K508,0,MATCH(AF$505,$H$505:$K$505,0))*HLOOKUP(AF$504,$J$501:$R$502,2)</f>
        <v>0</v>
      </c>
      <c r="AG508" s="1003" cm="1">
        <f t="array" ref="AG508">INDEX($H508:$K508,0,MATCH(AG$505,$H$505:$K$505,0))*HLOOKUP(AG$504,$J$501:$R$502,2)</f>
        <v>0</v>
      </c>
      <c r="AH508" s="1003" cm="1">
        <f t="array" ref="AH508">INDEX($H508:$K508,0,MATCH(AH$505,$H$505:$K$505,0))*HLOOKUP(AH$504,$J$501:$R$502,2)</f>
        <v>0</v>
      </c>
      <c r="AI508" s="1003" cm="1">
        <f t="array" ref="AI508">INDEX($H508:$K508,0,MATCH(AI$505,$H$505:$K$505,0))*HLOOKUP(AI$504,$J$501:$R$502,2)</f>
        <v>0</v>
      </c>
      <c r="AJ508" s="1003" cm="1">
        <f t="array" ref="AJ508">INDEX($H508:$K508,0,MATCH(AJ$505,$H$505:$K$505,0))*HLOOKUP(AJ$504,$J$501:$R$502,2)</f>
        <v>0</v>
      </c>
      <c r="AK508" s="1003" cm="1">
        <f t="array" ref="AK508">INDEX($H508:$K508,0,MATCH(AK$505,$H$505:$K$505,0))*HLOOKUP(AK$504,$J$501:$R$502,2)</f>
        <v>0</v>
      </c>
      <c r="AL508" s="1003" cm="1">
        <f t="array" ref="AL508">INDEX($H508:$K508,0,MATCH(AL$505,$H$505:$K$505,0))*HLOOKUP(AL$504,$J$501:$R$502,2)</f>
        <v>0</v>
      </c>
      <c r="AM508" s="1003" cm="1">
        <f t="array" ref="AM508">INDEX($H508:$K508,0,MATCH(AM$505,$H$505:$K$505,0))*HLOOKUP(AM$504,$J$501:$R$502,2)</f>
        <v>0</v>
      </c>
      <c r="AN508" s="1003" cm="1">
        <f t="array" ref="AN508">INDEX($H508:$K508,0,MATCH(AN$505,$H$505:$K$505,0))*HLOOKUP(AN$504,$J$501:$R$502,2)</f>
        <v>0</v>
      </c>
      <c r="AO508" s="1003" cm="1">
        <f t="array" ref="AO508">INDEX($H508:$K508,0,MATCH(AO$505,$H$505:$K$505,0))*HLOOKUP(AO$504,$J$501:$R$502,2)</f>
        <v>0</v>
      </c>
      <c r="AP508" s="1003" cm="1">
        <f t="array" ref="AP508">INDEX($H508:$K508,0,MATCH(AP$505,$H$505:$K$505,0))*HLOOKUP(AP$504,$J$501:$R$502,2)</f>
        <v>0</v>
      </c>
      <c r="AQ508" s="1003" cm="1">
        <f t="array" ref="AQ508">INDEX($H508:$K508,0,MATCH(AQ$505,$H$505:$K$505,0))*HLOOKUP(AQ$504,$J$501:$R$502,2)</f>
        <v>0</v>
      </c>
      <c r="AR508" s="1003" cm="1">
        <f t="array" ref="AR508">INDEX($H508:$K508,0,MATCH(AR$505,$H$505:$K$505,0))*HLOOKUP(AR$504,$J$501:$R$502,2)</f>
        <v>0</v>
      </c>
      <c r="AS508" s="1003" cm="1">
        <f t="array" ref="AS508">INDEX($H508:$K508,0,MATCH(AS$505,$H$505:$K$505,0))*HLOOKUP(AS$504,$J$501:$R$502,2)</f>
        <v>0</v>
      </c>
      <c r="AT508" s="1003" cm="1">
        <f t="array" ref="AT508">INDEX($H508:$K508,0,MATCH(AT$505,$H$505:$K$505,0))*HLOOKUP(AT$504,$J$501:$R$502,2)</f>
        <v>0</v>
      </c>
      <c r="AU508" s="1003" cm="1">
        <f t="array" ref="AU508">INDEX($H508:$K508,0,MATCH(AU$505,$H$505:$K$505,0))*HLOOKUP(AU$504,$J$501:$R$502,2)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GGGAg2Na2</v>
      </c>
      <c r="H509" s="356">
        <f t="shared" si="80"/>
        <v>0</v>
      </c>
      <c r="I509" s="356">
        <f t="shared" si="80"/>
        <v>0</v>
      </c>
      <c r="J509" s="356">
        <f t="shared" si="80"/>
        <v>0</v>
      </c>
      <c r="K509" s="356">
        <f t="shared" si="80"/>
        <v>0</v>
      </c>
      <c r="L509" s="1003" cm="1">
        <f t="array" ref="L509">INDEX($H509:$K509,0,MATCH(L$505,$H$505:$K$505,0))*HLOOKUP(L$504,$J$501:$R$502,2)</f>
        <v>0</v>
      </c>
      <c r="M509" s="1003" cm="1">
        <f t="array" ref="M509">INDEX($H509:$K509,0,MATCH(M$505,$H$505:$K$505,0))*HLOOKUP(M$504,$J$501:$R$502,2)</f>
        <v>0</v>
      </c>
      <c r="N509" s="1003" cm="1">
        <f t="array" ref="N509">INDEX($H509:$K509,0,MATCH(N$505,$H$505:$K$505,0))*HLOOKUP(N$504,$J$501:$R$502,2)</f>
        <v>0</v>
      </c>
      <c r="O509" s="1003" cm="1">
        <f t="array" ref="O509">INDEX($H509:$K509,0,MATCH(O$505,$H$505:$K$505,0))*HLOOKUP(O$504,$J$501:$R$502,2)</f>
        <v>0</v>
      </c>
      <c r="P509" s="1003" cm="1">
        <f t="array" ref="P509">INDEX($H509:$K509,0,MATCH(P$505,$H$505:$K$505,0))*HLOOKUP(P$504,$J$501:$R$502,2)</f>
        <v>0</v>
      </c>
      <c r="Q509" s="1003" cm="1">
        <f t="array" ref="Q509">INDEX($H509:$K509,0,MATCH(Q$505,$H$505:$K$505,0))*HLOOKUP(Q$504,$J$501:$R$502,2)</f>
        <v>0</v>
      </c>
      <c r="R509" s="1003" cm="1">
        <f t="array" ref="R509">INDEX($H509:$K509,0,MATCH(R$505,$H$505:$K$505,0))*HLOOKUP(R$504,$J$501:$R$502,2)</f>
        <v>0</v>
      </c>
      <c r="S509" s="1003" cm="1">
        <f t="array" ref="S509">INDEX($H509:$K509,0,MATCH(S$505,$H$505:$K$505,0))*HLOOKUP(S$504,$J$501:$R$502,2)</f>
        <v>0</v>
      </c>
      <c r="T509" s="1003" cm="1">
        <f t="array" ref="T509">INDEX($H509:$K509,0,MATCH(T$505,$H$505:$K$505,0))*HLOOKUP(T$504,$J$501:$R$502,2)</f>
        <v>0</v>
      </c>
      <c r="U509" s="1003" cm="1">
        <f t="array" ref="U509">INDEX($H509:$K509,0,MATCH(U$505,$H$505:$K$505,0))*HLOOKUP(U$504,$J$501:$R$502,2)</f>
        <v>0</v>
      </c>
      <c r="V509" s="1003" cm="1">
        <f t="array" ref="V509">INDEX($H509:$K509,0,MATCH(V$505,$H$505:$K$505,0))*HLOOKUP(V$504,$J$501:$R$502,2)</f>
        <v>0</v>
      </c>
      <c r="W509" s="1003" cm="1">
        <f t="array" ref="W509">INDEX($H509:$K509,0,MATCH(W$505,$H$505:$K$505,0))*HLOOKUP(W$504,$J$501:$R$502,2)</f>
        <v>0</v>
      </c>
      <c r="X509" s="1003" cm="1">
        <f t="array" ref="X509">INDEX($H509:$K509,0,MATCH(X$505,$H$505:$K$505,0))*HLOOKUP(X$504,$J$501:$R$502,2)</f>
        <v>0</v>
      </c>
      <c r="Y509" s="1003" cm="1">
        <f t="array" ref="Y509">INDEX($H509:$K509,0,MATCH(Y$505,$H$505:$K$505,0))*HLOOKUP(Y$504,$J$501:$R$502,2)</f>
        <v>0</v>
      </c>
      <c r="Z509" s="1003" cm="1">
        <f t="array" ref="Z509">INDEX($H509:$K509,0,MATCH(Z$505,$H$505:$K$505,0))*HLOOKUP(Z$504,$J$501:$R$502,2)</f>
        <v>0</v>
      </c>
      <c r="AA509" s="1003" cm="1">
        <f t="array" ref="AA509">INDEX($H509:$K509,0,MATCH(AA$505,$H$505:$K$505,0))*HLOOKUP(AA$504,$J$501:$R$502,2)</f>
        <v>0</v>
      </c>
      <c r="AB509" s="1003" cm="1">
        <f t="array" ref="AB509">INDEX($H509:$K509,0,MATCH(AB$505,$H$505:$K$505,0))*HLOOKUP(AB$504,$J$501:$R$502,2)</f>
        <v>0</v>
      </c>
      <c r="AC509" s="1003" cm="1">
        <f t="array" ref="AC509">INDEX($H509:$K509,0,MATCH(AC$505,$H$505:$K$505,0))*HLOOKUP(AC$504,$J$501:$R$502,2)</f>
        <v>0</v>
      </c>
      <c r="AD509" s="1003" cm="1">
        <f t="array" ref="AD509">INDEX($H509:$K509,0,MATCH(AD$505,$H$505:$K$505,0))*HLOOKUP(AD$504,$J$501:$R$502,2)</f>
        <v>0</v>
      </c>
      <c r="AE509" s="1003" cm="1">
        <f t="array" ref="AE509">INDEX($H509:$K509,0,MATCH(AE$505,$H$505:$K$505,0))*HLOOKUP(AE$504,$J$501:$R$502,2)</f>
        <v>0</v>
      </c>
      <c r="AF509" s="1003" cm="1">
        <f t="array" ref="AF509">INDEX($H509:$K509,0,MATCH(AF$505,$H$505:$K$505,0))*HLOOKUP(AF$504,$J$501:$R$502,2)</f>
        <v>0</v>
      </c>
      <c r="AG509" s="1003" cm="1">
        <f t="array" ref="AG509">INDEX($H509:$K509,0,MATCH(AG$505,$H$505:$K$505,0))*HLOOKUP(AG$504,$J$501:$R$502,2)</f>
        <v>0</v>
      </c>
      <c r="AH509" s="1003" cm="1">
        <f t="array" ref="AH509">INDEX($H509:$K509,0,MATCH(AH$505,$H$505:$K$505,0))*HLOOKUP(AH$504,$J$501:$R$502,2)</f>
        <v>0</v>
      </c>
      <c r="AI509" s="1003" cm="1">
        <f t="array" ref="AI509">INDEX($H509:$K509,0,MATCH(AI$505,$H$505:$K$505,0))*HLOOKUP(AI$504,$J$501:$R$502,2)</f>
        <v>0</v>
      </c>
      <c r="AJ509" s="1003" cm="1">
        <f t="array" ref="AJ509">INDEX($H509:$K509,0,MATCH(AJ$505,$H$505:$K$505,0))*HLOOKUP(AJ$504,$J$501:$R$502,2)</f>
        <v>0</v>
      </c>
      <c r="AK509" s="1003" cm="1">
        <f t="array" ref="AK509">INDEX($H509:$K509,0,MATCH(AK$505,$H$505:$K$505,0))*HLOOKUP(AK$504,$J$501:$R$502,2)</f>
        <v>0</v>
      </c>
      <c r="AL509" s="1003" cm="1">
        <f t="array" ref="AL509">INDEX($H509:$K509,0,MATCH(AL$505,$H$505:$K$505,0))*HLOOKUP(AL$504,$J$501:$R$502,2)</f>
        <v>0</v>
      </c>
      <c r="AM509" s="1003" cm="1">
        <f t="array" ref="AM509">INDEX($H509:$K509,0,MATCH(AM$505,$H$505:$K$505,0))*HLOOKUP(AM$504,$J$501:$R$502,2)</f>
        <v>0</v>
      </c>
      <c r="AN509" s="1003" cm="1">
        <f t="array" ref="AN509">INDEX($H509:$K509,0,MATCH(AN$505,$H$505:$K$505,0))*HLOOKUP(AN$504,$J$501:$R$502,2)</f>
        <v>0</v>
      </c>
      <c r="AO509" s="1003" cm="1">
        <f t="array" ref="AO509">INDEX($H509:$K509,0,MATCH(AO$505,$H$505:$K$505,0))*HLOOKUP(AO$504,$J$501:$R$502,2)</f>
        <v>0</v>
      </c>
      <c r="AP509" s="1003" cm="1">
        <f t="array" ref="AP509">INDEX($H509:$K509,0,MATCH(AP$505,$H$505:$K$505,0))*HLOOKUP(AP$504,$J$501:$R$502,2)</f>
        <v>0</v>
      </c>
      <c r="AQ509" s="1003" cm="1">
        <f t="array" ref="AQ509">INDEX($H509:$K509,0,MATCH(AQ$505,$H$505:$K$505,0))*HLOOKUP(AQ$504,$J$501:$R$502,2)</f>
        <v>0</v>
      </c>
      <c r="AR509" s="1003" cm="1">
        <f t="array" ref="AR509">INDEX($H509:$K509,0,MATCH(AR$505,$H$505:$K$505,0))*HLOOKUP(AR$504,$J$501:$R$502,2)</f>
        <v>0</v>
      </c>
      <c r="AS509" s="1003" cm="1">
        <f t="array" ref="AS509">INDEX($H509:$K509,0,MATCH(AS$505,$H$505:$K$505,0))*HLOOKUP(AS$504,$J$501:$R$502,2)</f>
        <v>0</v>
      </c>
      <c r="AT509" s="1003" cm="1">
        <f t="array" ref="AT509">INDEX($H509:$K509,0,MATCH(AT$505,$H$505:$K$505,0))*HLOOKUP(AT$504,$J$501:$R$502,2)</f>
        <v>0</v>
      </c>
      <c r="AU509" s="1003" cm="1">
        <f t="array" ref="AU509">INDEX($H509:$K509,0,MATCH(AU$505,$H$505:$K$505,0))*HLOOKUP(AU$504,$J$501:$R$502,2)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GGGAg2Ea2</v>
      </c>
      <c r="H510" s="356">
        <f t="shared" ref="H510:K510" si="81">IF(H456&gt;0,1,0)</f>
        <v>0</v>
      </c>
      <c r="I510" s="356">
        <f t="shared" si="81"/>
        <v>0</v>
      </c>
      <c r="J510" s="356">
        <f t="shared" si="81"/>
        <v>0</v>
      </c>
      <c r="K510" s="356">
        <f t="shared" si="81"/>
        <v>0</v>
      </c>
      <c r="L510" s="1003" cm="1">
        <f t="array" ref="L510">INDEX($H510:$K510,0,MATCH(L$505,$H$505:$K$505,0))*HLOOKUP(L$504,$J$501:$R$502,2)</f>
        <v>0</v>
      </c>
      <c r="M510" s="1003" cm="1">
        <f t="array" ref="M510">INDEX($H510:$K510,0,MATCH(M$505,$H$505:$K$505,0))*HLOOKUP(M$504,$J$501:$R$502,2)</f>
        <v>0</v>
      </c>
      <c r="N510" s="1003" cm="1">
        <f t="array" ref="N510">INDEX($H510:$K510,0,MATCH(N$505,$H$505:$K$505,0))*HLOOKUP(N$504,$J$501:$R$502,2)</f>
        <v>0</v>
      </c>
      <c r="O510" s="1003" cm="1">
        <f t="array" ref="O510">INDEX($H510:$K510,0,MATCH(O$505,$H$505:$K$505,0))*HLOOKUP(O$504,$J$501:$R$502,2)</f>
        <v>0</v>
      </c>
      <c r="P510" s="1003" cm="1">
        <f t="array" ref="P510">INDEX($H510:$K510,0,MATCH(P$505,$H$505:$K$505,0))*HLOOKUP(P$504,$J$501:$R$502,2)</f>
        <v>0</v>
      </c>
      <c r="Q510" s="1003" cm="1">
        <f t="array" ref="Q510">INDEX($H510:$K510,0,MATCH(Q$505,$H$505:$K$505,0))*HLOOKUP(Q$504,$J$501:$R$502,2)</f>
        <v>0</v>
      </c>
      <c r="R510" s="1003" cm="1">
        <f t="array" ref="R510">INDEX($H510:$K510,0,MATCH(R$505,$H$505:$K$505,0))*HLOOKUP(R$504,$J$501:$R$502,2)</f>
        <v>0</v>
      </c>
      <c r="S510" s="1003" cm="1">
        <f t="array" ref="S510">INDEX($H510:$K510,0,MATCH(S$505,$H$505:$K$505,0))*HLOOKUP(S$504,$J$501:$R$502,2)</f>
        <v>0</v>
      </c>
      <c r="T510" s="1003" cm="1">
        <f t="array" ref="T510">INDEX($H510:$K510,0,MATCH(T$505,$H$505:$K$505,0))*HLOOKUP(T$504,$J$501:$R$502,2)</f>
        <v>0</v>
      </c>
      <c r="U510" s="1003" cm="1">
        <f t="array" ref="U510">INDEX($H510:$K510,0,MATCH(U$505,$H$505:$K$505,0))*HLOOKUP(U$504,$J$501:$R$502,2)</f>
        <v>0</v>
      </c>
      <c r="V510" s="1003" cm="1">
        <f t="array" ref="V510">INDEX($H510:$K510,0,MATCH(V$505,$H$505:$K$505,0))*HLOOKUP(V$504,$J$501:$R$502,2)</f>
        <v>0</v>
      </c>
      <c r="W510" s="1003" cm="1">
        <f t="array" ref="W510">INDEX($H510:$K510,0,MATCH(W$505,$H$505:$K$505,0))*HLOOKUP(W$504,$J$501:$R$502,2)</f>
        <v>0</v>
      </c>
      <c r="X510" s="1003" cm="1">
        <f t="array" ref="X510">INDEX($H510:$K510,0,MATCH(X$505,$H$505:$K$505,0))*HLOOKUP(X$504,$J$501:$R$502,2)</f>
        <v>0</v>
      </c>
      <c r="Y510" s="1003" cm="1">
        <f t="array" ref="Y510">INDEX($H510:$K510,0,MATCH(Y$505,$H$505:$K$505,0))*HLOOKUP(Y$504,$J$501:$R$502,2)</f>
        <v>0</v>
      </c>
      <c r="Z510" s="1003" cm="1">
        <f t="array" ref="Z510">INDEX($H510:$K510,0,MATCH(Z$505,$H$505:$K$505,0))*HLOOKUP(Z$504,$J$501:$R$502,2)</f>
        <v>0</v>
      </c>
      <c r="AA510" s="1003" cm="1">
        <f t="array" ref="AA510">INDEX($H510:$K510,0,MATCH(AA$505,$H$505:$K$505,0))*HLOOKUP(AA$504,$J$501:$R$502,2)</f>
        <v>0</v>
      </c>
      <c r="AB510" s="1003" cm="1">
        <f t="array" ref="AB510">INDEX($H510:$K510,0,MATCH(AB$505,$H$505:$K$505,0))*HLOOKUP(AB$504,$J$501:$R$502,2)</f>
        <v>0</v>
      </c>
      <c r="AC510" s="1003" cm="1">
        <f t="array" ref="AC510">INDEX($H510:$K510,0,MATCH(AC$505,$H$505:$K$505,0))*HLOOKUP(AC$504,$J$501:$R$502,2)</f>
        <v>0</v>
      </c>
      <c r="AD510" s="1003" cm="1">
        <f t="array" ref="AD510">INDEX($H510:$K510,0,MATCH(AD$505,$H$505:$K$505,0))*HLOOKUP(AD$504,$J$501:$R$502,2)</f>
        <v>0</v>
      </c>
      <c r="AE510" s="1003" cm="1">
        <f t="array" ref="AE510">INDEX($H510:$K510,0,MATCH(AE$505,$H$505:$K$505,0))*HLOOKUP(AE$504,$J$501:$R$502,2)</f>
        <v>0</v>
      </c>
      <c r="AF510" s="1003" cm="1">
        <f t="array" ref="AF510">INDEX($H510:$K510,0,MATCH(AF$505,$H$505:$K$505,0))*HLOOKUP(AF$504,$J$501:$R$502,2)</f>
        <v>0</v>
      </c>
      <c r="AG510" s="1003" cm="1">
        <f t="array" ref="AG510">INDEX($H510:$K510,0,MATCH(AG$505,$H$505:$K$505,0))*HLOOKUP(AG$504,$J$501:$R$502,2)</f>
        <v>0</v>
      </c>
      <c r="AH510" s="1003" cm="1">
        <f t="array" ref="AH510">INDEX($H510:$K510,0,MATCH(AH$505,$H$505:$K$505,0))*HLOOKUP(AH$504,$J$501:$R$502,2)</f>
        <v>0</v>
      </c>
      <c r="AI510" s="1003" cm="1">
        <f t="array" ref="AI510">INDEX($H510:$K510,0,MATCH(AI$505,$H$505:$K$505,0))*HLOOKUP(AI$504,$J$501:$R$502,2)</f>
        <v>0</v>
      </c>
      <c r="AJ510" s="1003" cm="1">
        <f t="array" ref="AJ510">INDEX($H510:$K510,0,MATCH(AJ$505,$H$505:$K$505,0))*HLOOKUP(AJ$504,$J$501:$R$502,2)</f>
        <v>0</v>
      </c>
      <c r="AK510" s="1003" cm="1">
        <f t="array" ref="AK510">INDEX($H510:$K510,0,MATCH(AK$505,$H$505:$K$505,0))*HLOOKUP(AK$504,$J$501:$R$502,2)</f>
        <v>0</v>
      </c>
      <c r="AL510" s="1003" cm="1">
        <f t="array" ref="AL510">INDEX($H510:$K510,0,MATCH(AL$505,$H$505:$K$505,0))*HLOOKUP(AL$504,$J$501:$R$502,2)</f>
        <v>0</v>
      </c>
      <c r="AM510" s="1003" cm="1">
        <f t="array" ref="AM510">INDEX($H510:$K510,0,MATCH(AM$505,$H$505:$K$505,0))*HLOOKUP(AM$504,$J$501:$R$502,2)</f>
        <v>0</v>
      </c>
      <c r="AN510" s="1003" cm="1">
        <f t="array" ref="AN510">INDEX($H510:$K510,0,MATCH(AN$505,$H$505:$K$505,0))*HLOOKUP(AN$504,$J$501:$R$502,2)</f>
        <v>0</v>
      </c>
      <c r="AO510" s="1003" cm="1">
        <f t="array" ref="AO510">INDEX($H510:$K510,0,MATCH(AO$505,$H$505:$K$505,0))*HLOOKUP(AO$504,$J$501:$R$502,2)</f>
        <v>0</v>
      </c>
      <c r="AP510" s="1003" cm="1">
        <f t="array" ref="AP510">INDEX($H510:$K510,0,MATCH(AP$505,$H$505:$K$505,0))*HLOOKUP(AP$504,$J$501:$R$502,2)</f>
        <v>0</v>
      </c>
      <c r="AQ510" s="1003" cm="1">
        <f t="array" ref="AQ510">INDEX($H510:$K510,0,MATCH(AQ$505,$H$505:$K$505,0))*HLOOKUP(AQ$504,$J$501:$R$502,2)</f>
        <v>0</v>
      </c>
      <c r="AR510" s="1003" cm="1">
        <f t="array" ref="AR510">INDEX($H510:$K510,0,MATCH(AR$505,$H$505:$K$505,0))*HLOOKUP(AR$504,$J$501:$R$502,2)</f>
        <v>0</v>
      </c>
      <c r="AS510" s="1003" cm="1">
        <f t="array" ref="AS510">INDEX($H510:$K510,0,MATCH(AS$505,$H$505:$K$505,0))*HLOOKUP(AS$504,$J$501:$R$502,2)</f>
        <v>0</v>
      </c>
      <c r="AT510" s="1003" cm="1">
        <f t="array" ref="AT510">INDEX($H510:$K510,0,MATCH(AT$505,$H$505:$K$505,0))*HLOOKUP(AT$504,$J$501:$R$502,2)</f>
        <v>0</v>
      </c>
      <c r="AU510" s="1003" cm="1">
        <f t="array" ref="AU510">INDEX($H510:$K510,0,MATCH(AU$505,$H$505:$K$505,0))*HLOOKUP(AU$504,$J$501:$R$502,2)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GGGAg2OFa2</v>
      </c>
      <c r="H511" s="356">
        <f t="shared" ref="H511:K511" si="82">IF(H457&gt;0,1,0)</f>
        <v>0</v>
      </c>
      <c r="I511" s="356">
        <f t="shared" si="82"/>
        <v>0</v>
      </c>
      <c r="J511" s="356">
        <f t="shared" si="82"/>
        <v>0</v>
      </c>
      <c r="K511" s="356">
        <f t="shared" si="82"/>
        <v>0</v>
      </c>
      <c r="L511" s="1003" cm="1">
        <f t="array" ref="L511">INDEX($H511:$K511,0,MATCH(L$505,$H$505:$K$505,0))*HLOOKUP(L$504,$J$501:$R$502,2)</f>
        <v>0</v>
      </c>
      <c r="M511" s="1003" cm="1">
        <f t="array" ref="M511">INDEX($H511:$K511,0,MATCH(M$505,$H$505:$K$505,0))*HLOOKUP(M$504,$J$501:$R$502,2)</f>
        <v>0</v>
      </c>
      <c r="N511" s="1003" cm="1">
        <f t="array" ref="N511">INDEX($H511:$K511,0,MATCH(N$505,$H$505:$K$505,0))*HLOOKUP(N$504,$J$501:$R$502,2)</f>
        <v>0</v>
      </c>
      <c r="O511" s="1003" cm="1">
        <f t="array" ref="O511">INDEX($H511:$K511,0,MATCH(O$505,$H$505:$K$505,0))*HLOOKUP(O$504,$J$501:$R$502,2)</f>
        <v>0</v>
      </c>
      <c r="P511" s="1003" cm="1">
        <f t="array" ref="P511">INDEX($H511:$K511,0,MATCH(P$505,$H$505:$K$505,0))*HLOOKUP(P$504,$J$501:$R$502,2)</f>
        <v>0</v>
      </c>
      <c r="Q511" s="1003" cm="1">
        <f t="array" ref="Q511">INDEX($H511:$K511,0,MATCH(Q$505,$H$505:$K$505,0))*HLOOKUP(Q$504,$J$501:$R$502,2)</f>
        <v>0</v>
      </c>
      <c r="R511" s="1003" cm="1">
        <f t="array" ref="R511">INDEX($H511:$K511,0,MATCH(R$505,$H$505:$K$505,0))*HLOOKUP(R$504,$J$501:$R$502,2)</f>
        <v>0</v>
      </c>
      <c r="S511" s="1003" cm="1">
        <f t="array" ref="S511">INDEX($H511:$K511,0,MATCH(S$505,$H$505:$K$505,0))*HLOOKUP(S$504,$J$501:$R$502,2)</f>
        <v>0</v>
      </c>
      <c r="T511" s="1003" cm="1">
        <f t="array" ref="T511">INDEX($H511:$K511,0,MATCH(T$505,$H$505:$K$505,0))*HLOOKUP(T$504,$J$501:$R$502,2)</f>
        <v>0</v>
      </c>
      <c r="U511" s="1003" cm="1">
        <f t="array" ref="U511">INDEX($H511:$K511,0,MATCH(U$505,$H$505:$K$505,0))*HLOOKUP(U$504,$J$501:$R$502,2)</f>
        <v>0</v>
      </c>
      <c r="V511" s="1003" cm="1">
        <f t="array" ref="V511">INDEX($H511:$K511,0,MATCH(V$505,$H$505:$K$505,0))*HLOOKUP(V$504,$J$501:$R$502,2)</f>
        <v>0</v>
      </c>
      <c r="W511" s="1003" cm="1">
        <f t="array" ref="W511">INDEX($H511:$K511,0,MATCH(W$505,$H$505:$K$505,0))*HLOOKUP(W$504,$J$501:$R$502,2)</f>
        <v>0</v>
      </c>
      <c r="X511" s="1003" cm="1">
        <f t="array" ref="X511">INDEX($H511:$K511,0,MATCH(X$505,$H$505:$K$505,0))*HLOOKUP(X$504,$J$501:$R$502,2)</f>
        <v>0</v>
      </c>
      <c r="Y511" s="1003" cm="1">
        <f t="array" ref="Y511">INDEX($H511:$K511,0,MATCH(Y$505,$H$505:$K$505,0))*HLOOKUP(Y$504,$J$501:$R$502,2)</f>
        <v>0</v>
      </c>
      <c r="Z511" s="1003" cm="1">
        <f t="array" ref="Z511">INDEX($H511:$K511,0,MATCH(Z$505,$H$505:$K$505,0))*HLOOKUP(Z$504,$J$501:$R$502,2)</f>
        <v>0</v>
      </c>
      <c r="AA511" s="1003" cm="1">
        <f t="array" ref="AA511">INDEX($H511:$K511,0,MATCH(AA$505,$H$505:$K$505,0))*HLOOKUP(AA$504,$J$501:$R$502,2)</f>
        <v>0</v>
      </c>
      <c r="AB511" s="1003" cm="1">
        <f t="array" ref="AB511">INDEX($H511:$K511,0,MATCH(AB$505,$H$505:$K$505,0))*HLOOKUP(AB$504,$J$501:$R$502,2)</f>
        <v>0</v>
      </c>
      <c r="AC511" s="1003" cm="1">
        <f t="array" ref="AC511">INDEX($H511:$K511,0,MATCH(AC$505,$H$505:$K$505,0))*HLOOKUP(AC$504,$J$501:$R$502,2)</f>
        <v>0</v>
      </c>
      <c r="AD511" s="1003" cm="1">
        <f t="array" ref="AD511">INDEX($H511:$K511,0,MATCH(AD$505,$H$505:$K$505,0))*HLOOKUP(AD$504,$J$501:$R$502,2)</f>
        <v>0</v>
      </c>
      <c r="AE511" s="1003" cm="1">
        <f t="array" ref="AE511">INDEX($H511:$K511,0,MATCH(AE$505,$H$505:$K$505,0))*HLOOKUP(AE$504,$J$501:$R$502,2)</f>
        <v>0</v>
      </c>
      <c r="AF511" s="1003" cm="1">
        <f t="array" ref="AF511">INDEX($H511:$K511,0,MATCH(AF$505,$H$505:$K$505,0))*HLOOKUP(AF$504,$J$501:$R$502,2)</f>
        <v>0</v>
      </c>
      <c r="AG511" s="1003" cm="1">
        <f t="array" ref="AG511">INDEX($H511:$K511,0,MATCH(AG$505,$H$505:$K$505,0))*HLOOKUP(AG$504,$J$501:$R$502,2)</f>
        <v>0</v>
      </c>
      <c r="AH511" s="1003" cm="1">
        <f t="array" ref="AH511">INDEX($H511:$K511,0,MATCH(AH$505,$H$505:$K$505,0))*HLOOKUP(AH$504,$J$501:$R$502,2)</f>
        <v>0</v>
      </c>
      <c r="AI511" s="1003" cm="1">
        <f t="array" ref="AI511">INDEX($H511:$K511,0,MATCH(AI$505,$H$505:$K$505,0))*HLOOKUP(AI$504,$J$501:$R$502,2)</f>
        <v>0</v>
      </c>
      <c r="AJ511" s="1003" cm="1">
        <f t="array" ref="AJ511">INDEX($H511:$K511,0,MATCH(AJ$505,$H$505:$K$505,0))*HLOOKUP(AJ$504,$J$501:$R$502,2)</f>
        <v>0</v>
      </c>
      <c r="AK511" s="1003" cm="1">
        <f t="array" ref="AK511">INDEX($H511:$K511,0,MATCH(AK$505,$H$505:$K$505,0))*HLOOKUP(AK$504,$J$501:$R$502,2)</f>
        <v>0</v>
      </c>
      <c r="AL511" s="1003" cm="1">
        <f t="array" ref="AL511">INDEX($H511:$K511,0,MATCH(AL$505,$H$505:$K$505,0))*HLOOKUP(AL$504,$J$501:$R$502,2)</f>
        <v>0</v>
      </c>
      <c r="AM511" s="1003" cm="1">
        <f t="array" ref="AM511">INDEX($H511:$K511,0,MATCH(AM$505,$H$505:$K$505,0))*HLOOKUP(AM$504,$J$501:$R$502,2)</f>
        <v>0</v>
      </c>
      <c r="AN511" s="1003" cm="1">
        <f t="array" ref="AN511">INDEX($H511:$K511,0,MATCH(AN$505,$H$505:$K$505,0))*HLOOKUP(AN$504,$J$501:$R$502,2)</f>
        <v>0</v>
      </c>
      <c r="AO511" s="1003" cm="1">
        <f t="array" ref="AO511">INDEX($H511:$K511,0,MATCH(AO$505,$H$505:$K$505,0))*HLOOKUP(AO$504,$J$501:$R$502,2)</f>
        <v>0</v>
      </c>
      <c r="AP511" s="1003" cm="1">
        <f t="array" ref="AP511">INDEX($H511:$K511,0,MATCH(AP$505,$H$505:$K$505,0))*HLOOKUP(AP$504,$J$501:$R$502,2)</f>
        <v>0</v>
      </c>
      <c r="AQ511" s="1003" cm="1">
        <f t="array" ref="AQ511">INDEX($H511:$K511,0,MATCH(AQ$505,$H$505:$K$505,0))*HLOOKUP(AQ$504,$J$501:$R$502,2)</f>
        <v>0</v>
      </c>
      <c r="AR511" s="1003" cm="1">
        <f t="array" ref="AR511">INDEX($H511:$K511,0,MATCH(AR$505,$H$505:$K$505,0))*HLOOKUP(AR$504,$J$501:$R$502,2)</f>
        <v>0</v>
      </c>
      <c r="AS511" s="1003" cm="1">
        <f t="array" ref="AS511">INDEX($H511:$K511,0,MATCH(AS$505,$H$505:$K$505,0))*HLOOKUP(AS$504,$J$501:$R$502,2)</f>
        <v>0</v>
      </c>
      <c r="AT511" s="1003" cm="1">
        <f t="array" ref="AT511">INDEX($H511:$K511,0,MATCH(AT$505,$H$505:$K$505,0))*HLOOKUP(AT$504,$J$501:$R$502,2)</f>
        <v>0</v>
      </c>
      <c r="AU511" s="1003" cm="1">
        <f t="array" ref="AU511">INDEX($H511:$K511,0,MATCH(AU$505,$H$505:$K$505,0))*HLOOKUP(AU$504,$J$501:$R$502,2)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GGGC1Na2</v>
      </c>
      <c r="H512" s="356">
        <f t="shared" ref="H512:K512" si="83">IF(H458&gt;0,1,0)</f>
        <v>0</v>
      </c>
      <c r="I512" s="356">
        <f t="shared" si="83"/>
        <v>0</v>
      </c>
      <c r="J512" s="356">
        <f t="shared" si="83"/>
        <v>0</v>
      </c>
      <c r="K512" s="356">
        <f t="shared" si="83"/>
        <v>0</v>
      </c>
      <c r="L512" s="1003" cm="1">
        <f t="array" ref="L512">INDEX($H512:$K512,0,MATCH(L$505,$H$505:$K$505,0))*HLOOKUP(L$504,$J$501:$R$502,2)</f>
        <v>0</v>
      </c>
      <c r="M512" s="1003" cm="1">
        <f t="array" ref="M512">INDEX($H512:$K512,0,MATCH(M$505,$H$505:$K$505,0))*HLOOKUP(M$504,$J$501:$R$502,2)</f>
        <v>0</v>
      </c>
      <c r="N512" s="1003" cm="1">
        <f t="array" ref="N512">INDEX($H512:$K512,0,MATCH(N$505,$H$505:$K$505,0))*HLOOKUP(N$504,$J$501:$R$502,2)</f>
        <v>0</v>
      </c>
      <c r="O512" s="1003" cm="1">
        <f t="array" ref="O512">INDEX($H512:$K512,0,MATCH(O$505,$H$505:$K$505,0))*HLOOKUP(O$504,$J$501:$R$502,2)</f>
        <v>0</v>
      </c>
      <c r="P512" s="1003" cm="1">
        <f t="array" ref="P512">INDEX($H512:$K512,0,MATCH(P$505,$H$505:$K$505,0))*HLOOKUP(P$504,$J$501:$R$502,2)</f>
        <v>0</v>
      </c>
      <c r="Q512" s="1003" cm="1">
        <f t="array" ref="Q512">INDEX($H512:$K512,0,MATCH(Q$505,$H$505:$K$505,0))*HLOOKUP(Q$504,$J$501:$R$502,2)</f>
        <v>0</v>
      </c>
      <c r="R512" s="1003" cm="1">
        <f t="array" ref="R512">INDEX($H512:$K512,0,MATCH(R$505,$H$505:$K$505,0))*HLOOKUP(R$504,$J$501:$R$502,2)</f>
        <v>0</v>
      </c>
      <c r="S512" s="1003" cm="1">
        <f t="array" ref="S512">INDEX($H512:$K512,0,MATCH(S$505,$H$505:$K$505,0))*HLOOKUP(S$504,$J$501:$R$502,2)</f>
        <v>0</v>
      </c>
      <c r="T512" s="1003" cm="1">
        <f t="array" ref="T512">INDEX($H512:$K512,0,MATCH(T$505,$H$505:$K$505,0))*HLOOKUP(T$504,$J$501:$R$502,2)</f>
        <v>0</v>
      </c>
      <c r="U512" s="1003" cm="1">
        <f t="array" ref="U512">INDEX($H512:$K512,0,MATCH(U$505,$H$505:$K$505,0))*HLOOKUP(U$504,$J$501:$R$502,2)</f>
        <v>0</v>
      </c>
      <c r="V512" s="1003" cm="1">
        <f t="array" ref="V512">INDEX($H512:$K512,0,MATCH(V$505,$H$505:$K$505,0))*HLOOKUP(V$504,$J$501:$R$502,2)</f>
        <v>0</v>
      </c>
      <c r="W512" s="1003" cm="1">
        <f t="array" ref="W512">INDEX($H512:$K512,0,MATCH(W$505,$H$505:$K$505,0))*HLOOKUP(W$504,$J$501:$R$502,2)</f>
        <v>0</v>
      </c>
      <c r="X512" s="1003" cm="1">
        <f t="array" ref="X512">INDEX($H512:$K512,0,MATCH(X$505,$H$505:$K$505,0))*HLOOKUP(X$504,$J$501:$R$502,2)</f>
        <v>0</v>
      </c>
      <c r="Y512" s="1003" cm="1">
        <f t="array" ref="Y512">INDEX($H512:$K512,0,MATCH(Y$505,$H$505:$K$505,0))*HLOOKUP(Y$504,$J$501:$R$502,2)</f>
        <v>0</v>
      </c>
      <c r="Z512" s="1003" cm="1">
        <f t="array" ref="Z512">INDEX($H512:$K512,0,MATCH(Z$505,$H$505:$K$505,0))*HLOOKUP(Z$504,$J$501:$R$502,2)</f>
        <v>0</v>
      </c>
      <c r="AA512" s="1003" cm="1">
        <f t="array" ref="AA512">INDEX($H512:$K512,0,MATCH(AA$505,$H$505:$K$505,0))*HLOOKUP(AA$504,$J$501:$R$502,2)</f>
        <v>0</v>
      </c>
      <c r="AB512" s="1003" cm="1">
        <f t="array" ref="AB512">INDEX($H512:$K512,0,MATCH(AB$505,$H$505:$K$505,0))*HLOOKUP(AB$504,$J$501:$R$502,2)</f>
        <v>0</v>
      </c>
      <c r="AC512" s="1003" cm="1">
        <f t="array" ref="AC512">INDEX($H512:$K512,0,MATCH(AC$505,$H$505:$K$505,0))*HLOOKUP(AC$504,$J$501:$R$502,2)</f>
        <v>0</v>
      </c>
      <c r="AD512" s="1003" cm="1">
        <f t="array" ref="AD512">INDEX($H512:$K512,0,MATCH(AD$505,$H$505:$K$505,0))*HLOOKUP(AD$504,$J$501:$R$502,2)</f>
        <v>0</v>
      </c>
      <c r="AE512" s="1003" cm="1">
        <f t="array" ref="AE512">INDEX($H512:$K512,0,MATCH(AE$505,$H$505:$K$505,0))*HLOOKUP(AE$504,$J$501:$R$502,2)</f>
        <v>0</v>
      </c>
      <c r="AF512" s="1003" cm="1">
        <f t="array" ref="AF512">INDEX($H512:$K512,0,MATCH(AF$505,$H$505:$K$505,0))*HLOOKUP(AF$504,$J$501:$R$502,2)</f>
        <v>0</v>
      </c>
      <c r="AG512" s="1003" cm="1">
        <f t="array" ref="AG512">INDEX($H512:$K512,0,MATCH(AG$505,$H$505:$K$505,0))*HLOOKUP(AG$504,$J$501:$R$502,2)</f>
        <v>0</v>
      </c>
      <c r="AH512" s="1003" cm="1">
        <f t="array" ref="AH512">INDEX($H512:$K512,0,MATCH(AH$505,$H$505:$K$505,0))*HLOOKUP(AH$504,$J$501:$R$502,2)</f>
        <v>0</v>
      </c>
      <c r="AI512" s="1003" cm="1">
        <f t="array" ref="AI512">INDEX($H512:$K512,0,MATCH(AI$505,$H$505:$K$505,0))*HLOOKUP(AI$504,$J$501:$R$502,2)</f>
        <v>0</v>
      </c>
      <c r="AJ512" s="1003" cm="1">
        <f t="array" ref="AJ512">INDEX($H512:$K512,0,MATCH(AJ$505,$H$505:$K$505,0))*HLOOKUP(AJ$504,$J$501:$R$502,2)</f>
        <v>0</v>
      </c>
      <c r="AK512" s="1003" cm="1">
        <f t="array" ref="AK512">INDEX($H512:$K512,0,MATCH(AK$505,$H$505:$K$505,0))*HLOOKUP(AK$504,$J$501:$R$502,2)</f>
        <v>0</v>
      </c>
      <c r="AL512" s="1003" cm="1">
        <f t="array" ref="AL512">INDEX($H512:$K512,0,MATCH(AL$505,$H$505:$K$505,0))*HLOOKUP(AL$504,$J$501:$R$502,2)</f>
        <v>0</v>
      </c>
      <c r="AM512" s="1003" cm="1">
        <f t="array" ref="AM512">INDEX($H512:$K512,0,MATCH(AM$505,$H$505:$K$505,0))*HLOOKUP(AM$504,$J$501:$R$502,2)</f>
        <v>0</v>
      </c>
      <c r="AN512" s="1003" cm="1">
        <f t="array" ref="AN512">INDEX($H512:$K512,0,MATCH(AN$505,$H$505:$K$505,0))*HLOOKUP(AN$504,$J$501:$R$502,2)</f>
        <v>0</v>
      </c>
      <c r="AO512" s="1003" cm="1">
        <f t="array" ref="AO512">INDEX($H512:$K512,0,MATCH(AO$505,$H$505:$K$505,0))*HLOOKUP(AO$504,$J$501:$R$502,2)</f>
        <v>0</v>
      </c>
      <c r="AP512" s="1003" cm="1">
        <f t="array" ref="AP512">INDEX($H512:$K512,0,MATCH(AP$505,$H$505:$K$505,0))*HLOOKUP(AP$504,$J$501:$R$502,2)</f>
        <v>0</v>
      </c>
      <c r="AQ512" s="1003" cm="1">
        <f t="array" ref="AQ512">INDEX($H512:$K512,0,MATCH(AQ$505,$H$505:$K$505,0))*HLOOKUP(AQ$504,$J$501:$R$502,2)</f>
        <v>0</v>
      </c>
      <c r="AR512" s="1003" cm="1">
        <f t="array" ref="AR512">INDEX($H512:$K512,0,MATCH(AR$505,$H$505:$K$505,0))*HLOOKUP(AR$504,$J$501:$R$502,2)</f>
        <v>0</v>
      </c>
      <c r="AS512" s="1003" cm="1">
        <f t="array" ref="AS512">INDEX($H512:$K512,0,MATCH(AS$505,$H$505:$K$505,0))*HLOOKUP(AS$504,$J$501:$R$502,2)</f>
        <v>0</v>
      </c>
      <c r="AT512" s="1003" cm="1">
        <f t="array" ref="AT512">INDEX($H512:$K512,0,MATCH(AT$505,$H$505:$K$505,0))*HLOOKUP(AT$504,$J$501:$R$502,2)</f>
        <v>0</v>
      </c>
      <c r="AU512" s="1003" cm="1">
        <f t="array" ref="AU512">INDEX($H512:$K512,0,MATCH(AU$505,$H$505:$K$505,0))*HLOOKUP(AU$504,$J$501:$R$502,2)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GGGC1Ea2</v>
      </c>
      <c r="H513" s="356">
        <f t="shared" ref="H513:K513" si="84">IF(H459&gt;0,1,0)</f>
        <v>0</v>
      </c>
      <c r="I513" s="356">
        <f t="shared" si="84"/>
        <v>0</v>
      </c>
      <c r="J513" s="356">
        <f t="shared" si="84"/>
        <v>0</v>
      </c>
      <c r="K513" s="356">
        <f t="shared" si="84"/>
        <v>0</v>
      </c>
      <c r="L513" s="1003" cm="1">
        <f t="array" ref="L513">INDEX($H513:$K513,0,MATCH(L$505,$H$505:$K$505,0))*HLOOKUP(L$504,$J$501:$R$502,2)</f>
        <v>0</v>
      </c>
      <c r="M513" s="1003" cm="1">
        <f t="array" ref="M513">INDEX($H513:$K513,0,MATCH(M$505,$H$505:$K$505,0))*HLOOKUP(M$504,$J$501:$R$502,2)</f>
        <v>0</v>
      </c>
      <c r="N513" s="1003" cm="1">
        <f t="array" ref="N513">INDEX($H513:$K513,0,MATCH(N$505,$H$505:$K$505,0))*HLOOKUP(N$504,$J$501:$R$502,2)</f>
        <v>0</v>
      </c>
      <c r="O513" s="1003" cm="1">
        <f t="array" ref="O513">INDEX($H513:$K513,0,MATCH(O$505,$H$505:$K$505,0))*HLOOKUP(O$504,$J$501:$R$502,2)</f>
        <v>0</v>
      </c>
      <c r="P513" s="1003" cm="1">
        <f t="array" ref="P513">INDEX($H513:$K513,0,MATCH(P$505,$H$505:$K$505,0))*HLOOKUP(P$504,$J$501:$R$502,2)</f>
        <v>0</v>
      </c>
      <c r="Q513" s="1003" cm="1">
        <f t="array" ref="Q513">INDEX($H513:$K513,0,MATCH(Q$505,$H$505:$K$505,0))*HLOOKUP(Q$504,$J$501:$R$502,2)</f>
        <v>0</v>
      </c>
      <c r="R513" s="1003" cm="1">
        <f t="array" ref="R513">INDEX($H513:$K513,0,MATCH(R$505,$H$505:$K$505,0))*HLOOKUP(R$504,$J$501:$R$502,2)</f>
        <v>0</v>
      </c>
      <c r="S513" s="1003" cm="1">
        <f t="array" ref="S513">INDEX($H513:$K513,0,MATCH(S$505,$H$505:$K$505,0))*HLOOKUP(S$504,$J$501:$R$502,2)</f>
        <v>0</v>
      </c>
      <c r="T513" s="1003" cm="1">
        <f t="array" ref="T513">INDEX($H513:$K513,0,MATCH(T$505,$H$505:$K$505,0))*HLOOKUP(T$504,$J$501:$R$502,2)</f>
        <v>0</v>
      </c>
      <c r="U513" s="1003" cm="1">
        <f t="array" ref="U513">INDEX($H513:$K513,0,MATCH(U$505,$H$505:$K$505,0))*HLOOKUP(U$504,$J$501:$R$502,2)</f>
        <v>0</v>
      </c>
      <c r="V513" s="1003" cm="1">
        <f t="array" ref="V513">INDEX($H513:$K513,0,MATCH(V$505,$H$505:$K$505,0))*HLOOKUP(V$504,$J$501:$R$502,2)</f>
        <v>0</v>
      </c>
      <c r="W513" s="1003" cm="1">
        <f t="array" ref="W513">INDEX($H513:$K513,0,MATCH(W$505,$H$505:$K$505,0))*HLOOKUP(W$504,$J$501:$R$502,2)</f>
        <v>0</v>
      </c>
      <c r="X513" s="1003" cm="1">
        <f t="array" ref="X513">INDEX($H513:$K513,0,MATCH(X$505,$H$505:$K$505,0))*HLOOKUP(X$504,$J$501:$R$502,2)</f>
        <v>0</v>
      </c>
      <c r="Y513" s="1003" cm="1">
        <f t="array" ref="Y513">INDEX($H513:$K513,0,MATCH(Y$505,$H$505:$K$505,0))*HLOOKUP(Y$504,$J$501:$R$502,2)</f>
        <v>0</v>
      </c>
      <c r="Z513" s="1003" cm="1">
        <f t="array" ref="Z513">INDEX($H513:$K513,0,MATCH(Z$505,$H$505:$K$505,0))*HLOOKUP(Z$504,$J$501:$R$502,2)</f>
        <v>0</v>
      </c>
      <c r="AA513" s="1003" cm="1">
        <f t="array" ref="AA513">INDEX($H513:$K513,0,MATCH(AA$505,$H$505:$K$505,0))*HLOOKUP(AA$504,$J$501:$R$502,2)</f>
        <v>0</v>
      </c>
      <c r="AB513" s="1003" cm="1">
        <f t="array" ref="AB513">INDEX($H513:$K513,0,MATCH(AB$505,$H$505:$K$505,0))*HLOOKUP(AB$504,$J$501:$R$502,2)</f>
        <v>0</v>
      </c>
      <c r="AC513" s="1003" cm="1">
        <f t="array" ref="AC513">INDEX($H513:$K513,0,MATCH(AC$505,$H$505:$K$505,0))*HLOOKUP(AC$504,$J$501:$R$502,2)</f>
        <v>0</v>
      </c>
      <c r="AD513" s="1003" cm="1">
        <f t="array" ref="AD513">INDEX($H513:$K513,0,MATCH(AD$505,$H$505:$K$505,0))*HLOOKUP(AD$504,$J$501:$R$502,2)</f>
        <v>0</v>
      </c>
      <c r="AE513" s="1003" cm="1">
        <f t="array" ref="AE513">INDEX($H513:$K513,0,MATCH(AE$505,$H$505:$K$505,0))*HLOOKUP(AE$504,$J$501:$R$502,2)</f>
        <v>0</v>
      </c>
      <c r="AF513" s="1003" cm="1">
        <f t="array" ref="AF513">INDEX($H513:$K513,0,MATCH(AF$505,$H$505:$K$505,0))*HLOOKUP(AF$504,$J$501:$R$502,2)</f>
        <v>0</v>
      </c>
      <c r="AG513" s="1003" cm="1">
        <f t="array" ref="AG513">INDEX($H513:$K513,0,MATCH(AG$505,$H$505:$K$505,0))*HLOOKUP(AG$504,$J$501:$R$502,2)</f>
        <v>0</v>
      </c>
      <c r="AH513" s="1003" cm="1">
        <f t="array" ref="AH513">INDEX($H513:$K513,0,MATCH(AH$505,$H$505:$K$505,0))*HLOOKUP(AH$504,$J$501:$R$502,2)</f>
        <v>0</v>
      </c>
      <c r="AI513" s="1003" cm="1">
        <f t="array" ref="AI513">INDEX($H513:$K513,0,MATCH(AI$505,$H$505:$K$505,0))*HLOOKUP(AI$504,$J$501:$R$502,2)</f>
        <v>0</v>
      </c>
      <c r="AJ513" s="1003" cm="1">
        <f t="array" ref="AJ513">INDEX($H513:$K513,0,MATCH(AJ$505,$H$505:$K$505,0))*HLOOKUP(AJ$504,$J$501:$R$502,2)</f>
        <v>0</v>
      </c>
      <c r="AK513" s="1003" cm="1">
        <f t="array" ref="AK513">INDEX($H513:$K513,0,MATCH(AK$505,$H$505:$K$505,0))*HLOOKUP(AK$504,$J$501:$R$502,2)</f>
        <v>0</v>
      </c>
      <c r="AL513" s="1003" cm="1">
        <f t="array" ref="AL513">INDEX($H513:$K513,0,MATCH(AL$505,$H$505:$K$505,0))*HLOOKUP(AL$504,$J$501:$R$502,2)</f>
        <v>0</v>
      </c>
      <c r="AM513" s="1003" cm="1">
        <f t="array" ref="AM513">INDEX($H513:$K513,0,MATCH(AM$505,$H$505:$K$505,0))*HLOOKUP(AM$504,$J$501:$R$502,2)</f>
        <v>0</v>
      </c>
      <c r="AN513" s="1003" cm="1">
        <f t="array" ref="AN513">INDEX($H513:$K513,0,MATCH(AN$505,$H$505:$K$505,0))*HLOOKUP(AN$504,$J$501:$R$502,2)</f>
        <v>0</v>
      </c>
      <c r="AO513" s="1003" cm="1">
        <f t="array" ref="AO513">INDEX($H513:$K513,0,MATCH(AO$505,$H$505:$K$505,0))*HLOOKUP(AO$504,$J$501:$R$502,2)</f>
        <v>0</v>
      </c>
      <c r="AP513" s="1003" cm="1">
        <f t="array" ref="AP513">INDEX($H513:$K513,0,MATCH(AP$505,$H$505:$K$505,0))*HLOOKUP(AP$504,$J$501:$R$502,2)</f>
        <v>0</v>
      </c>
      <c r="AQ513" s="1003" cm="1">
        <f t="array" ref="AQ513">INDEX($H513:$K513,0,MATCH(AQ$505,$H$505:$K$505,0))*HLOOKUP(AQ$504,$J$501:$R$502,2)</f>
        <v>0</v>
      </c>
      <c r="AR513" s="1003" cm="1">
        <f t="array" ref="AR513">INDEX($H513:$K513,0,MATCH(AR$505,$H$505:$K$505,0))*HLOOKUP(AR$504,$J$501:$R$502,2)</f>
        <v>0</v>
      </c>
      <c r="AS513" s="1003" cm="1">
        <f t="array" ref="AS513">INDEX($H513:$K513,0,MATCH(AS$505,$H$505:$K$505,0))*HLOOKUP(AS$504,$J$501:$R$502,2)</f>
        <v>0</v>
      </c>
      <c r="AT513" s="1003" cm="1">
        <f t="array" ref="AT513">INDEX($H513:$K513,0,MATCH(AT$505,$H$505:$K$505,0))*HLOOKUP(AT$504,$J$501:$R$502,2)</f>
        <v>0</v>
      </c>
      <c r="AU513" s="1003" cm="1">
        <f t="array" ref="AU513">INDEX($H513:$K513,0,MATCH(AU$505,$H$505:$K$505,0))*HLOOKUP(AU$504,$J$501:$R$502,2)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GGGC1Pa2</v>
      </c>
      <c r="H514" s="356">
        <f t="shared" ref="H514:K514" si="85">IF(H460&gt;0,1,0)</f>
        <v>0</v>
      </c>
      <c r="I514" s="356">
        <f t="shared" si="85"/>
        <v>0</v>
      </c>
      <c r="J514" s="356">
        <f t="shared" si="85"/>
        <v>0</v>
      </c>
      <c r="K514" s="356">
        <f t="shared" si="85"/>
        <v>0</v>
      </c>
      <c r="L514" s="1003" cm="1">
        <f t="array" ref="L514">INDEX($H514:$K514,0,MATCH(L$505,$H$505:$K$505,0))*HLOOKUP(L$504,$J$501:$R$502,2)</f>
        <v>0</v>
      </c>
      <c r="M514" s="1003" cm="1">
        <f t="array" ref="M514">INDEX($H514:$K514,0,MATCH(M$505,$H$505:$K$505,0))*HLOOKUP(M$504,$J$501:$R$502,2)</f>
        <v>0</v>
      </c>
      <c r="N514" s="1003" cm="1">
        <f t="array" ref="N514">INDEX($H514:$K514,0,MATCH(N$505,$H$505:$K$505,0))*HLOOKUP(N$504,$J$501:$R$502,2)</f>
        <v>0</v>
      </c>
      <c r="O514" s="1003" cm="1">
        <f t="array" ref="O514">INDEX($H514:$K514,0,MATCH(O$505,$H$505:$K$505,0))*HLOOKUP(O$504,$J$501:$R$502,2)</f>
        <v>0</v>
      </c>
      <c r="P514" s="1003" cm="1">
        <f t="array" ref="P514">INDEX($H514:$K514,0,MATCH(P$505,$H$505:$K$505,0))*HLOOKUP(P$504,$J$501:$R$502,2)</f>
        <v>0</v>
      </c>
      <c r="Q514" s="1003" cm="1">
        <f t="array" ref="Q514">INDEX($H514:$K514,0,MATCH(Q$505,$H$505:$K$505,0))*HLOOKUP(Q$504,$J$501:$R$502,2)</f>
        <v>0</v>
      </c>
      <c r="R514" s="1003" cm="1">
        <f t="array" ref="R514">INDEX($H514:$K514,0,MATCH(R$505,$H$505:$K$505,0))*HLOOKUP(R$504,$J$501:$R$502,2)</f>
        <v>0</v>
      </c>
      <c r="S514" s="1003" cm="1">
        <f t="array" ref="S514">INDEX($H514:$K514,0,MATCH(S$505,$H$505:$K$505,0))*HLOOKUP(S$504,$J$501:$R$502,2)</f>
        <v>0</v>
      </c>
      <c r="T514" s="1003" cm="1">
        <f t="array" ref="T514">INDEX($H514:$K514,0,MATCH(T$505,$H$505:$K$505,0))*HLOOKUP(T$504,$J$501:$R$502,2)</f>
        <v>0</v>
      </c>
      <c r="U514" s="1003" cm="1">
        <f t="array" ref="U514">INDEX($H514:$K514,0,MATCH(U$505,$H$505:$K$505,0))*HLOOKUP(U$504,$J$501:$R$502,2)</f>
        <v>0</v>
      </c>
      <c r="V514" s="1003" cm="1">
        <f t="array" ref="V514">INDEX($H514:$K514,0,MATCH(V$505,$H$505:$K$505,0))*HLOOKUP(V$504,$J$501:$R$502,2)</f>
        <v>0</v>
      </c>
      <c r="W514" s="1003" cm="1">
        <f t="array" ref="W514">INDEX($H514:$K514,0,MATCH(W$505,$H$505:$K$505,0))*HLOOKUP(W$504,$J$501:$R$502,2)</f>
        <v>0</v>
      </c>
      <c r="X514" s="1003" cm="1">
        <f t="array" ref="X514">INDEX($H514:$K514,0,MATCH(X$505,$H$505:$K$505,0))*HLOOKUP(X$504,$J$501:$R$502,2)</f>
        <v>0</v>
      </c>
      <c r="Y514" s="1003" cm="1">
        <f t="array" ref="Y514">INDEX($H514:$K514,0,MATCH(Y$505,$H$505:$K$505,0))*HLOOKUP(Y$504,$J$501:$R$502,2)</f>
        <v>0</v>
      </c>
      <c r="Z514" s="1003" cm="1">
        <f t="array" ref="Z514">INDEX($H514:$K514,0,MATCH(Z$505,$H$505:$K$505,0))*HLOOKUP(Z$504,$J$501:$R$502,2)</f>
        <v>0</v>
      </c>
      <c r="AA514" s="1003" cm="1">
        <f t="array" ref="AA514">INDEX($H514:$K514,0,MATCH(AA$505,$H$505:$K$505,0))*HLOOKUP(AA$504,$J$501:$R$502,2)</f>
        <v>0</v>
      </c>
      <c r="AB514" s="1003" cm="1">
        <f t="array" ref="AB514">INDEX($H514:$K514,0,MATCH(AB$505,$H$505:$K$505,0))*HLOOKUP(AB$504,$J$501:$R$502,2)</f>
        <v>0</v>
      </c>
      <c r="AC514" s="1003" cm="1">
        <f t="array" ref="AC514">INDEX($H514:$K514,0,MATCH(AC$505,$H$505:$K$505,0))*HLOOKUP(AC$504,$J$501:$R$502,2)</f>
        <v>0</v>
      </c>
      <c r="AD514" s="1003" cm="1">
        <f t="array" ref="AD514">INDEX($H514:$K514,0,MATCH(AD$505,$H$505:$K$505,0))*HLOOKUP(AD$504,$J$501:$R$502,2)</f>
        <v>0</v>
      </c>
      <c r="AE514" s="1003" cm="1">
        <f t="array" ref="AE514">INDEX($H514:$K514,0,MATCH(AE$505,$H$505:$K$505,0))*HLOOKUP(AE$504,$J$501:$R$502,2)</f>
        <v>0</v>
      </c>
      <c r="AF514" s="1003" cm="1">
        <f t="array" ref="AF514">INDEX($H514:$K514,0,MATCH(AF$505,$H$505:$K$505,0))*HLOOKUP(AF$504,$J$501:$R$502,2)</f>
        <v>0</v>
      </c>
      <c r="AG514" s="1003" cm="1">
        <f t="array" ref="AG514">INDEX($H514:$K514,0,MATCH(AG$505,$H$505:$K$505,0))*HLOOKUP(AG$504,$J$501:$R$502,2)</f>
        <v>0</v>
      </c>
      <c r="AH514" s="1003" cm="1">
        <f t="array" ref="AH514">INDEX($H514:$K514,0,MATCH(AH$505,$H$505:$K$505,0))*HLOOKUP(AH$504,$J$501:$R$502,2)</f>
        <v>0</v>
      </c>
      <c r="AI514" s="1003" cm="1">
        <f t="array" ref="AI514">INDEX($H514:$K514,0,MATCH(AI$505,$H$505:$K$505,0))*HLOOKUP(AI$504,$J$501:$R$502,2)</f>
        <v>0</v>
      </c>
      <c r="AJ514" s="1003" cm="1">
        <f t="array" ref="AJ514">INDEX($H514:$K514,0,MATCH(AJ$505,$H$505:$K$505,0))*HLOOKUP(AJ$504,$J$501:$R$502,2)</f>
        <v>0</v>
      </c>
      <c r="AK514" s="1003" cm="1">
        <f t="array" ref="AK514">INDEX($H514:$K514,0,MATCH(AK$505,$H$505:$K$505,0))*HLOOKUP(AK$504,$J$501:$R$502,2)</f>
        <v>0</v>
      </c>
      <c r="AL514" s="1003" cm="1">
        <f t="array" ref="AL514">INDEX($H514:$K514,0,MATCH(AL$505,$H$505:$K$505,0))*HLOOKUP(AL$504,$J$501:$R$502,2)</f>
        <v>0</v>
      </c>
      <c r="AM514" s="1003" cm="1">
        <f t="array" ref="AM514">INDEX($H514:$K514,0,MATCH(AM$505,$H$505:$K$505,0))*HLOOKUP(AM$504,$J$501:$R$502,2)</f>
        <v>0</v>
      </c>
      <c r="AN514" s="1003" cm="1">
        <f t="array" ref="AN514">INDEX($H514:$K514,0,MATCH(AN$505,$H$505:$K$505,0))*HLOOKUP(AN$504,$J$501:$R$502,2)</f>
        <v>0</v>
      </c>
      <c r="AO514" s="1003" cm="1">
        <f t="array" ref="AO514">INDEX($H514:$K514,0,MATCH(AO$505,$H$505:$K$505,0))*HLOOKUP(AO$504,$J$501:$R$502,2)</f>
        <v>0</v>
      </c>
      <c r="AP514" s="1003" cm="1">
        <f t="array" ref="AP514">INDEX($H514:$K514,0,MATCH(AP$505,$H$505:$K$505,0))*HLOOKUP(AP$504,$J$501:$R$502,2)</f>
        <v>0</v>
      </c>
      <c r="AQ514" s="1003" cm="1">
        <f t="array" ref="AQ514">INDEX($H514:$K514,0,MATCH(AQ$505,$H$505:$K$505,0))*HLOOKUP(AQ$504,$J$501:$R$502,2)</f>
        <v>0</v>
      </c>
      <c r="AR514" s="1003" cm="1">
        <f t="array" ref="AR514">INDEX($H514:$K514,0,MATCH(AR$505,$H$505:$K$505,0))*HLOOKUP(AR$504,$J$501:$R$502,2)</f>
        <v>0</v>
      </c>
      <c r="AS514" s="1003" cm="1">
        <f t="array" ref="AS514">INDEX($H514:$K514,0,MATCH(AS$505,$H$505:$K$505,0))*HLOOKUP(AS$504,$J$501:$R$502,2)</f>
        <v>0</v>
      </c>
      <c r="AT514" s="1003" cm="1">
        <f t="array" ref="AT514">INDEX($H514:$K514,0,MATCH(AT$505,$H$505:$K$505,0))*HLOOKUP(AT$504,$J$501:$R$502,2)</f>
        <v>0</v>
      </c>
      <c r="AU514" s="1003" cm="1">
        <f t="array" ref="AU514">INDEX($H514:$K514,0,MATCH(AU$505,$H$505:$K$505,0))*HLOOKUP(AU$504,$J$501:$R$502,2)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GGGC1OFa2</v>
      </c>
      <c r="H515" s="356">
        <f t="shared" ref="H515:K515" si="86">IF(H461&gt;0,1,0)</f>
        <v>0</v>
      </c>
      <c r="I515" s="356">
        <f t="shared" si="86"/>
        <v>0</v>
      </c>
      <c r="J515" s="356">
        <f t="shared" si="86"/>
        <v>0</v>
      </c>
      <c r="K515" s="356">
        <f t="shared" si="86"/>
        <v>0</v>
      </c>
      <c r="L515" s="1003" cm="1">
        <f t="array" ref="L515">INDEX($H515:$K515,0,MATCH(L$505,$H$505:$K$505,0))*HLOOKUP(L$504,$J$501:$R$502,2)</f>
        <v>0</v>
      </c>
      <c r="M515" s="1003" cm="1">
        <f t="array" ref="M515">INDEX($H515:$K515,0,MATCH(M$505,$H$505:$K$505,0))*HLOOKUP(M$504,$J$501:$R$502,2)</f>
        <v>0</v>
      </c>
      <c r="N515" s="1003" cm="1">
        <f t="array" ref="N515">INDEX($H515:$K515,0,MATCH(N$505,$H$505:$K$505,0))*HLOOKUP(N$504,$J$501:$R$502,2)</f>
        <v>0</v>
      </c>
      <c r="O515" s="1003" cm="1">
        <f t="array" ref="O515">INDEX($H515:$K515,0,MATCH(O$505,$H$505:$K$505,0))*HLOOKUP(O$504,$J$501:$R$502,2)</f>
        <v>0</v>
      </c>
      <c r="P515" s="1003" cm="1">
        <f t="array" ref="P515">INDEX($H515:$K515,0,MATCH(P$505,$H$505:$K$505,0))*HLOOKUP(P$504,$J$501:$R$502,2)</f>
        <v>0</v>
      </c>
      <c r="Q515" s="1003" cm="1">
        <f t="array" ref="Q515">INDEX($H515:$K515,0,MATCH(Q$505,$H$505:$K$505,0))*HLOOKUP(Q$504,$J$501:$R$502,2)</f>
        <v>0</v>
      </c>
      <c r="R515" s="1003" cm="1">
        <f t="array" ref="R515">INDEX($H515:$K515,0,MATCH(R$505,$H$505:$K$505,0))*HLOOKUP(R$504,$J$501:$R$502,2)</f>
        <v>0</v>
      </c>
      <c r="S515" s="1003" cm="1">
        <f t="array" ref="S515">INDEX($H515:$K515,0,MATCH(S$505,$H$505:$K$505,0))*HLOOKUP(S$504,$J$501:$R$502,2)</f>
        <v>0</v>
      </c>
      <c r="T515" s="1003" cm="1">
        <f t="array" ref="T515">INDEX($H515:$K515,0,MATCH(T$505,$H$505:$K$505,0))*HLOOKUP(T$504,$J$501:$R$502,2)</f>
        <v>0</v>
      </c>
      <c r="U515" s="1003" cm="1">
        <f t="array" ref="U515">INDEX($H515:$K515,0,MATCH(U$505,$H$505:$K$505,0))*HLOOKUP(U$504,$J$501:$R$502,2)</f>
        <v>0</v>
      </c>
      <c r="V515" s="1003" cm="1">
        <f t="array" ref="V515">INDEX($H515:$K515,0,MATCH(V$505,$H$505:$K$505,0))*HLOOKUP(V$504,$J$501:$R$502,2)</f>
        <v>0</v>
      </c>
      <c r="W515" s="1003" cm="1">
        <f t="array" ref="W515">INDEX($H515:$K515,0,MATCH(W$505,$H$505:$K$505,0))*HLOOKUP(W$504,$J$501:$R$502,2)</f>
        <v>0</v>
      </c>
      <c r="X515" s="1003" cm="1">
        <f t="array" ref="X515">INDEX($H515:$K515,0,MATCH(X$505,$H$505:$K$505,0))*HLOOKUP(X$504,$J$501:$R$502,2)</f>
        <v>0</v>
      </c>
      <c r="Y515" s="1003" cm="1">
        <f t="array" ref="Y515">INDEX($H515:$K515,0,MATCH(Y$505,$H$505:$K$505,0))*HLOOKUP(Y$504,$J$501:$R$502,2)</f>
        <v>0</v>
      </c>
      <c r="Z515" s="1003" cm="1">
        <f t="array" ref="Z515">INDEX($H515:$K515,0,MATCH(Z$505,$H$505:$K$505,0))*HLOOKUP(Z$504,$J$501:$R$502,2)</f>
        <v>0</v>
      </c>
      <c r="AA515" s="1003" cm="1">
        <f t="array" ref="AA515">INDEX($H515:$K515,0,MATCH(AA$505,$H$505:$K$505,0))*HLOOKUP(AA$504,$J$501:$R$502,2)</f>
        <v>0</v>
      </c>
      <c r="AB515" s="1003" cm="1">
        <f t="array" ref="AB515">INDEX($H515:$K515,0,MATCH(AB$505,$H$505:$K$505,0))*HLOOKUP(AB$504,$J$501:$R$502,2)</f>
        <v>0</v>
      </c>
      <c r="AC515" s="1003" cm="1">
        <f t="array" ref="AC515">INDEX($H515:$K515,0,MATCH(AC$505,$H$505:$K$505,0))*HLOOKUP(AC$504,$J$501:$R$502,2)</f>
        <v>0</v>
      </c>
      <c r="AD515" s="1003" cm="1">
        <f t="array" ref="AD515">INDEX($H515:$K515,0,MATCH(AD$505,$H$505:$K$505,0))*HLOOKUP(AD$504,$J$501:$R$502,2)</f>
        <v>0</v>
      </c>
      <c r="AE515" s="1003" cm="1">
        <f t="array" ref="AE515">INDEX($H515:$K515,0,MATCH(AE$505,$H$505:$K$505,0))*HLOOKUP(AE$504,$J$501:$R$502,2)</f>
        <v>0</v>
      </c>
      <c r="AF515" s="1003" cm="1">
        <f t="array" ref="AF515">INDEX($H515:$K515,0,MATCH(AF$505,$H$505:$K$505,0))*HLOOKUP(AF$504,$J$501:$R$502,2)</f>
        <v>0</v>
      </c>
      <c r="AG515" s="1003" cm="1">
        <f t="array" ref="AG515">INDEX($H515:$K515,0,MATCH(AG$505,$H$505:$K$505,0))*HLOOKUP(AG$504,$J$501:$R$502,2)</f>
        <v>0</v>
      </c>
      <c r="AH515" s="1003" cm="1">
        <f t="array" ref="AH515">INDEX($H515:$K515,0,MATCH(AH$505,$H$505:$K$505,0))*HLOOKUP(AH$504,$J$501:$R$502,2)</f>
        <v>0</v>
      </c>
      <c r="AI515" s="1003" cm="1">
        <f t="array" ref="AI515">INDEX($H515:$K515,0,MATCH(AI$505,$H$505:$K$505,0))*HLOOKUP(AI$504,$J$501:$R$502,2)</f>
        <v>0</v>
      </c>
      <c r="AJ515" s="1003" cm="1">
        <f t="array" ref="AJ515">INDEX($H515:$K515,0,MATCH(AJ$505,$H$505:$K$505,0))*HLOOKUP(AJ$504,$J$501:$R$502,2)</f>
        <v>0</v>
      </c>
      <c r="AK515" s="1003" cm="1">
        <f t="array" ref="AK515">INDEX($H515:$K515,0,MATCH(AK$505,$H$505:$K$505,0))*HLOOKUP(AK$504,$J$501:$R$502,2)</f>
        <v>0</v>
      </c>
      <c r="AL515" s="1003" cm="1">
        <f t="array" ref="AL515">INDEX($H515:$K515,0,MATCH(AL$505,$H$505:$K$505,0))*HLOOKUP(AL$504,$J$501:$R$502,2)</f>
        <v>0</v>
      </c>
      <c r="AM515" s="1003" cm="1">
        <f t="array" ref="AM515">INDEX($H515:$K515,0,MATCH(AM$505,$H$505:$K$505,0))*HLOOKUP(AM$504,$J$501:$R$502,2)</f>
        <v>0</v>
      </c>
      <c r="AN515" s="1003" cm="1">
        <f t="array" ref="AN515">INDEX($H515:$K515,0,MATCH(AN$505,$H$505:$K$505,0))*HLOOKUP(AN$504,$J$501:$R$502,2)</f>
        <v>0</v>
      </c>
      <c r="AO515" s="1003" cm="1">
        <f t="array" ref="AO515">INDEX($H515:$K515,0,MATCH(AO$505,$H$505:$K$505,0))*HLOOKUP(AO$504,$J$501:$R$502,2)</f>
        <v>0</v>
      </c>
      <c r="AP515" s="1003" cm="1">
        <f t="array" ref="AP515">INDEX($H515:$K515,0,MATCH(AP$505,$H$505:$K$505,0))*HLOOKUP(AP$504,$J$501:$R$502,2)</f>
        <v>0</v>
      </c>
      <c r="AQ515" s="1003" cm="1">
        <f t="array" ref="AQ515">INDEX($H515:$K515,0,MATCH(AQ$505,$H$505:$K$505,0))*HLOOKUP(AQ$504,$J$501:$R$502,2)</f>
        <v>0</v>
      </c>
      <c r="AR515" s="1003" cm="1">
        <f t="array" ref="AR515">INDEX($H515:$K515,0,MATCH(AR$505,$H$505:$K$505,0))*HLOOKUP(AR$504,$J$501:$R$502,2)</f>
        <v>0</v>
      </c>
      <c r="AS515" s="1003" cm="1">
        <f t="array" ref="AS515">INDEX($H515:$K515,0,MATCH(AS$505,$H$505:$K$505,0))*HLOOKUP(AS$504,$J$501:$R$502,2)</f>
        <v>0</v>
      </c>
      <c r="AT515" s="1003" cm="1">
        <f t="array" ref="AT515">INDEX($H515:$K515,0,MATCH(AT$505,$H$505:$K$505,0))*HLOOKUP(AT$504,$J$501:$R$502,2)</f>
        <v>0</v>
      </c>
      <c r="AU515" s="1003" cm="1">
        <f t="array" ref="AU515">INDEX($H515:$K515,0,MATCH(AU$505,$H$505:$K$505,0))*HLOOKUP(AU$504,$J$501:$R$502,2)</f>
        <v>0</v>
      </c>
      <c r="AV515" s="312"/>
      <c r="AW515" s="312"/>
      <c r="AX515" s="695"/>
      <c r="AY515" s="690"/>
      <c r="AZ515" s="690"/>
      <c r="BA515" s="690"/>
    </row>
    <row r="516" spans="1:53" s="687" customFormat="1" ht="15" outlineLevel="1" x14ac:dyDescent="0.25">
      <c r="A516" s="691"/>
      <c r="B516" s="688"/>
      <c r="C516" s="700"/>
      <c r="D516" s="700"/>
      <c r="E516" s="700"/>
      <c r="F516" s="704"/>
      <c r="G516" s="704" t="str">
        <f t="shared" si="78"/>
        <v>SPSPSPSPSPsp</v>
      </c>
      <c r="H516" s="356">
        <f t="shared" ref="H516:K516" si="87">IF(H462&gt;0,1,0)</f>
        <v>0</v>
      </c>
      <c r="I516" s="356">
        <f t="shared" si="87"/>
        <v>0</v>
      </c>
      <c r="J516" s="356">
        <f t="shared" si="87"/>
        <v>0</v>
      </c>
      <c r="K516" s="356">
        <f t="shared" si="87"/>
        <v>0</v>
      </c>
      <c r="L516" s="1003" cm="1">
        <f t="array" ref="L516">INDEX($H516:$K516,0,MATCH(L$505,$H$505:$K$505,0))*HLOOKUP(L$504,$J$501:$R$502,2)</f>
        <v>0</v>
      </c>
      <c r="M516" s="1003" cm="1">
        <f t="array" ref="M516">INDEX($H516:$K516,0,MATCH(M$505,$H$505:$K$505,0))*HLOOKUP(M$504,$J$501:$R$502,2)</f>
        <v>0</v>
      </c>
      <c r="N516" s="1003" cm="1">
        <f t="array" ref="N516">INDEX($H516:$K516,0,MATCH(N$505,$H$505:$K$505,0))*HLOOKUP(N$504,$J$501:$R$502,2)</f>
        <v>0</v>
      </c>
      <c r="O516" s="1003" cm="1">
        <f t="array" ref="O516">INDEX($H516:$K516,0,MATCH(O$505,$H$505:$K$505,0))*HLOOKUP(O$504,$J$501:$R$502,2)</f>
        <v>0</v>
      </c>
      <c r="P516" s="1003" cm="1">
        <f t="array" ref="P516">INDEX($H516:$K516,0,MATCH(P$505,$H$505:$K$505,0))*HLOOKUP(P$504,$J$501:$R$502,2)</f>
        <v>0</v>
      </c>
      <c r="Q516" s="1003" cm="1">
        <f t="array" ref="Q516">INDEX($H516:$K516,0,MATCH(Q$505,$H$505:$K$505,0))*HLOOKUP(Q$504,$J$501:$R$502,2)</f>
        <v>0</v>
      </c>
      <c r="R516" s="1003" cm="1">
        <f t="array" ref="R516">INDEX($H516:$K516,0,MATCH(R$505,$H$505:$K$505,0))*HLOOKUP(R$504,$J$501:$R$502,2)</f>
        <v>0</v>
      </c>
      <c r="S516" s="1003" cm="1">
        <f t="array" ref="S516">INDEX($H516:$K516,0,MATCH(S$505,$H$505:$K$505,0))*HLOOKUP(S$504,$J$501:$R$502,2)</f>
        <v>0</v>
      </c>
      <c r="T516" s="1003" cm="1">
        <f t="array" ref="T516">INDEX($H516:$K516,0,MATCH(T$505,$H$505:$K$505,0))*HLOOKUP(T$504,$J$501:$R$502,2)</f>
        <v>0</v>
      </c>
      <c r="U516" s="1003" cm="1">
        <f t="array" ref="U516">INDEX($H516:$K516,0,MATCH(U$505,$H$505:$K$505,0))*HLOOKUP(U$504,$J$501:$R$502,2)</f>
        <v>0</v>
      </c>
      <c r="V516" s="1003" cm="1">
        <f t="array" ref="V516">INDEX($H516:$K516,0,MATCH(V$505,$H$505:$K$505,0))*HLOOKUP(V$504,$J$501:$R$502,2)</f>
        <v>0</v>
      </c>
      <c r="W516" s="1003" cm="1">
        <f t="array" ref="W516">INDEX($H516:$K516,0,MATCH(W$505,$H$505:$K$505,0))*HLOOKUP(W$504,$J$501:$R$502,2)</f>
        <v>0</v>
      </c>
      <c r="X516" s="1003" cm="1">
        <f t="array" ref="X516">INDEX($H516:$K516,0,MATCH(X$505,$H$505:$K$505,0))*HLOOKUP(X$504,$J$501:$R$502,2)</f>
        <v>0</v>
      </c>
      <c r="Y516" s="1003" cm="1">
        <f t="array" ref="Y516">INDEX($H516:$K516,0,MATCH(Y$505,$H$505:$K$505,0))*HLOOKUP(Y$504,$J$501:$R$502,2)</f>
        <v>0</v>
      </c>
      <c r="Z516" s="1003" cm="1">
        <f t="array" ref="Z516">INDEX($H516:$K516,0,MATCH(Z$505,$H$505:$K$505,0))*HLOOKUP(Z$504,$J$501:$R$502,2)</f>
        <v>0</v>
      </c>
      <c r="AA516" s="1003" cm="1">
        <f t="array" ref="AA516">INDEX($H516:$K516,0,MATCH(AA$505,$H$505:$K$505,0))*HLOOKUP(AA$504,$J$501:$R$502,2)</f>
        <v>0</v>
      </c>
      <c r="AB516" s="1003" cm="1">
        <f t="array" ref="AB516">INDEX($H516:$K516,0,MATCH(AB$505,$H$505:$K$505,0))*HLOOKUP(AB$504,$J$501:$R$502,2)</f>
        <v>0</v>
      </c>
      <c r="AC516" s="1003" cm="1">
        <f t="array" ref="AC516">INDEX($H516:$K516,0,MATCH(AC$505,$H$505:$K$505,0))*HLOOKUP(AC$504,$J$501:$R$502,2)</f>
        <v>0</v>
      </c>
      <c r="AD516" s="1003" cm="1">
        <f t="array" ref="AD516">INDEX($H516:$K516,0,MATCH(AD$505,$H$505:$K$505,0))*HLOOKUP(AD$504,$J$501:$R$502,2)</f>
        <v>0</v>
      </c>
      <c r="AE516" s="1003" cm="1">
        <f t="array" ref="AE516">INDEX($H516:$K516,0,MATCH(AE$505,$H$505:$K$505,0))*HLOOKUP(AE$504,$J$501:$R$502,2)</f>
        <v>0</v>
      </c>
      <c r="AF516" s="1003" cm="1">
        <f t="array" ref="AF516">INDEX($H516:$K516,0,MATCH(AF$505,$H$505:$K$505,0))*HLOOKUP(AF$504,$J$501:$R$502,2)</f>
        <v>0</v>
      </c>
      <c r="AG516" s="1003" cm="1">
        <f t="array" ref="AG516">INDEX($H516:$K516,0,MATCH(AG$505,$H$505:$K$505,0))*HLOOKUP(AG$504,$J$501:$R$502,2)</f>
        <v>0</v>
      </c>
      <c r="AH516" s="1003" cm="1">
        <f t="array" ref="AH516">INDEX($H516:$K516,0,MATCH(AH$505,$H$505:$K$505,0))*HLOOKUP(AH$504,$J$501:$R$502,2)</f>
        <v>0</v>
      </c>
      <c r="AI516" s="1003" cm="1">
        <f t="array" ref="AI516">INDEX($H516:$K516,0,MATCH(AI$505,$H$505:$K$505,0))*HLOOKUP(AI$504,$J$501:$R$502,2)</f>
        <v>0</v>
      </c>
      <c r="AJ516" s="1003" cm="1">
        <f t="array" ref="AJ516">INDEX($H516:$K516,0,MATCH(AJ$505,$H$505:$K$505,0))*HLOOKUP(AJ$504,$J$501:$R$502,2)</f>
        <v>0</v>
      </c>
      <c r="AK516" s="1003" cm="1">
        <f t="array" ref="AK516">INDEX($H516:$K516,0,MATCH(AK$505,$H$505:$K$505,0))*HLOOKUP(AK$504,$J$501:$R$502,2)</f>
        <v>0</v>
      </c>
      <c r="AL516" s="1003" cm="1">
        <f t="array" ref="AL516">INDEX($H516:$K516,0,MATCH(AL$505,$H$505:$K$505,0))*HLOOKUP(AL$504,$J$501:$R$502,2)</f>
        <v>0</v>
      </c>
      <c r="AM516" s="1003" cm="1">
        <f t="array" ref="AM516">INDEX($H516:$K516,0,MATCH(AM$505,$H$505:$K$505,0))*HLOOKUP(AM$504,$J$501:$R$502,2)</f>
        <v>0</v>
      </c>
      <c r="AN516" s="1003" cm="1">
        <f t="array" ref="AN516">INDEX($H516:$K516,0,MATCH(AN$505,$H$505:$K$505,0))*HLOOKUP(AN$504,$J$501:$R$502,2)</f>
        <v>0</v>
      </c>
      <c r="AO516" s="1003" cm="1">
        <f t="array" ref="AO516">INDEX($H516:$K516,0,MATCH(AO$505,$H$505:$K$505,0))*HLOOKUP(AO$504,$J$501:$R$502,2)</f>
        <v>0</v>
      </c>
      <c r="AP516" s="1003" cm="1">
        <f t="array" ref="AP516">INDEX($H516:$K516,0,MATCH(AP$505,$H$505:$K$505,0))*HLOOKUP(AP$504,$J$501:$R$502,2)</f>
        <v>0</v>
      </c>
      <c r="AQ516" s="1003" cm="1">
        <f t="array" ref="AQ516">INDEX($H516:$K516,0,MATCH(AQ$505,$H$505:$K$505,0))*HLOOKUP(AQ$504,$J$501:$R$502,2)</f>
        <v>0</v>
      </c>
      <c r="AR516" s="1003" cm="1">
        <f t="array" ref="AR516">INDEX($H516:$K516,0,MATCH(AR$505,$H$505:$K$505,0))*HLOOKUP(AR$504,$J$501:$R$502,2)</f>
        <v>0</v>
      </c>
      <c r="AS516" s="1003" cm="1">
        <f t="array" ref="AS516">INDEX($H516:$K516,0,MATCH(AS$505,$H$505:$K$505,0))*HLOOKUP(AS$504,$J$501:$R$502,2)</f>
        <v>0</v>
      </c>
      <c r="AT516" s="1003" cm="1">
        <f t="array" ref="AT516">INDEX($H516:$K516,0,MATCH(AT$505,$H$505:$K$505,0))*HLOOKUP(AT$504,$J$501:$R$502,2)</f>
        <v>0</v>
      </c>
      <c r="AU516" s="1003" cm="1">
        <f t="array" ref="AU516">INDEX($H516:$K516,0,MATCH(AU$505,$H$505:$K$505,0))*HLOOKUP(AU$504,$J$501:$R$502,2)</f>
        <v>0</v>
      </c>
      <c r="AV516" s="312"/>
      <c r="AW516" s="312"/>
      <c r="AX516" s="695"/>
      <c r="AY516" s="690"/>
      <c r="AZ516" s="690"/>
      <c r="BA516" s="690"/>
    </row>
    <row r="517" spans="1:53" s="76" customFormat="1" ht="15" outlineLevel="1" x14ac:dyDescent="0.25">
      <c r="A517" s="233"/>
      <c r="B517" s="234"/>
      <c r="C517" s="244"/>
      <c r="D517" s="244"/>
      <c r="E517" s="244"/>
      <c r="F517" s="252"/>
      <c r="G517" s="704" t="str">
        <f t="shared" si="78"/>
        <v>YABA2Ba</v>
      </c>
      <c r="H517" s="356">
        <f t="shared" ref="H517:K517" si="88">IF(H463&gt;0,1,0)</f>
        <v>0</v>
      </c>
      <c r="I517" s="356">
        <f t="shared" si="88"/>
        <v>0</v>
      </c>
      <c r="J517" s="356">
        <f t="shared" si="88"/>
        <v>0</v>
      </c>
      <c r="K517" s="356">
        <f t="shared" si="88"/>
        <v>0</v>
      </c>
      <c r="L517" s="1003" cm="1">
        <f t="array" ref="L517">INDEX($H517:$K517,0,MATCH(L$505,$H$505:$K$505,0))*HLOOKUP(L$504,$J$501:$R$502,2)</f>
        <v>0</v>
      </c>
      <c r="M517" s="1003" cm="1">
        <f t="array" ref="M517">INDEX($H517:$K517,0,MATCH(M$505,$H$505:$K$505,0))*HLOOKUP(M$504,$J$501:$R$502,2)</f>
        <v>0</v>
      </c>
      <c r="N517" s="1003" cm="1">
        <f t="array" ref="N517">INDEX($H517:$K517,0,MATCH(N$505,$H$505:$K$505,0))*HLOOKUP(N$504,$J$501:$R$502,2)</f>
        <v>0</v>
      </c>
      <c r="O517" s="1003" cm="1">
        <f t="array" ref="O517">INDEX($H517:$K517,0,MATCH(O$505,$H$505:$K$505,0))*HLOOKUP(O$504,$J$501:$R$502,2)</f>
        <v>0</v>
      </c>
      <c r="P517" s="1003" cm="1">
        <f t="array" ref="P517">INDEX($H517:$K517,0,MATCH(P$505,$H$505:$K$505,0))*HLOOKUP(P$504,$J$501:$R$502,2)</f>
        <v>0</v>
      </c>
      <c r="Q517" s="1003" cm="1">
        <f t="array" ref="Q517">INDEX($H517:$K517,0,MATCH(Q$505,$H$505:$K$505,0))*HLOOKUP(Q$504,$J$501:$R$502,2)</f>
        <v>0</v>
      </c>
      <c r="R517" s="1003" cm="1">
        <f t="array" ref="R517">INDEX($H517:$K517,0,MATCH(R$505,$H$505:$K$505,0))*HLOOKUP(R$504,$J$501:$R$502,2)</f>
        <v>0</v>
      </c>
      <c r="S517" s="1003" cm="1">
        <f t="array" ref="S517">INDEX($H517:$K517,0,MATCH(S$505,$H$505:$K$505,0))*HLOOKUP(S$504,$J$501:$R$502,2)</f>
        <v>0</v>
      </c>
      <c r="T517" s="1003" cm="1">
        <f t="array" ref="T517">INDEX($H517:$K517,0,MATCH(T$505,$H$505:$K$505,0))*HLOOKUP(T$504,$J$501:$R$502,2)</f>
        <v>0</v>
      </c>
      <c r="U517" s="1003" cm="1">
        <f t="array" ref="U517">INDEX($H517:$K517,0,MATCH(U$505,$H$505:$K$505,0))*HLOOKUP(U$504,$J$501:$R$502,2)</f>
        <v>0</v>
      </c>
      <c r="V517" s="1003" cm="1">
        <f t="array" ref="V517">INDEX($H517:$K517,0,MATCH(V$505,$H$505:$K$505,0))*HLOOKUP(V$504,$J$501:$R$502,2)</f>
        <v>0</v>
      </c>
      <c r="W517" s="1003" cm="1">
        <f t="array" ref="W517">INDEX($H517:$K517,0,MATCH(W$505,$H$505:$K$505,0))*HLOOKUP(W$504,$J$501:$R$502,2)</f>
        <v>0</v>
      </c>
      <c r="X517" s="1003" cm="1">
        <f t="array" ref="X517">INDEX($H517:$K517,0,MATCH(X$505,$H$505:$K$505,0))*HLOOKUP(X$504,$J$501:$R$502,2)</f>
        <v>0</v>
      </c>
      <c r="Y517" s="1003" cm="1">
        <f t="array" ref="Y517">INDEX($H517:$K517,0,MATCH(Y$505,$H$505:$K$505,0))*HLOOKUP(Y$504,$J$501:$R$502,2)</f>
        <v>0</v>
      </c>
      <c r="Z517" s="1003" cm="1">
        <f t="array" ref="Z517">INDEX($H517:$K517,0,MATCH(Z$505,$H$505:$K$505,0))*HLOOKUP(Z$504,$J$501:$R$502,2)</f>
        <v>0</v>
      </c>
      <c r="AA517" s="1003" cm="1">
        <f t="array" ref="AA517">INDEX($H517:$K517,0,MATCH(AA$505,$H$505:$K$505,0))*HLOOKUP(AA$504,$J$501:$R$502,2)</f>
        <v>0</v>
      </c>
      <c r="AB517" s="1003" cm="1">
        <f t="array" ref="AB517">INDEX($H517:$K517,0,MATCH(AB$505,$H$505:$K$505,0))*HLOOKUP(AB$504,$J$501:$R$502,2)</f>
        <v>0</v>
      </c>
      <c r="AC517" s="1003" cm="1">
        <f t="array" ref="AC517">INDEX($H517:$K517,0,MATCH(AC$505,$H$505:$K$505,0))*HLOOKUP(AC$504,$J$501:$R$502,2)</f>
        <v>0</v>
      </c>
      <c r="AD517" s="1003" cm="1">
        <f t="array" ref="AD517">INDEX($H517:$K517,0,MATCH(AD$505,$H$505:$K$505,0))*HLOOKUP(AD$504,$J$501:$R$502,2)</f>
        <v>0</v>
      </c>
      <c r="AE517" s="1003" cm="1">
        <f t="array" ref="AE517">INDEX($H517:$K517,0,MATCH(AE$505,$H$505:$K$505,0))*HLOOKUP(AE$504,$J$501:$R$502,2)</f>
        <v>0</v>
      </c>
      <c r="AF517" s="1003" cm="1">
        <f t="array" ref="AF517">INDEX($H517:$K517,0,MATCH(AF$505,$H$505:$K$505,0))*HLOOKUP(AF$504,$J$501:$R$502,2)</f>
        <v>0</v>
      </c>
      <c r="AG517" s="1003" cm="1">
        <f t="array" ref="AG517">INDEX($H517:$K517,0,MATCH(AG$505,$H$505:$K$505,0))*HLOOKUP(AG$504,$J$501:$R$502,2)</f>
        <v>0</v>
      </c>
      <c r="AH517" s="1003" cm="1">
        <f t="array" ref="AH517">INDEX($H517:$K517,0,MATCH(AH$505,$H$505:$K$505,0))*HLOOKUP(AH$504,$J$501:$R$502,2)</f>
        <v>0</v>
      </c>
      <c r="AI517" s="1003" cm="1">
        <f t="array" ref="AI517">INDEX($H517:$K517,0,MATCH(AI$505,$H$505:$K$505,0))*HLOOKUP(AI$504,$J$501:$R$502,2)</f>
        <v>0</v>
      </c>
      <c r="AJ517" s="1003" cm="1">
        <f t="array" ref="AJ517">INDEX($H517:$K517,0,MATCH(AJ$505,$H$505:$K$505,0))*HLOOKUP(AJ$504,$J$501:$R$502,2)</f>
        <v>0</v>
      </c>
      <c r="AK517" s="1003" cm="1">
        <f t="array" ref="AK517">INDEX($H517:$K517,0,MATCH(AK$505,$H$505:$K$505,0))*HLOOKUP(AK$504,$J$501:$R$502,2)</f>
        <v>0</v>
      </c>
      <c r="AL517" s="1003" cm="1">
        <f t="array" ref="AL517">INDEX($H517:$K517,0,MATCH(AL$505,$H$505:$K$505,0))*HLOOKUP(AL$504,$J$501:$R$502,2)</f>
        <v>0</v>
      </c>
      <c r="AM517" s="1003" cm="1">
        <f t="array" ref="AM517">INDEX($H517:$K517,0,MATCH(AM$505,$H$505:$K$505,0))*HLOOKUP(AM$504,$J$501:$R$502,2)</f>
        <v>0</v>
      </c>
      <c r="AN517" s="1003" cm="1">
        <f t="array" ref="AN517">INDEX($H517:$K517,0,MATCH(AN$505,$H$505:$K$505,0))*HLOOKUP(AN$504,$J$501:$R$502,2)</f>
        <v>0</v>
      </c>
      <c r="AO517" s="1003" cm="1">
        <f t="array" ref="AO517">INDEX($H517:$K517,0,MATCH(AO$505,$H$505:$K$505,0))*HLOOKUP(AO$504,$J$501:$R$502,2)</f>
        <v>0</v>
      </c>
      <c r="AP517" s="1003" cm="1">
        <f t="array" ref="AP517">INDEX($H517:$K517,0,MATCH(AP$505,$H$505:$K$505,0))*HLOOKUP(AP$504,$J$501:$R$502,2)</f>
        <v>0</v>
      </c>
      <c r="AQ517" s="1003" cm="1">
        <f t="array" ref="AQ517">INDEX($H517:$K517,0,MATCH(AQ$505,$H$505:$K$505,0))*HLOOKUP(AQ$504,$J$501:$R$502,2)</f>
        <v>0</v>
      </c>
      <c r="AR517" s="1003" cm="1">
        <f t="array" ref="AR517">INDEX($H517:$K517,0,MATCH(AR$505,$H$505:$K$505,0))*HLOOKUP(AR$504,$J$501:$R$502,2)</f>
        <v>0</v>
      </c>
      <c r="AS517" s="1003" cm="1">
        <f t="array" ref="AS517">INDEX($H517:$K517,0,MATCH(AS$505,$H$505:$K$505,0))*HLOOKUP(AS$504,$J$501:$R$502,2)</f>
        <v>0</v>
      </c>
      <c r="AT517" s="1003" cm="1">
        <f t="array" ref="AT517">INDEX($H517:$K517,0,MATCH(AT$505,$H$505:$K$505,0))*HLOOKUP(AT$504,$J$501:$R$502,2)</f>
        <v>0</v>
      </c>
      <c r="AU517" s="1003" cm="1">
        <f t="array" ref="AU517">INDEX($H517:$K517,0,MATCH(AU$505,$H$505:$K$505,0))*HLOOKUP(AU$504,$J$501:$R$502,2)</f>
        <v>0</v>
      </c>
      <c r="AV517" s="312"/>
      <c r="AW517" s="312"/>
      <c r="AX517" s="243"/>
      <c r="AY517" s="235"/>
      <c r="AZ517" s="235"/>
      <c r="BA517" s="235"/>
    </row>
    <row r="518" spans="1:53" s="76" customFormat="1" ht="15" outlineLevel="1" x14ac:dyDescent="0.25">
      <c r="A518" s="233"/>
      <c r="B518" s="234"/>
      <c r="C518" s="244"/>
      <c r="D518" s="244"/>
      <c r="E518" s="244"/>
      <c r="F518" s="252"/>
      <c r="G518" s="704" t="str">
        <f t="shared" si="78"/>
        <v>AYABA1b</v>
      </c>
      <c r="H518" s="356">
        <f t="shared" ref="H518:K518" si="89">IF(H464&gt;0,1,0)</f>
        <v>1</v>
      </c>
      <c r="I518" s="356">
        <f t="shared" si="89"/>
        <v>1</v>
      </c>
      <c r="J518" s="356">
        <f t="shared" si="89"/>
        <v>1</v>
      </c>
      <c r="K518" s="356">
        <f t="shared" si="89"/>
        <v>0</v>
      </c>
      <c r="L518" s="1003" cm="1">
        <f t="array" ref="L518">INDEX($H518:$K518,0,MATCH(L$505,$H$505:$K$505,0))*HLOOKUP(L$504,$J$501:$R$502,2)</f>
        <v>1</v>
      </c>
      <c r="M518" s="1003" cm="1">
        <f t="array" ref="M518">INDEX($H518:$K518,0,MATCH(M$505,$H$505:$K$505,0))*HLOOKUP(M$504,$J$501:$R$502,2)</f>
        <v>1</v>
      </c>
      <c r="N518" s="1003" cm="1">
        <f t="array" ref="N518">INDEX($H518:$K518,0,MATCH(N$505,$H$505:$K$505,0))*HLOOKUP(N$504,$J$501:$R$502,2)</f>
        <v>1</v>
      </c>
      <c r="O518" s="1003" cm="1">
        <f t="array" ref="O518">INDEX($H518:$K518,0,MATCH(O$505,$H$505:$K$505,0))*HLOOKUP(O$504,$J$501:$R$502,2)</f>
        <v>0</v>
      </c>
      <c r="P518" s="1003" cm="1">
        <f t="array" ref="P518">INDEX($H518:$K518,0,MATCH(P$505,$H$505:$K$505,0))*HLOOKUP(P$504,$J$501:$R$502,2)</f>
        <v>1</v>
      </c>
      <c r="Q518" s="1003" cm="1">
        <f t="array" ref="Q518">INDEX($H518:$K518,0,MATCH(Q$505,$H$505:$K$505,0))*HLOOKUP(Q$504,$J$501:$R$502,2)</f>
        <v>1</v>
      </c>
      <c r="R518" s="1003" cm="1">
        <f t="array" ref="R518">INDEX($H518:$K518,0,MATCH(R$505,$H$505:$K$505,0))*HLOOKUP(R$504,$J$501:$R$502,2)</f>
        <v>1</v>
      </c>
      <c r="S518" s="1003" cm="1">
        <f t="array" ref="S518">INDEX($H518:$K518,0,MATCH(S$505,$H$505:$K$505,0))*HLOOKUP(S$504,$J$501:$R$502,2)</f>
        <v>0</v>
      </c>
      <c r="T518" s="1003" cm="1">
        <f t="array" ref="T518">INDEX($H518:$K518,0,MATCH(T$505,$H$505:$K$505,0))*HLOOKUP(T$504,$J$501:$R$502,2)</f>
        <v>1</v>
      </c>
      <c r="U518" s="1003" cm="1">
        <f t="array" ref="U518">INDEX($H518:$K518,0,MATCH(U$505,$H$505:$K$505,0))*HLOOKUP(U$504,$J$501:$R$502,2)</f>
        <v>1</v>
      </c>
      <c r="V518" s="1003" cm="1">
        <f t="array" ref="V518">INDEX($H518:$K518,0,MATCH(V$505,$H$505:$K$505,0))*HLOOKUP(V$504,$J$501:$R$502,2)</f>
        <v>1</v>
      </c>
      <c r="W518" s="1003" cm="1">
        <f t="array" ref="W518">INDEX($H518:$K518,0,MATCH(W$505,$H$505:$K$505,0))*HLOOKUP(W$504,$J$501:$R$502,2)</f>
        <v>0</v>
      </c>
      <c r="X518" s="1003" cm="1">
        <f t="array" ref="X518">INDEX($H518:$K518,0,MATCH(X$505,$H$505:$K$505,0))*HLOOKUP(X$504,$J$501:$R$502,2)</f>
        <v>1</v>
      </c>
      <c r="Y518" s="1003" cm="1">
        <f t="array" ref="Y518">INDEX($H518:$K518,0,MATCH(Y$505,$H$505:$K$505,0))*HLOOKUP(Y$504,$J$501:$R$502,2)</f>
        <v>1</v>
      </c>
      <c r="Z518" s="1003" cm="1">
        <f t="array" ref="Z518">INDEX($H518:$K518,0,MATCH(Z$505,$H$505:$K$505,0))*HLOOKUP(Z$504,$J$501:$R$502,2)</f>
        <v>1</v>
      </c>
      <c r="AA518" s="1003" cm="1">
        <f t="array" ref="AA518">INDEX($H518:$K518,0,MATCH(AA$505,$H$505:$K$505,0))*HLOOKUP(AA$504,$J$501:$R$502,2)</f>
        <v>0</v>
      </c>
      <c r="AB518" s="1003" cm="1">
        <f t="array" ref="AB518">INDEX($H518:$K518,0,MATCH(AB$505,$H$505:$K$505,0))*HLOOKUP(AB$504,$J$501:$R$502,2)</f>
        <v>1</v>
      </c>
      <c r="AC518" s="1003" cm="1">
        <f t="array" ref="AC518">INDEX($H518:$K518,0,MATCH(AC$505,$H$505:$K$505,0))*HLOOKUP(AC$504,$J$501:$R$502,2)</f>
        <v>1</v>
      </c>
      <c r="AD518" s="1003" cm="1">
        <f t="array" ref="AD518">INDEX($H518:$K518,0,MATCH(AD$505,$H$505:$K$505,0))*HLOOKUP(AD$504,$J$501:$R$502,2)</f>
        <v>1</v>
      </c>
      <c r="AE518" s="1003" cm="1">
        <f t="array" ref="AE518">INDEX($H518:$K518,0,MATCH(AE$505,$H$505:$K$505,0))*HLOOKUP(AE$504,$J$501:$R$502,2)</f>
        <v>0</v>
      </c>
      <c r="AF518" s="1003" cm="1">
        <f t="array" ref="AF518">INDEX($H518:$K518,0,MATCH(AF$505,$H$505:$K$505,0))*HLOOKUP(AF$504,$J$501:$R$502,2)</f>
        <v>1</v>
      </c>
      <c r="AG518" s="1003" cm="1">
        <f t="array" ref="AG518">INDEX($H518:$K518,0,MATCH(AG$505,$H$505:$K$505,0))*HLOOKUP(AG$504,$J$501:$R$502,2)</f>
        <v>1</v>
      </c>
      <c r="AH518" s="1003" cm="1">
        <f t="array" ref="AH518">INDEX($H518:$K518,0,MATCH(AH$505,$H$505:$K$505,0))*HLOOKUP(AH$504,$J$501:$R$502,2)</f>
        <v>1</v>
      </c>
      <c r="AI518" s="1003" cm="1">
        <f t="array" ref="AI518">INDEX($H518:$K518,0,MATCH(AI$505,$H$505:$K$505,0))*HLOOKUP(AI$504,$J$501:$R$502,2)</f>
        <v>0</v>
      </c>
      <c r="AJ518" s="1003" cm="1">
        <f t="array" ref="AJ518">INDEX($H518:$K518,0,MATCH(AJ$505,$H$505:$K$505,0))*HLOOKUP(AJ$504,$J$501:$R$502,2)</f>
        <v>1</v>
      </c>
      <c r="AK518" s="1003" cm="1">
        <f t="array" ref="AK518">INDEX($H518:$K518,0,MATCH(AK$505,$H$505:$K$505,0))*HLOOKUP(AK$504,$J$501:$R$502,2)</f>
        <v>1</v>
      </c>
      <c r="AL518" s="1003" cm="1">
        <f t="array" ref="AL518">INDEX($H518:$K518,0,MATCH(AL$505,$H$505:$K$505,0))*HLOOKUP(AL$504,$J$501:$R$502,2)</f>
        <v>1</v>
      </c>
      <c r="AM518" s="1003" cm="1">
        <f t="array" ref="AM518">INDEX($H518:$K518,0,MATCH(AM$505,$H$505:$K$505,0))*HLOOKUP(AM$504,$J$501:$R$502,2)</f>
        <v>0</v>
      </c>
      <c r="AN518" s="1003" cm="1">
        <f t="array" ref="AN518">INDEX($H518:$K518,0,MATCH(AN$505,$H$505:$K$505,0))*HLOOKUP(AN$504,$J$501:$R$502,2)</f>
        <v>1</v>
      </c>
      <c r="AO518" s="1003" cm="1">
        <f t="array" ref="AO518">INDEX($H518:$K518,0,MATCH(AO$505,$H$505:$K$505,0))*HLOOKUP(AO$504,$J$501:$R$502,2)</f>
        <v>1</v>
      </c>
      <c r="AP518" s="1003" cm="1">
        <f t="array" ref="AP518">INDEX($H518:$K518,0,MATCH(AP$505,$H$505:$K$505,0))*HLOOKUP(AP$504,$J$501:$R$502,2)</f>
        <v>1</v>
      </c>
      <c r="AQ518" s="1003" cm="1">
        <f t="array" ref="AQ518">INDEX($H518:$K518,0,MATCH(AQ$505,$H$505:$K$505,0))*HLOOKUP(AQ$504,$J$501:$R$502,2)</f>
        <v>0</v>
      </c>
      <c r="AR518" s="1003" cm="1">
        <f t="array" ref="AR518">INDEX($H518:$K518,0,MATCH(AR$505,$H$505:$K$505,0))*HLOOKUP(AR$504,$J$501:$R$502,2)</f>
        <v>1</v>
      </c>
      <c r="AS518" s="1003" cm="1">
        <f t="array" ref="AS518">INDEX($H518:$K518,0,MATCH(AS$505,$H$505:$K$505,0))*HLOOKUP(AS$504,$J$501:$R$502,2)</f>
        <v>1</v>
      </c>
      <c r="AT518" s="1003" cm="1">
        <f t="array" ref="AT518">INDEX($H518:$K518,0,MATCH(AT$505,$H$505:$K$505,0))*HLOOKUP(AT$504,$J$501:$R$502,2)</f>
        <v>1</v>
      </c>
      <c r="AU518" s="1003" cm="1">
        <f t="array" ref="AU518">INDEX($H518:$K518,0,MATCH(AU$505,$H$505:$K$505,0))*HLOOKUP(AU$504,$J$501:$R$502,2)</f>
        <v>0</v>
      </c>
      <c r="AV518" s="312"/>
      <c r="AW518" s="312"/>
      <c r="AX518" s="243"/>
      <c r="AY518" s="235"/>
      <c r="AZ518" s="235"/>
      <c r="BA518" s="235"/>
    </row>
    <row r="519" spans="1:53" s="687" customFormat="1" ht="15" outlineLevel="1" x14ac:dyDescent="0.25">
      <c r="A519" s="691"/>
      <c r="B519" s="688"/>
      <c r="C519" s="700"/>
      <c r="D519" s="700"/>
      <c r="E519" s="700"/>
      <c r="F519" s="704"/>
      <c r="G519" s="704" t="str">
        <f t="shared" si="78"/>
        <v>AYABA1bd</v>
      </c>
      <c r="H519" s="356">
        <f t="shared" ref="H519:K519" si="90">IF(H465&gt;0,1,0)</f>
        <v>1</v>
      </c>
      <c r="I519" s="356">
        <f t="shared" si="90"/>
        <v>1</v>
      </c>
      <c r="J519" s="356">
        <f t="shared" si="90"/>
        <v>1</v>
      </c>
      <c r="K519" s="356">
        <f t="shared" si="90"/>
        <v>0</v>
      </c>
      <c r="L519" s="1003" cm="1">
        <f t="array" ref="L519">INDEX($H519:$K519,0,MATCH(L$505,$H$505:$K$505,0))*HLOOKUP(L$504,$J$501:$R$502,2)</f>
        <v>1</v>
      </c>
      <c r="M519" s="1003" cm="1">
        <f t="array" ref="M519">INDEX($H519:$K519,0,MATCH(M$505,$H$505:$K$505,0))*HLOOKUP(M$504,$J$501:$R$502,2)</f>
        <v>1</v>
      </c>
      <c r="N519" s="1003" cm="1">
        <f t="array" ref="N519">INDEX($H519:$K519,0,MATCH(N$505,$H$505:$K$505,0))*HLOOKUP(N$504,$J$501:$R$502,2)</f>
        <v>1</v>
      </c>
      <c r="O519" s="1003" cm="1">
        <f t="array" ref="O519">INDEX($H519:$K519,0,MATCH(O$505,$H$505:$K$505,0))*HLOOKUP(O$504,$J$501:$R$502,2)</f>
        <v>0</v>
      </c>
      <c r="P519" s="1003" cm="1">
        <f t="array" ref="P519">INDEX($H519:$K519,0,MATCH(P$505,$H$505:$K$505,0))*HLOOKUP(P$504,$J$501:$R$502,2)</f>
        <v>1</v>
      </c>
      <c r="Q519" s="1003" cm="1">
        <f t="array" ref="Q519">INDEX($H519:$K519,0,MATCH(Q$505,$H$505:$K$505,0))*HLOOKUP(Q$504,$J$501:$R$502,2)</f>
        <v>1</v>
      </c>
      <c r="R519" s="1003" cm="1">
        <f t="array" ref="R519">INDEX($H519:$K519,0,MATCH(R$505,$H$505:$K$505,0))*HLOOKUP(R$504,$J$501:$R$502,2)</f>
        <v>1</v>
      </c>
      <c r="S519" s="1003" cm="1">
        <f t="array" ref="S519">INDEX($H519:$K519,0,MATCH(S$505,$H$505:$K$505,0))*HLOOKUP(S$504,$J$501:$R$502,2)</f>
        <v>0</v>
      </c>
      <c r="T519" s="1003" cm="1">
        <f t="array" ref="T519">INDEX($H519:$K519,0,MATCH(T$505,$H$505:$K$505,0))*HLOOKUP(T$504,$J$501:$R$502,2)</f>
        <v>1</v>
      </c>
      <c r="U519" s="1003" cm="1">
        <f t="array" ref="U519">INDEX($H519:$K519,0,MATCH(U$505,$H$505:$K$505,0))*HLOOKUP(U$504,$J$501:$R$502,2)</f>
        <v>1</v>
      </c>
      <c r="V519" s="1003" cm="1">
        <f t="array" ref="V519">INDEX($H519:$K519,0,MATCH(V$505,$H$505:$K$505,0))*HLOOKUP(V$504,$J$501:$R$502,2)</f>
        <v>1</v>
      </c>
      <c r="W519" s="1003" cm="1">
        <f t="array" ref="W519">INDEX($H519:$K519,0,MATCH(W$505,$H$505:$K$505,0))*HLOOKUP(W$504,$J$501:$R$502,2)</f>
        <v>0</v>
      </c>
      <c r="X519" s="1003" cm="1">
        <f t="array" ref="X519">INDEX($H519:$K519,0,MATCH(X$505,$H$505:$K$505,0))*HLOOKUP(X$504,$J$501:$R$502,2)</f>
        <v>1</v>
      </c>
      <c r="Y519" s="1003" cm="1">
        <f t="array" ref="Y519">INDEX($H519:$K519,0,MATCH(Y$505,$H$505:$K$505,0))*HLOOKUP(Y$504,$J$501:$R$502,2)</f>
        <v>1</v>
      </c>
      <c r="Z519" s="1003" cm="1">
        <f t="array" ref="Z519">INDEX($H519:$K519,0,MATCH(Z$505,$H$505:$K$505,0))*HLOOKUP(Z$504,$J$501:$R$502,2)</f>
        <v>1</v>
      </c>
      <c r="AA519" s="1003" cm="1">
        <f t="array" ref="AA519">INDEX($H519:$K519,0,MATCH(AA$505,$H$505:$K$505,0))*HLOOKUP(AA$504,$J$501:$R$502,2)</f>
        <v>0</v>
      </c>
      <c r="AB519" s="1003" cm="1">
        <f t="array" ref="AB519">INDEX($H519:$K519,0,MATCH(AB$505,$H$505:$K$505,0))*HLOOKUP(AB$504,$J$501:$R$502,2)</f>
        <v>1</v>
      </c>
      <c r="AC519" s="1003" cm="1">
        <f t="array" ref="AC519">INDEX($H519:$K519,0,MATCH(AC$505,$H$505:$K$505,0))*HLOOKUP(AC$504,$J$501:$R$502,2)</f>
        <v>1</v>
      </c>
      <c r="AD519" s="1003" cm="1">
        <f t="array" ref="AD519">INDEX($H519:$K519,0,MATCH(AD$505,$H$505:$K$505,0))*HLOOKUP(AD$504,$J$501:$R$502,2)</f>
        <v>1</v>
      </c>
      <c r="AE519" s="1003" cm="1">
        <f t="array" ref="AE519">INDEX($H519:$K519,0,MATCH(AE$505,$H$505:$K$505,0))*HLOOKUP(AE$504,$J$501:$R$502,2)</f>
        <v>0</v>
      </c>
      <c r="AF519" s="1003" cm="1">
        <f t="array" ref="AF519">INDEX($H519:$K519,0,MATCH(AF$505,$H$505:$K$505,0))*HLOOKUP(AF$504,$J$501:$R$502,2)</f>
        <v>1</v>
      </c>
      <c r="AG519" s="1003" cm="1">
        <f t="array" ref="AG519">INDEX($H519:$K519,0,MATCH(AG$505,$H$505:$K$505,0))*HLOOKUP(AG$504,$J$501:$R$502,2)</f>
        <v>1</v>
      </c>
      <c r="AH519" s="1003" cm="1">
        <f t="array" ref="AH519">INDEX($H519:$K519,0,MATCH(AH$505,$H$505:$K$505,0))*HLOOKUP(AH$504,$J$501:$R$502,2)</f>
        <v>1</v>
      </c>
      <c r="AI519" s="1003" cm="1">
        <f t="array" ref="AI519">INDEX($H519:$K519,0,MATCH(AI$505,$H$505:$K$505,0))*HLOOKUP(AI$504,$J$501:$R$502,2)</f>
        <v>0</v>
      </c>
      <c r="AJ519" s="1003" cm="1">
        <f t="array" ref="AJ519">INDEX($H519:$K519,0,MATCH(AJ$505,$H$505:$K$505,0))*HLOOKUP(AJ$504,$J$501:$R$502,2)</f>
        <v>1</v>
      </c>
      <c r="AK519" s="1003" cm="1">
        <f t="array" ref="AK519">INDEX($H519:$K519,0,MATCH(AK$505,$H$505:$K$505,0))*HLOOKUP(AK$504,$J$501:$R$502,2)</f>
        <v>1</v>
      </c>
      <c r="AL519" s="1003" cm="1">
        <f t="array" ref="AL519">INDEX($H519:$K519,0,MATCH(AL$505,$H$505:$K$505,0))*HLOOKUP(AL$504,$J$501:$R$502,2)</f>
        <v>1</v>
      </c>
      <c r="AM519" s="1003" cm="1">
        <f t="array" ref="AM519">INDEX($H519:$K519,0,MATCH(AM$505,$H$505:$K$505,0))*HLOOKUP(AM$504,$J$501:$R$502,2)</f>
        <v>0</v>
      </c>
      <c r="AN519" s="1003" cm="1">
        <f t="array" ref="AN519">INDEX($H519:$K519,0,MATCH(AN$505,$H$505:$K$505,0))*HLOOKUP(AN$504,$J$501:$R$502,2)</f>
        <v>1</v>
      </c>
      <c r="AO519" s="1003" cm="1">
        <f t="array" ref="AO519">INDEX($H519:$K519,0,MATCH(AO$505,$H$505:$K$505,0))*HLOOKUP(AO$504,$J$501:$R$502,2)</f>
        <v>1</v>
      </c>
      <c r="AP519" s="1003" cm="1">
        <f t="array" ref="AP519">INDEX($H519:$K519,0,MATCH(AP$505,$H$505:$K$505,0))*HLOOKUP(AP$504,$J$501:$R$502,2)</f>
        <v>1</v>
      </c>
      <c r="AQ519" s="1003" cm="1">
        <f t="array" ref="AQ519">INDEX($H519:$K519,0,MATCH(AQ$505,$H$505:$K$505,0))*HLOOKUP(AQ$504,$J$501:$R$502,2)</f>
        <v>0</v>
      </c>
      <c r="AR519" s="1003" cm="1">
        <f t="array" ref="AR519">INDEX($H519:$K519,0,MATCH(AR$505,$H$505:$K$505,0))*HLOOKUP(AR$504,$J$501:$R$502,2)</f>
        <v>1</v>
      </c>
      <c r="AS519" s="1003" cm="1">
        <f t="array" ref="AS519">INDEX($H519:$K519,0,MATCH(AS$505,$H$505:$K$505,0))*HLOOKUP(AS$504,$J$501:$R$502,2)</f>
        <v>1</v>
      </c>
      <c r="AT519" s="1003" cm="1">
        <f t="array" ref="AT519">INDEX($H519:$K519,0,MATCH(AT$505,$H$505:$K$505,0))*HLOOKUP(AT$504,$J$501:$R$502,2)</f>
        <v>1</v>
      </c>
      <c r="AU519" s="1003" cm="1">
        <f t="array" ref="AU519">INDEX($H519:$K519,0,MATCH(AU$505,$H$505:$K$505,0))*HLOOKUP(AU$504,$J$501:$R$502,2)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YAOA2OFa</v>
      </c>
      <c r="H520" s="356">
        <f t="shared" ref="H520:K520" si="91">IF(H466&gt;0,1,0)</f>
        <v>0</v>
      </c>
      <c r="I520" s="356">
        <f t="shared" si="91"/>
        <v>0</v>
      </c>
      <c r="J520" s="356">
        <f t="shared" si="91"/>
        <v>0</v>
      </c>
      <c r="K520" s="356">
        <f t="shared" si="91"/>
        <v>0</v>
      </c>
      <c r="L520" s="1003" cm="1">
        <f t="array" ref="L520">INDEX($H520:$K520,0,MATCH(L$505,$H$505:$K$505,0))*HLOOKUP(L$504,$J$501:$R$502,2)</f>
        <v>0</v>
      </c>
      <c r="M520" s="1003" cm="1">
        <f t="array" ref="M520">INDEX($H520:$K520,0,MATCH(M$505,$H$505:$K$505,0))*HLOOKUP(M$504,$J$501:$R$502,2)</f>
        <v>0</v>
      </c>
      <c r="N520" s="1003" cm="1">
        <f t="array" ref="N520">INDEX($H520:$K520,0,MATCH(N$505,$H$505:$K$505,0))*HLOOKUP(N$504,$J$501:$R$502,2)</f>
        <v>0</v>
      </c>
      <c r="O520" s="1003" cm="1">
        <f t="array" ref="O520">INDEX($H520:$K520,0,MATCH(O$505,$H$505:$K$505,0))*HLOOKUP(O$504,$J$501:$R$502,2)</f>
        <v>0</v>
      </c>
      <c r="P520" s="1003" cm="1">
        <f t="array" ref="P520">INDEX($H520:$K520,0,MATCH(P$505,$H$505:$K$505,0))*HLOOKUP(P$504,$J$501:$R$502,2)</f>
        <v>0</v>
      </c>
      <c r="Q520" s="1003" cm="1">
        <f t="array" ref="Q520">INDEX($H520:$K520,0,MATCH(Q$505,$H$505:$K$505,0))*HLOOKUP(Q$504,$J$501:$R$502,2)</f>
        <v>0</v>
      </c>
      <c r="R520" s="1003" cm="1">
        <f t="array" ref="R520">INDEX($H520:$K520,0,MATCH(R$505,$H$505:$K$505,0))*HLOOKUP(R$504,$J$501:$R$502,2)</f>
        <v>0</v>
      </c>
      <c r="S520" s="1003" cm="1">
        <f t="array" ref="S520">INDEX($H520:$K520,0,MATCH(S$505,$H$505:$K$505,0))*HLOOKUP(S$504,$J$501:$R$502,2)</f>
        <v>0</v>
      </c>
      <c r="T520" s="1003" cm="1">
        <f t="array" ref="T520">INDEX($H520:$K520,0,MATCH(T$505,$H$505:$K$505,0))*HLOOKUP(T$504,$J$501:$R$502,2)</f>
        <v>0</v>
      </c>
      <c r="U520" s="1003" cm="1">
        <f t="array" ref="U520">INDEX($H520:$K520,0,MATCH(U$505,$H$505:$K$505,0))*HLOOKUP(U$504,$J$501:$R$502,2)</f>
        <v>0</v>
      </c>
      <c r="V520" s="1003" cm="1">
        <f t="array" ref="V520">INDEX($H520:$K520,0,MATCH(V$505,$H$505:$K$505,0))*HLOOKUP(V$504,$J$501:$R$502,2)</f>
        <v>0</v>
      </c>
      <c r="W520" s="1003" cm="1">
        <f t="array" ref="W520">INDEX($H520:$K520,0,MATCH(W$505,$H$505:$K$505,0))*HLOOKUP(W$504,$J$501:$R$502,2)</f>
        <v>0</v>
      </c>
      <c r="X520" s="1003" cm="1">
        <f t="array" ref="X520">INDEX($H520:$K520,0,MATCH(X$505,$H$505:$K$505,0))*HLOOKUP(X$504,$J$501:$R$502,2)</f>
        <v>0</v>
      </c>
      <c r="Y520" s="1003" cm="1">
        <f t="array" ref="Y520">INDEX($H520:$K520,0,MATCH(Y$505,$H$505:$K$505,0))*HLOOKUP(Y$504,$J$501:$R$502,2)</f>
        <v>0</v>
      </c>
      <c r="Z520" s="1003" cm="1">
        <f t="array" ref="Z520">INDEX($H520:$K520,0,MATCH(Z$505,$H$505:$K$505,0))*HLOOKUP(Z$504,$J$501:$R$502,2)</f>
        <v>0</v>
      </c>
      <c r="AA520" s="1003" cm="1">
        <f t="array" ref="AA520">INDEX($H520:$K520,0,MATCH(AA$505,$H$505:$K$505,0))*HLOOKUP(AA$504,$J$501:$R$502,2)</f>
        <v>0</v>
      </c>
      <c r="AB520" s="1003" cm="1">
        <f t="array" ref="AB520">INDEX($H520:$K520,0,MATCH(AB$505,$H$505:$K$505,0))*HLOOKUP(AB$504,$J$501:$R$502,2)</f>
        <v>0</v>
      </c>
      <c r="AC520" s="1003" cm="1">
        <f t="array" ref="AC520">INDEX($H520:$K520,0,MATCH(AC$505,$H$505:$K$505,0))*HLOOKUP(AC$504,$J$501:$R$502,2)</f>
        <v>0</v>
      </c>
      <c r="AD520" s="1003" cm="1">
        <f t="array" ref="AD520">INDEX($H520:$K520,0,MATCH(AD$505,$H$505:$K$505,0))*HLOOKUP(AD$504,$J$501:$R$502,2)</f>
        <v>0</v>
      </c>
      <c r="AE520" s="1003" cm="1">
        <f t="array" ref="AE520">INDEX($H520:$K520,0,MATCH(AE$505,$H$505:$K$505,0))*HLOOKUP(AE$504,$J$501:$R$502,2)</f>
        <v>0</v>
      </c>
      <c r="AF520" s="1003" cm="1">
        <f t="array" ref="AF520">INDEX($H520:$K520,0,MATCH(AF$505,$H$505:$K$505,0))*HLOOKUP(AF$504,$J$501:$R$502,2)</f>
        <v>0</v>
      </c>
      <c r="AG520" s="1003" cm="1">
        <f t="array" ref="AG520">INDEX($H520:$K520,0,MATCH(AG$505,$H$505:$K$505,0))*HLOOKUP(AG$504,$J$501:$R$502,2)</f>
        <v>0</v>
      </c>
      <c r="AH520" s="1003" cm="1">
        <f t="array" ref="AH520">INDEX($H520:$K520,0,MATCH(AH$505,$H$505:$K$505,0))*HLOOKUP(AH$504,$J$501:$R$502,2)</f>
        <v>0</v>
      </c>
      <c r="AI520" s="1003" cm="1">
        <f t="array" ref="AI520">INDEX($H520:$K520,0,MATCH(AI$505,$H$505:$K$505,0))*HLOOKUP(AI$504,$J$501:$R$502,2)</f>
        <v>0</v>
      </c>
      <c r="AJ520" s="1003" cm="1">
        <f t="array" ref="AJ520">INDEX($H520:$K520,0,MATCH(AJ$505,$H$505:$K$505,0))*HLOOKUP(AJ$504,$J$501:$R$502,2)</f>
        <v>0</v>
      </c>
      <c r="AK520" s="1003" cm="1">
        <f t="array" ref="AK520">INDEX($H520:$K520,0,MATCH(AK$505,$H$505:$K$505,0))*HLOOKUP(AK$504,$J$501:$R$502,2)</f>
        <v>0</v>
      </c>
      <c r="AL520" s="1003" cm="1">
        <f t="array" ref="AL520">INDEX($H520:$K520,0,MATCH(AL$505,$H$505:$K$505,0))*HLOOKUP(AL$504,$J$501:$R$502,2)</f>
        <v>0</v>
      </c>
      <c r="AM520" s="1003" cm="1">
        <f t="array" ref="AM520">INDEX($H520:$K520,0,MATCH(AM$505,$H$505:$K$505,0))*HLOOKUP(AM$504,$J$501:$R$502,2)</f>
        <v>0</v>
      </c>
      <c r="AN520" s="1003" cm="1">
        <f t="array" ref="AN520">INDEX($H520:$K520,0,MATCH(AN$505,$H$505:$K$505,0))*HLOOKUP(AN$504,$J$501:$R$502,2)</f>
        <v>0</v>
      </c>
      <c r="AO520" s="1003" cm="1">
        <f t="array" ref="AO520">INDEX($H520:$K520,0,MATCH(AO$505,$H$505:$K$505,0))*HLOOKUP(AO$504,$J$501:$R$502,2)</f>
        <v>0</v>
      </c>
      <c r="AP520" s="1003" cm="1">
        <f t="array" ref="AP520">INDEX($H520:$K520,0,MATCH(AP$505,$H$505:$K$505,0))*HLOOKUP(AP$504,$J$501:$R$502,2)</f>
        <v>0</v>
      </c>
      <c r="AQ520" s="1003" cm="1">
        <f t="array" ref="AQ520">INDEX($H520:$K520,0,MATCH(AQ$505,$H$505:$K$505,0))*HLOOKUP(AQ$504,$J$501:$R$502,2)</f>
        <v>0</v>
      </c>
      <c r="AR520" s="1003" cm="1">
        <f t="array" ref="AR520">INDEX($H520:$K520,0,MATCH(AR$505,$H$505:$K$505,0))*HLOOKUP(AR$504,$J$501:$R$502,2)</f>
        <v>0</v>
      </c>
      <c r="AS520" s="1003" cm="1">
        <f t="array" ref="AS520">INDEX($H520:$K520,0,MATCH(AS$505,$H$505:$K$505,0))*HLOOKUP(AS$504,$J$501:$R$502,2)</f>
        <v>0</v>
      </c>
      <c r="AT520" s="1003" cm="1">
        <f t="array" ref="AT520">INDEX($H520:$K520,0,MATCH(AT$505,$H$505:$K$505,0))*HLOOKUP(AT$504,$J$501:$R$502,2)</f>
        <v>0</v>
      </c>
      <c r="AU520" s="1003" cm="1">
        <f t="array" ref="AU520">INDEX($H520:$K520,0,MATCH(AU$505,$H$505:$K$505,0))*HLOOKUP(AU$504,$J$501:$R$502,2)</f>
        <v>0</v>
      </c>
      <c r="AV520" s="312"/>
      <c r="AW520" s="312"/>
      <c r="AX520" s="695"/>
      <c r="AY520" s="690"/>
      <c r="AZ520" s="690"/>
      <c r="BA520" s="690"/>
    </row>
    <row r="521" spans="1:53" s="687" customFormat="1" ht="15" outlineLevel="1" x14ac:dyDescent="0.25">
      <c r="A521" s="691"/>
      <c r="B521" s="688"/>
      <c r="C521" s="700"/>
      <c r="D521" s="700"/>
      <c r="E521" s="700"/>
      <c r="F521" s="704"/>
      <c r="G521" s="704" t="str">
        <f t="shared" si="78"/>
        <v>AYAOA1of</v>
      </c>
      <c r="H521" s="356">
        <f t="shared" ref="H521:K521" si="92">IF(H467&gt;0,1,0)</f>
        <v>0</v>
      </c>
      <c r="I521" s="356">
        <f t="shared" si="92"/>
        <v>0</v>
      </c>
      <c r="J521" s="356">
        <f t="shared" si="92"/>
        <v>0</v>
      </c>
      <c r="K521" s="356">
        <f t="shared" si="92"/>
        <v>0</v>
      </c>
      <c r="L521" s="1003" cm="1">
        <f t="array" ref="L521">INDEX($H521:$K521,0,MATCH(L$505,$H$505:$K$505,0))*HLOOKUP(L$504,$J$501:$R$502,2)</f>
        <v>0</v>
      </c>
      <c r="M521" s="1003" cm="1">
        <f t="array" ref="M521">INDEX($H521:$K521,0,MATCH(M$505,$H$505:$K$505,0))*HLOOKUP(M$504,$J$501:$R$502,2)</f>
        <v>0</v>
      </c>
      <c r="N521" s="1003" cm="1">
        <f t="array" ref="N521">INDEX($H521:$K521,0,MATCH(N$505,$H$505:$K$505,0))*HLOOKUP(N$504,$J$501:$R$502,2)</f>
        <v>0</v>
      </c>
      <c r="O521" s="1003" cm="1">
        <f t="array" ref="O521">INDEX($H521:$K521,0,MATCH(O$505,$H$505:$K$505,0))*HLOOKUP(O$504,$J$501:$R$502,2)</f>
        <v>0</v>
      </c>
      <c r="P521" s="1003" cm="1">
        <f t="array" ref="P521">INDEX($H521:$K521,0,MATCH(P$505,$H$505:$K$505,0))*HLOOKUP(P$504,$J$501:$R$502,2)</f>
        <v>0</v>
      </c>
      <c r="Q521" s="1003" cm="1">
        <f t="array" ref="Q521">INDEX($H521:$K521,0,MATCH(Q$505,$H$505:$K$505,0))*HLOOKUP(Q$504,$J$501:$R$502,2)</f>
        <v>0</v>
      </c>
      <c r="R521" s="1003" cm="1">
        <f t="array" ref="R521">INDEX($H521:$K521,0,MATCH(R$505,$H$505:$K$505,0))*HLOOKUP(R$504,$J$501:$R$502,2)</f>
        <v>0</v>
      </c>
      <c r="S521" s="1003" cm="1">
        <f t="array" ref="S521">INDEX($H521:$K521,0,MATCH(S$505,$H$505:$K$505,0))*HLOOKUP(S$504,$J$501:$R$502,2)</f>
        <v>0</v>
      </c>
      <c r="T521" s="1003" cm="1">
        <f t="array" ref="T521">INDEX($H521:$K521,0,MATCH(T$505,$H$505:$K$505,0))*HLOOKUP(T$504,$J$501:$R$502,2)</f>
        <v>0</v>
      </c>
      <c r="U521" s="1003" cm="1">
        <f t="array" ref="U521">INDEX($H521:$K521,0,MATCH(U$505,$H$505:$K$505,0))*HLOOKUP(U$504,$J$501:$R$502,2)</f>
        <v>0</v>
      </c>
      <c r="V521" s="1003" cm="1">
        <f t="array" ref="V521">INDEX($H521:$K521,0,MATCH(V$505,$H$505:$K$505,0))*HLOOKUP(V$504,$J$501:$R$502,2)</f>
        <v>0</v>
      </c>
      <c r="W521" s="1003" cm="1">
        <f t="array" ref="W521">INDEX($H521:$K521,0,MATCH(W$505,$H$505:$K$505,0))*HLOOKUP(W$504,$J$501:$R$502,2)</f>
        <v>0</v>
      </c>
      <c r="X521" s="1003" cm="1">
        <f t="array" ref="X521">INDEX($H521:$K521,0,MATCH(X$505,$H$505:$K$505,0))*HLOOKUP(X$504,$J$501:$R$502,2)</f>
        <v>0</v>
      </c>
      <c r="Y521" s="1003" cm="1">
        <f t="array" ref="Y521">INDEX($H521:$K521,0,MATCH(Y$505,$H$505:$K$505,0))*HLOOKUP(Y$504,$J$501:$R$502,2)</f>
        <v>0</v>
      </c>
      <c r="Z521" s="1003" cm="1">
        <f t="array" ref="Z521">INDEX($H521:$K521,0,MATCH(Z$505,$H$505:$K$505,0))*HLOOKUP(Z$504,$J$501:$R$502,2)</f>
        <v>0</v>
      </c>
      <c r="AA521" s="1003" cm="1">
        <f t="array" ref="AA521">INDEX($H521:$K521,0,MATCH(AA$505,$H$505:$K$505,0))*HLOOKUP(AA$504,$J$501:$R$502,2)</f>
        <v>0</v>
      </c>
      <c r="AB521" s="1003" cm="1">
        <f t="array" ref="AB521">INDEX($H521:$K521,0,MATCH(AB$505,$H$505:$K$505,0))*HLOOKUP(AB$504,$J$501:$R$502,2)</f>
        <v>0</v>
      </c>
      <c r="AC521" s="1003" cm="1">
        <f t="array" ref="AC521">INDEX($H521:$K521,0,MATCH(AC$505,$H$505:$K$505,0))*HLOOKUP(AC$504,$J$501:$R$502,2)</f>
        <v>0</v>
      </c>
      <c r="AD521" s="1003" cm="1">
        <f t="array" ref="AD521">INDEX($H521:$K521,0,MATCH(AD$505,$H$505:$K$505,0))*HLOOKUP(AD$504,$J$501:$R$502,2)</f>
        <v>0</v>
      </c>
      <c r="AE521" s="1003" cm="1">
        <f t="array" ref="AE521">INDEX($H521:$K521,0,MATCH(AE$505,$H$505:$K$505,0))*HLOOKUP(AE$504,$J$501:$R$502,2)</f>
        <v>0</v>
      </c>
      <c r="AF521" s="1003" cm="1">
        <f t="array" ref="AF521">INDEX($H521:$K521,0,MATCH(AF$505,$H$505:$K$505,0))*HLOOKUP(AF$504,$J$501:$R$502,2)</f>
        <v>0</v>
      </c>
      <c r="AG521" s="1003" cm="1">
        <f t="array" ref="AG521">INDEX($H521:$K521,0,MATCH(AG$505,$H$505:$K$505,0))*HLOOKUP(AG$504,$J$501:$R$502,2)</f>
        <v>0</v>
      </c>
      <c r="AH521" s="1003" cm="1">
        <f t="array" ref="AH521">INDEX($H521:$K521,0,MATCH(AH$505,$H$505:$K$505,0))*HLOOKUP(AH$504,$J$501:$R$502,2)</f>
        <v>0</v>
      </c>
      <c r="AI521" s="1003" cm="1">
        <f t="array" ref="AI521">INDEX($H521:$K521,0,MATCH(AI$505,$H$505:$K$505,0))*HLOOKUP(AI$504,$J$501:$R$502,2)</f>
        <v>0</v>
      </c>
      <c r="AJ521" s="1003" cm="1">
        <f t="array" ref="AJ521">INDEX($H521:$K521,0,MATCH(AJ$505,$H$505:$K$505,0))*HLOOKUP(AJ$504,$J$501:$R$502,2)</f>
        <v>0</v>
      </c>
      <c r="AK521" s="1003" cm="1">
        <f t="array" ref="AK521">INDEX($H521:$K521,0,MATCH(AK$505,$H$505:$K$505,0))*HLOOKUP(AK$504,$J$501:$R$502,2)</f>
        <v>0</v>
      </c>
      <c r="AL521" s="1003" cm="1">
        <f t="array" ref="AL521">INDEX($H521:$K521,0,MATCH(AL$505,$H$505:$K$505,0))*HLOOKUP(AL$504,$J$501:$R$502,2)</f>
        <v>0</v>
      </c>
      <c r="AM521" s="1003" cm="1">
        <f t="array" ref="AM521">INDEX($H521:$K521,0,MATCH(AM$505,$H$505:$K$505,0))*HLOOKUP(AM$504,$J$501:$R$502,2)</f>
        <v>0</v>
      </c>
      <c r="AN521" s="1003" cm="1">
        <f t="array" ref="AN521">INDEX($H521:$K521,0,MATCH(AN$505,$H$505:$K$505,0))*HLOOKUP(AN$504,$J$501:$R$502,2)</f>
        <v>0</v>
      </c>
      <c r="AO521" s="1003" cm="1">
        <f t="array" ref="AO521">INDEX($H521:$K521,0,MATCH(AO$505,$H$505:$K$505,0))*HLOOKUP(AO$504,$J$501:$R$502,2)</f>
        <v>0</v>
      </c>
      <c r="AP521" s="1003" cm="1">
        <f t="array" ref="AP521">INDEX($H521:$K521,0,MATCH(AP$505,$H$505:$K$505,0))*HLOOKUP(AP$504,$J$501:$R$502,2)</f>
        <v>0</v>
      </c>
      <c r="AQ521" s="1003" cm="1">
        <f t="array" ref="AQ521">INDEX($H521:$K521,0,MATCH(AQ$505,$H$505:$K$505,0))*HLOOKUP(AQ$504,$J$501:$R$502,2)</f>
        <v>0</v>
      </c>
      <c r="AR521" s="1003" cm="1">
        <f t="array" ref="AR521">INDEX($H521:$K521,0,MATCH(AR$505,$H$505:$K$505,0))*HLOOKUP(AR$504,$J$501:$R$502,2)</f>
        <v>0</v>
      </c>
      <c r="AS521" s="1003" cm="1">
        <f t="array" ref="AS521">INDEX($H521:$K521,0,MATCH(AS$505,$H$505:$K$505,0))*HLOOKUP(AS$504,$J$501:$R$502,2)</f>
        <v>0</v>
      </c>
      <c r="AT521" s="1003" cm="1">
        <f t="array" ref="AT521">INDEX($H521:$K521,0,MATCH(AT$505,$H$505:$K$505,0))*HLOOKUP(AT$504,$J$501:$R$502,2)</f>
        <v>0</v>
      </c>
      <c r="AU521" s="1003" cm="1">
        <f t="array" ref="AU521">INDEX($H521:$K521,0,MATCH(AU$505,$H$505:$K$505,0))*HLOOKUP(AU$504,$J$501:$R$502,2)</f>
        <v>0</v>
      </c>
      <c r="AV521" s="312"/>
      <c r="AW521" s="312"/>
      <c r="AX521" s="695"/>
      <c r="AY521" s="690"/>
      <c r="AZ521" s="690"/>
      <c r="BA521" s="690"/>
    </row>
    <row r="522" spans="1:53" s="76" customFormat="1" ht="15" outlineLevel="1" x14ac:dyDescent="0.25">
      <c r="A522" s="233"/>
      <c r="B522" s="234"/>
      <c r="C522" s="244"/>
      <c r="D522" s="244"/>
      <c r="E522" s="244"/>
      <c r="F522" s="252"/>
      <c r="G522" s="704" t="str">
        <f t="shared" si="78"/>
        <v>YYNBNb</v>
      </c>
      <c r="H522" s="356">
        <f t="shared" ref="H522:K522" si="93">IF(H468&gt;0,1,0)</f>
        <v>1</v>
      </c>
      <c r="I522" s="356">
        <f t="shared" si="93"/>
        <v>1</v>
      </c>
      <c r="J522" s="356">
        <f t="shared" si="93"/>
        <v>1</v>
      </c>
      <c r="K522" s="356">
        <f t="shared" si="93"/>
        <v>0</v>
      </c>
      <c r="L522" s="1003" cm="1">
        <f t="array" ref="L522">INDEX($H522:$K522,0,MATCH(L$505,$H$505:$K$505,0))*HLOOKUP(L$504,$J$501:$R$502,2)</f>
        <v>1</v>
      </c>
      <c r="M522" s="1003" cm="1">
        <f t="array" ref="M522">INDEX($H522:$K522,0,MATCH(M$505,$H$505:$K$505,0))*HLOOKUP(M$504,$J$501:$R$502,2)</f>
        <v>1</v>
      </c>
      <c r="N522" s="1003" cm="1">
        <f t="array" ref="N522">INDEX($H522:$K522,0,MATCH(N$505,$H$505:$K$505,0))*HLOOKUP(N$504,$J$501:$R$502,2)</f>
        <v>1</v>
      </c>
      <c r="O522" s="1003" cm="1">
        <f t="array" ref="O522">INDEX($H522:$K522,0,MATCH(O$505,$H$505:$K$505,0))*HLOOKUP(O$504,$J$501:$R$502,2)</f>
        <v>0</v>
      </c>
      <c r="P522" s="1003" cm="1">
        <f t="array" ref="P522">INDEX($H522:$K522,0,MATCH(P$505,$H$505:$K$505,0))*HLOOKUP(P$504,$J$501:$R$502,2)</f>
        <v>1</v>
      </c>
      <c r="Q522" s="1003" cm="1">
        <f t="array" ref="Q522">INDEX($H522:$K522,0,MATCH(Q$505,$H$505:$K$505,0))*HLOOKUP(Q$504,$J$501:$R$502,2)</f>
        <v>1</v>
      </c>
      <c r="R522" s="1003" cm="1">
        <f t="array" ref="R522">INDEX($H522:$K522,0,MATCH(R$505,$H$505:$K$505,0))*HLOOKUP(R$504,$J$501:$R$502,2)</f>
        <v>1</v>
      </c>
      <c r="S522" s="1003" cm="1">
        <f t="array" ref="S522">INDEX($H522:$K522,0,MATCH(S$505,$H$505:$K$505,0))*HLOOKUP(S$504,$J$501:$R$502,2)</f>
        <v>0</v>
      </c>
      <c r="T522" s="1003" cm="1">
        <f t="array" ref="T522">INDEX($H522:$K522,0,MATCH(T$505,$H$505:$K$505,0))*HLOOKUP(T$504,$J$501:$R$502,2)</f>
        <v>1</v>
      </c>
      <c r="U522" s="1003" cm="1">
        <f t="array" ref="U522">INDEX($H522:$K522,0,MATCH(U$505,$H$505:$K$505,0))*HLOOKUP(U$504,$J$501:$R$502,2)</f>
        <v>1</v>
      </c>
      <c r="V522" s="1003" cm="1">
        <f t="array" ref="V522">INDEX($H522:$K522,0,MATCH(V$505,$H$505:$K$505,0))*HLOOKUP(V$504,$J$501:$R$502,2)</f>
        <v>1</v>
      </c>
      <c r="W522" s="1003" cm="1">
        <f t="array" ref="W522">INDEX($H522:$K522,0,MATCH(W$505,$H$505:$K$505,0))*HLOOKUP(W$504,$J$501:$R$502,2)</f>
        <v>0</v>
      </c>
      <c r="X522" s="1003" cm="1">
        <f t="array" ref="X522">INDEX($H522:$K522,0,MATCH(X$505,$H$505:$K$505,0))*HLOOKUP(X$504,$J$501:$R$502,2)</f>
        <v>1</v>
      </c>
      <c r="Y522" s="1003" cm="1">
        <f t="array" ref="Y522">INDEX($H522:$K522,0,MATCH(Y$505,$H$505:$K$505,0))*HLOOKUP(Y$504,$J$501:$R$502,2)</f>
        <v>1</v>
      </c>
      <c r="Z522" s="1003" cm="1">
        <f t="array" ref="Z522">INDEX($H522:$K522,0,MATCH(Z$505,$H$505:$K$505,0))*HLOOKUP(Z$504,$J$501:$R$502,2)</f>
        <v>1</v>
      </c>
      <c r="AA522" s="1003" cm="1">
        <f t="array" ref="AA522">INDEX($H522:$K522,0,MATCH(AA$505,$H$505:$K$505,0))*HLOOKUP(AA$504,$J$501:$R$502,2)</f>
        <v>0</v>
      </c>
      <c r="AB522" s="1003" cm="1">
        <f t="array" ref="AB522">INDEX($H522:$K522,0,MATCH(AB$505,$H$505:$K$505,0))*HLOOKUP(AB$504,$J$501:$R$502,2)</f>
        <v>1</v>
      </c>
      <c r="AC522" s="1003" cm="1">
        <f t="array" ref="AC522">INDEX($H522:$K522,0,MATCH(AC$505,$H$505:$K$505,0))*HLOOKUP(AC$504,$J$501:$R$502,2)</f>
        <v>1</v>
      </c>
      <c r="AD522" s="1003" cm="1">
        <f t="array" ref="AD522">INDEX($H522:$K522,0,MATCH(AD$505,$H$505:$K$505,0))*HLOOKUP(AD$504,$J$501:$R$502,2)</f>
        <v>1</v>
      </c>
      <c r="AE522" s="1003" cm="1">
        <f t="array" ref="AE522">INDEX($H522:$K522,0,MATCH(AE$505,$H$505:$K$505,0))*HLOOKUP(AE$504,$J$501:$R$502,2)</f>
        <v>0</v>
      </c>
      <c r="AF522" s="1003" cm="1">
        <f t="array" ref="AF522">INDEX($H522:$K522,0,MATCH(AF$505,$H$505:$K$505,0))*HLOOKUP(AF$504,$J$501:$R$502,2)</f>
        <v>1</v>
      </c>
      <c r="AG522" s="1003" cm="1">
        <f t="array" ref="AG522">INDEX($H522:$K522,0,MATCH(AG$505,$H$505:$K$505,0))*HLOOKUP(AG$504,$J$501:$R$502,2)</f>
        <v>1</v>
      </c>
      <c r="AH522" s="1003" cm="1">
        <f t="array" ref="AH522">INDEX($H522:$K522,0,MATCH(AH$505,$H$505:$K$505,0))*HLOOKUP(AH$504,$J$501:$R$502,2)</f>
        <v>1</v>
      </c>
      <c r="AI522" s="1003" cm="1">
        <f t="array" ref="AI522">INDEX($H522:$K522,0,MATCH(AI$505,$H$505:$K$505,0))*HLOOKUP(AI$504,$J$501:$R$502,2)</f>
        <v>0</v>
      </c>
      <c r="AJ522" s="1003" cm="1">
        <f t="array" ref="AJ522">INDEX($H522:$K522,0,MATCH(AJ$505,$H$505:$K$505,0))*HLOOKUP(AJ$504,$J$501:$R$502,2)</f>
        <v>1</v>
      </c>
      <c r="AK522" s="1003" cm="1">
        <f t="array" ref="AK522">INDEX($H522:$K522,0,MATCH(AK$505,$H$505:$K$505,0))*HLOOKUP(AK$504,$J$501:$R$502,2)</f>
        <v>1</v>
      </c>
      <c r="AL522" s="1003" cm="1">
        <f t="array" ref="AL522">INDEX($H522:$K522,0,MATCH(AL$505,$H$505:$K$505,0))*HLOOKUP(AL$504,$J$501:$R$502,2)</f>
        <v>1</v>
      </c>
      <c r="AM522" s="1003" cm="1">
        <f t="array" ref="AM522">INDEX($H522:$K522,0,MATCH(AM$505,$H$505:$K$505,0))*HLOOKUP(AM$504,$J$501:$R$502,2)</f>
        <v>0</v>
      </c>
      <c r="AN522" s="1003" cm="1">
        <f t="array" ref="AN522">INDEX($H522:$K522,0,MATCH(AN$505,$H$505:$K$505,0))*HLOOKUP(AN$504,$J$501:$R$502,2)</f>
        <v>1</v>
      </c>
      <c r="AO522" s="1003" cm="1">
        <f t="array" ref="AO522">INDEX($H522:$K522,0,MATCH(AO$505,$H$505:$K$505,0))*HLOOKUP(AO$504,$J$501:$R$502,2)</f>
        <v>1</v>
      </c>
      <c r="AP522" s="1003" cm="1">
        <f t="array" ref="AP522">INDEX($H522:$K522,0,MATCH(AP$505,$H$505:$K$505,0))*HLOOKUP(AP$504,$J$501:$R$502,2)</f>
        <v>1</v>
      </c>
      <c r="AQ522" s="1003" cm="1">
        <f t="array" ref="AQ522">INDEX($H522:$K522,0,MATCH(AQ$505,$H$505:$K$505,0))*HLOOKUP(AQ$504,$J$501:$R$502,2)</f>
        <v>0</v>
      </c>
      <c r="AR522" s="1003" cm="1">
        <f t="array" ref="AR522">INDEX($H522:$K522,0,MATCH(AR$505,$H$505:$K$505,0))*HLOOKUP(AR$504,$J$501:$R$502,2)</f>
        <v>1</v>
      </c>
      <c r="AS522" s="1003" cm="1">
        <f t="array" ref="AS522">INDEX($H522:$K522,0,MATCH(AS$505,$H$505:$K$505,0))*HLOOKUP(AS$504,$J$501:$R$502,2)</f>
        <v>1</v>
      </c>
      <c r="AT522" s="1003" cm="1">
        <f t="array" ref="AT522">INDEX($H522:$K522,0,MATCH(AT$505,$H$505:$K$505,0))*HLOOKUP(AT$504,$J$501:$R$502,2)</f>
        <v>1</v>
      </c>
      <c r="AU522" s="1003" cm="1">
        <f t="array" ref="AU522">INDEX($H522:$K522,0,MATCH(AU$505,$H$505:$K$505,0))*HLOOKUP(AU$504,$J$501:$R$502,2)</f>
        <v>0</v>
      </c>
      <c r="AV522" s="312"/>
      <c r="AW522" s="312"/>
      <c r="AX522" s="243"/>
      <c r="AY522" s="235"/>
      <c r="AZ522" s="235"/>
      <c r="BA522" s="235"/>
    </row>
    <row r="523" spans="1:53" s="76" customFormat="1" ht="15" outlineLevel="1" x14ac:dyDescent="0.25">
      <c r="A523" s="233"/>
      <c r="B523" s="234"/>
      <c r="C523" s="244"/>
      <c r="D523" s="244"/>
      <c r="E523" s="244"/>
      <c r="F523" s="252"/>
      <c r="G523" s="704" t="str">
        <f t="shared" si="78"/>
        <v>YYBNBz</v>
      </c>
      <c r="H523" s="356">
        <f t="shared" ref="H523:K523" si="94">IF(H469&gt;0,1,0)</f>
        <v>1</v>
      </c>
      <c r="I523" s="356">
        <f t="shared" si="94"/>
        <v>1</v>
      </c>
      <c r="J523" s="356">
        <f t="shared" si="94"/>
        <v>0</v>
      </c>
      <c r="K523" s="356">
        <f t="shared" si="94"/>
        <v>1</v>
      </c>
      <c r="L523" s="1003" cm="1">
        <f t="array" ref="L523">INDEX($H523:$K523,0,MATCH(L$505,$H$505:$K$505,0))*HLOOKUP(L$504,$J$501:$R$502,2)</f>
        <v>1</v>
      </c>
      <c r="M523" s="1003" cm="1">
        <f t="array" ref="M523">INDEX($H523:$K523,0,MATCH(M$505,$H$505:$K$505,0))*HLOOKUP(M$504,$J$501:$R$502,2)</f>
        <v>1</v>
      </c>
      <c r="N523" s="1003" cm="1">
        <f t="array" ref="N523">INDEX($H523:$K523,0,MATCH(N$505,$H$505:$K$505,0))*HLOOKUP(N$504,$J$501:$R$502,2)</f>
        <v>0</v>
      </c>
      <c r="O523" s="1003" cm="1">
        <f t="array" ref="O523">INDEX($H523:$K523,0,MATCH(O$505,$H$505:$K$505,0))*HLOOKUP(O$504,$J$501:$R$502,2)</f>
        <v>1</v>
      </c>
      <c r="P523" s="1003" cm="1">
        <f t="array" ref="P523">INDEX($H523:$K523,0,MATCH(P$505,$H$505:$K$505,0))*HLOOKUP(P$504,$J$501:$R$502,2)</f>
        <v>1</v>
      </c>
      <c r="Q523" s="1003" cm="1">
        <f t="array" ref="Q523">INDEX($H523:$K523,0,MATCH(Q$505,$H$505:$K$505,0))*HLOOKUP(Q$504,$J$501:$R$502,2)</f>
        <v>1</v>
      </c>
      <c r="R523" s="1003" cm="1">
        <f t="array" ref="R523">INDEX($H523:$K523,0,MATCH(R$505,$H$505:$K$505,0))*HLOOKUP(R$504,$J$501:$R$502,2)</f>
        <v>0</v>
      </c>
      <c r="S523" s="1003" cm="1">
        <f t="array" ref="S523">INDEX($H523:$K523,0,MATCH(S$505,$H$505:$K$505,0))*HLOOKUP(S$504,$J$501:$R$502,2)</f>
        <v>1</v>
      </c>
      <c r="T523" s="1003" cm="1">
        <f t="array" ref="T523">INDEX($H523:$K523,0,MATCH(T$505,$H$505:$K$505,0))*HLOOKUP(T$504,$J$501:$R$502,2)</f>
        <v>1</v>
      </c>
      <c r="U523" s="1003" cm="1">
        <f t="array" ref="U523">INDEX($H523:$K523,0,MATCH(U$505,$H$505:$K$505,0))*HLOOKUP(U$504,$J$501:$R$502,2)</f>
        <v>1</v>
      </c>
      <c r="V523" s="1003" cm="1">
        <f t="array" ref="V523">INDEX($H523:$K523,0,MATCH(V$505,$H$505:$K$505,0))*HLOOKUP(V$504,$J$501:$R$502,2)</f>
        <v>0</v>
      </c>
      <c r="W523" s="1003" cm="1">
        <f t="array" ref="W523">INDEX($H523:$K523,0,MATCH(W$505,$H$505:$K$505,0))*HLOOKUP(W$504,$J$501:$R$502,2)</f>
        <v>1</v>
      </c>
      <c r="X523" s="1003" cm="1">
        <f t="array" ref="X523">INDEX($H523:$K523,0,MATCH(X$505,$H$505:$K$505,0))*HLOOKUP(X$504,$J$501:$R$502,2)</f>
        <v>1</v>
      </c>
      <c r="Y523" s="1003" cm="1">
        <f t="array" ref="Y523">INDEX($H523:$K523,0,MATCH(Y$505,$H$505:$K$505,0))*HLOOKUP(Y$504,$J$501:$R$502,2)</f>
        <v>1</v>
      </c>
      <c r="Z523" s="1003" cm="1">
        <f t="array" ref="Z523">INDEX($H523:$K523,0,MATCH(Z$505,$H$505:$K$505,0))*HLOOKUP(Z$504,$J$501:$R$502,2)</f>
        <v>0</v>
      </c>
      <c r="AA523" s="1003" cm="1">
        <f t="array" ref="AA523">INDEX($H523:$K523,0,MATCH(AA$505,$H$505:$K$505,0))*HLOOKUP(AA$504,$J$501:$R$502,2)</f>
        <v>1</v>
      </c>
      <c r="AB523" s="1003" cm="1">
        <f t="array" ref="AB523">INDEX($H523:$K523,0,MATCH(AB$505,$H$505:$K$505,0))*HLOOKUP(AB$504,$J$501:$R$502,2)</f>
        <v>1</v>
      </c>
      <c r="AC523" s="1003" cm="1">
        <f t="array" ref="AC523">INDEX($H523:$K523,0,MATCH(AC$505,$H$505:$K$505,0))*HLOOKUP(AC$504,$J$501:$R$502,2)</f>
        <v>1</v>
      </c>
      <c r="AD523" s="1003" cm="1">
        <f t="array" ref="AD523">INDEX($H523:$K523,0,MATCH(AD$505,$H$505:$K$505,0))*HLOOKUP(AD$504,$J$501:$R$502,2)</f>
        <v>0</v>
      </c>
      <c r="AE523" s="1003" cm="1">
        <f t="array" ref="AE523">INDEX($H523:$K523,0,MATCH(AE$505,$H$505:$K$505,0))*HLOOKUP(AE$504,$J$501:$R$502,2)</f>
        <v>1</v>
      </c>
      <c r="AF523" s="1003" cm="1">
        <f t="array" ref="AF523">INDEX($H523:$K523,0,MATCH(AF$505,$H$505:$K$505,0))*HLOOKUP(AF$504,$J$501:$R$502,2)</f>
        <v>1</v>
      </c>
      <c r="AG523" s="1003" cm="1">
        <f t="array" ref="AG523">INDEX($H523:$K523,0,MATCH(AG$505,$H$505:$K$505,0))*HLOOKUP(AG$504,$J$501:$R$502,2)</f>
        <v>1</v>
      </c>
      <c r="AH523" s="1003" cm="1">
        <f t="array" ref="AH523">INDEX($H523:$K523,0,MATCH(AH$505,$H$505:$K$505,0))*HLOOKUP(AH$504,$J$501:$R$502,2)</f>
        <v>0</v>
      </c>
      <c r="AI523" s="1003" cm="1">
        <f t="array" ref="AI523">INDEX($H523:$K523,0,MATCH(AI$505,$H$505:$K$505,0))*HLOOKUP(AI$504,$J$501:$R$502,2)</f>
        <v>1</v>
      </c>
      <c r="AJ523" s="1003" cm="1">
        <f t="array" ref="AJ523">INDEX($H523:$K523,0,MATCH(AJ$505,$H$505:$K$505,0))*HLOOKUP(AJ$504,$J$501:$R$502,2)</f>
        <v>1</v>
      </c>
      <c r="AK523" s="1003" cm="1">
        <f t="array" ref="AK523">INDEX($H523:$K523,0,MATCH(AK$505,$H$505:$K$505,0))*HLOOKUP(AK$504,$J$501:$R$502,2)</f>
        <v>1</v>
      </c>
      <c r="AL523" s="1003" cm="1">
        <f t="array" ref="AL523">INDEX($H523:$K523,0,MATCH(AL$505,$H$505:$K$505,0))*HLOOKUP(AL$504,$J$501:$R$502,2)</f>
        <v>0</v>
      </c>
      <c r="AM523" s="1003" cm="1">
        <f t="array" ref="AM523">INDEX($H523:$K523,0,MATCH(AM$505,$H$505:$K$505,0))*HLOOKUP(AM$504,$J$501:$R$502,2)</f>
        <v>1</v>
      </c>
      <c r="AN523" s="1003" cm="1">
        <f t="array" ref="AN523">INDEX($H523:$K523,0,MATCH(AN$505,$H$505:$K$505,0))*HLOOKUP(AN$504,$J$501:$R$502,2)</f>
        <v>1</v>
      </c>
      <c r="AO523" s="1003" cm="1">
        <f t="array" ref="AO523">INDEX($H523:$K523,0,MATCH(AO$505,$H$505:$K$505,0))*HLOOKUP(AO$504,$J$501:$R$502,2)</f>
        <v>1</v>
      </c>
      <c r="AP523" s="1003" cm="1">
        <f t="array" ref="AP523">INDEX($H523:$K523,0,MATCH(AP$505,$H$505:$K$505,0))*HLOOKUP(AP$504,$J$501:$R$502,2)</f>
        <v>0</v>
      </c>
      <c r="AQ523" s="1003" cm="1">
        <f t="array" ref="AQ523">INDEX($H523:$K523,0,MATCH(AQ$505,$H$505:$K$505,0))*HLOOKUP(AQ$504,$J$501:$R$502,2)</f>
        <v>1</v>
      </c>
      <c r="AR523" s="1003" cm="1">
        <f t="array" ref="AR523">INDEX($H523:$K523,0,MATCH(AR$505,$H$505:$K$505,0))*HLOOKUP(AR$504,$J$501:$R$502,2)</f>
        <v>1</v>
      </c>
      <c r="AS523" s="1003" cm="1">
        <f t="array" ref="AS523">INDEX($H523:$K523,0,MATCH(AS$505,$H$505:$K$505,0))*HLOOKUP(AS$504,$J$501:$R$502,2)</f>
        <v>1</v>
      </c>
      <c r="AT523" s="1003" cm="1">
        <f t="array" ref="AT523">INDEX($H523:$K523,0,MATCH(AT$505,$H$505:$K$505,0))*HLOOKUP(AT$504,$J$501:$R$502,2)</f>
        <v>0</v>
      </c>
      <c r="AU523" s="1003" cm="1">
        <f t="array" ref="AU523">INDEX($H523:$K523,0,MATCH(AU$505,$H$505:$K$505,0))*HLOOKUP(AU$504,$J$501:$R$502,2)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YYBNBr</v>
      </c>
      <c r="H524" s="356">
        <f t="shared" ref="H524:K524" si="95">IF(H470&gt;0,1,0)</f>
        <v>1</v>
      </c>
      <c r="I524" s="356">
        <f t="shared" si="95"/>
        <v>1</v>
      </c>
      <c r="J524" s="356">
        <f t="shared" si="95"/>
        <v>0</v>
      </c>
      <c r="K524" s="356">
        <f t="shared" si="95"/>
        <v>1</v>
      </c>
      <c r="L524" s="1003" cm="1">
        <f t="array" ref="L524">INDEX($H524:$K524,0,MATCH(L$505,$H$505:$K$505,0))*HLOOKUP(L$504,$J$501:$R$502,2)</f>
        <v>1</v>
      </c>
      <c r="M524" s="1003" cm="1">
        <f t="array" ref="M524">INDEX($H524:$K524,0,MATCH(M$505,$H$505:$K$505,0))*HLOOKUP(M$504,$J$501:$R$502,2)</f>
        <v>1</v>
      </c>
      <c r="N524" s="1003" cm="1">
        <f t="array" ref="N524">INDEX($H524:$K524,0,MATCH(N$505,$H$505:$K$505,0))*HLOOKUP(N$504,$J$501:$R$502,2)</f>
        <v>0</v>
      </c>
      <c r="O524" s="1003" cm="1">
        <f t="array" ref="O524">INDEX($H524:$K524,0,MATCH(O$505,$H$505:$K$505,0))*HLOOKUP(O$504,$J$501:$R$502,2)</f>
        <v>1</v>
      </c>
      <c r="P524" s="1003" cm="1">
        <f t="array" ref="P524">INDEX($H524:$K524,0,MATCH(P$505,$H$505:$K$505,0))*HLOOKUP(P$504,$J$501:$R$502,2)</f>
        <v>1</v>
      </c>
      <c r="Q524" s="1003" cm="1">
        <f t="array" ref="Q524">INDEX($H524:$K524,0,MATCH(Q$505,$H$505:$K$505,0))*HLOOKUP(Q$504,$J$501:$R$502,2)</f>
        <v>1</v>
      </c>
      <c r="R524" s="1003" cm="1">
        <f t="array" ref="R524">INDEX($H524:$K524,0,MATCH(R$505,$H$505:$K$505,0))*HLOOKUP(R$504,$J$501:$R$502,2)</f>
        <v>0</v>
      </c>
      <c r="S524" s="1003" cm="1">
        <f t="array" ref="S524">INDEX($H524:$K524,0,MATCH(S$505,$H$505:$K$505,0))*HLOOKUP(S$504,$J$501:$R$502,2)</f>
        <v>1</v>
      </c>
      <c r="T524" s="1003" cm="1">
        <f t="array" ref="T524">INDEX($H524:$K524,0,MATCH(T$505,$H$505:$K$505,0))*HLOOKUP(T$504,$J$501:$R$502,2)</f>
        <v>1</v>
      </c>
      <c r="U524" s="1003" cm="1">
        <f t="array" ref="U524">INDEX($H524:$K524,0,MATCH(U$505,$H$505:$K$505,0))*HLOOKUP(U$504,$J$501:$R$502,2)</f>
        <v>1</v>
      </c>
      <c r="V524" s="1003" cm="1">
        <f t="array" ref="V524">INDEX($H524:$K524,0,MATCH(V$505,$H$505:$K$505,0))*HLOOKUP(V$504,$J$501:$R$502,2)</f>
        <v>0</v>
      </c>
      <c r="W524" s="1003" cm="1">
        <f t="array" ref="W524">INDEX($H524:$K524,0,MATCH(W$505,$H$505:$K$505,0))*HLOOKUP(W$504,$J$501:$R$502,2)</f>
        <v>1</v>
      </c>
      <c r="X524" s="1003" cm="1">
        <f t="array" ref="X524">INDEX($H524:$K524,0,MATCH(X$505,$H$505:$K$505,0))*HLOOKUP(X$504,$J$501:$R$502,2)</f>
        <v>1</v>
      </c>
      <c r="Y524" s="1003" cm="1">
        <f t="array" ref="Y524">INDEX($H524:$K524,0,MATCH(Y$505,$H$505:$K$505,0))*HLOOKUP(Y$504,$J$501:$R$502,2)</f>
        <v>1</v>
      </c>
      <c r="Z524" s="1003" cm="1">
        <f t="array" ref="Z524">INDEX($H524:$K524,0,MATCH(Z$505,$H$505:$K$505,0))*HLOOKUP(Z$504,$J$501:$R$502,2)</f>
        <v>0</v>
      </c>
      <c r="AA524" s="1003" cm="1">
        <f t="array" ref="AA524">INDEX($H524:$K524,0,MATCH(AA$505,$H$505:$K$505,0))*HLOOKUP(AA$504,$J$501:$R$502,2)</f>
        <v>1</v>
      </c>
      <c r="AB524" s="1003" cm="1">
        <f t="array" ref="AB524">INDEX($H524:$K524,0,MATCH(AB$505,$H$505:$K$505,0))*HLOOKUP(AB$504,$J$501:$R$502,2)</f>
        <v>1</v>
      </c>
      <c r="AC524" s="1003" cm="1">
        <f t="array" ref="AC524">INDEX($H524:$K524,0,MATCH(AC$505,$H$505:$K$505,0))*HLOOKUP(AC$504,$J$501:$R$502,2)</f>
        <v>1</v>
      </c>
      <c r="AD524" s="1003" cm="1">
        <f t="array" ref="AD524">INDEX($H524:$K524,0,MATCH(AD$505,$H$505:$K$505,0))*HLOOKUP(AD$504,$J$501:$R$502,2)</f>
        <v>0</v>
      </c>
      <c r="AE524" s="1003" cm="1">
        <f t="array" ref="AE524">INDEX($H524:$K524,0,MATCH(AE$505,$H$505:$K$505,0))*HLOOKUP(AE$504,$J$501:$R$502,2)</f>
        <v>1</v>
      </c>
      <c r="AF524" s="1003" cm="1">
        <f t="array" ref="AF524">INDEX($H524:$K524,0,MATCH(AF$505,$H$505:$K$505,0))*HLOOKUP(AF$504,$J$501:$R$502,2)</f>
        <v>1</v>
      </c>
      <c r="AG524" s="1003" cm="1">
        <f t="array" ref="AG524">INDEX($H524:$K524,0,MATCH(AG$505,$H$505:$K$505,0))*HLOOKUP(AG$504,$J$501:$R$502,2)</f>
        <v>1</v>
      </c>
      <c r="AH524" s="1003" cm="1">
        <f t="array" ref="AH524">INDEX($H524:$K524,0,MATCH(AH$505,$H$505:$K$505,0))*HLOOKUP(AH$504,$J$501:$R$502,2)</f>
        <v>0</v>
      </c>
      <c r="AI524" s="1003" cm="1">
        <f t="array" ref="AI524">INDEX($H524:$K524,0,MATCH(AI$505,$H$505:$K$505,0))*HLOOKUP(AI$504,$J$501:$R$502,2)</f>
        <v>1</v>
      </c>
      <c r="AJ524" s="1003" cm="1">
        <f t="array" ref="AJ524">INDEX($H524:$K524,0,MATCH(AJ$505,$H$505:$K$505,0))*HLOOKUP(AJ$504,$J$501:$R$502,2)</f>
        <v>1</v>
      </c>
      <c r="AK524" s="1003" cm="1">
        <f t="array" ref="AK524">INDEX($H524:$K524,0,MATCH(AK$505,$H$505:$K$505,0))*HLOOKUP(AK$504,$J$501:$R$502,2)</f>
        <v>1</v>
      </c>
      <c r="AL524" s="1003" cm="1">
        <f t="array" ref="AL524">INDEX($H524:$K524,0,MATCH(AL$505,$H$505:$K$505,0))*HLOOKUP(AL$504,$J$501:$R$502,2)</f>
        <v>0</v>
      </c>
      <c r="AM524" s="1003" cm="1">
        <f t="array" ref="AM524">INDEX($H524:$K524,0,MATCH(AM$505,$H$505:$K$505,0))*HLOOKUP(AM$504,$J$501:$R$502,2)</f>
        <v>1</v>
      </c>
      <c r="AN524" s="1003" cm="1">
        <f t="array" ref="AN524">INDEX($H524:$K524,0,MATCH(AN$505,$H$505:$K$505,0))*HLOOKUP(AN$504,$J$501:$R$502,2)</f>
        <v>1</v>
      </c>
      <c r="AO524" s="1003" cm="1">
        <f t="array" ref="AO524">INDEX($H524:$K524,0,MATCH(AO$505,$H$505:$K$505,0))*HLOOKUP(AO$504,$J$501:$R$502,2)</f>
        <v>1</v>
      </c>
      <c r="AP524" s="1003" cm="1">
        <f t="array" ref="AP524">INDEX($H524:$K524,0,MATCH(AP$505,$H$505:$K$505,0))*HLOOKUP(AP$504,$J$501:$R$502,2)</f>
        <v>0</v>
      </c>
      <c r="AQ524" s="1003" cm="1">
        <f t="array" ref="AQ524">INDEX($H524:$K524,0,MATCH(AQ$505,$H$505:$K$505,0))*HLOOKUP(AQ$504,$J$501:$R$502,2)</f>
        <v>1</v>
      </c>
      <c r="AR524" s="1003" cm="1">
        <f t="array" ref="AR524">INDEX($H524:$K524,0,MATCH(AR$505,$H$505:$K$505,0))*HLOOKUP(AR$504,$J$501:$R$502,2)</f>
        <v>1</v>
      </c>
      <c r="AS524" s="1003" cm="1">
        <f t="array" ref="AS524">INDEX($H524:$K524,0,MATCH(AS$505,$H$505:$K$505,0))*HLOOKUP(AS$504,$J$501:$R$502,2)</f>
        <v>1</v>
      </c>
      <c r="AT524" s="1003" cm="1">
        <f t="array" ref="AT524">INDEX($H524:$K524,0,MATCH(AT$505,$H$505:$K$505,0))*HLOOKUP(AT$504,$J$501:$R$502,2)</f>
        <v>0</v>
      </c>
      <c r="AU524" s="1003" cm="1">
        <f t="array" ref="AU524">INDEX($H524:$K524,0,MATCH(AU$505,$H$505:$K$505,0))*HLOOKUP(AU$504,$J$501:$R$502,2)</f>
        <v>1</v>
      </c>
      <c r="AV524" s="312"/>
      <c r="AW524" s="312"/>
      <c r="AX524" s="243"/>
      <c r="AY524" s="235"/>
      <c r="AZ524" s="235"/>
      <c r="BA524" s="235"/>
    </row>
    <row r="525" spans="1:53" s="76" customFormat="1" ht="12" customHeight="1" outlineLevel="1" x14ac:dyDescent="0.25">
      <c r="A525" s="233"/>
      <c r="B525" s="234"/>
      <c r="C525" s="244"/>
      <c r="D525" s="244"/>
      <c r="E525" s="244"/>
      <c r="F525" s="260"/>
      <c r="G525" s="704" t="str">
        <f t="shared" si="78"/>
        <v>YYNWBr</v>
      </c>
      <c r="H525" s="356">
        <f t="shared" ref="H525:K525" si="96">IF(H471&gt;0,1,0)</f>
        <v>1</v>
      </c>
      <c r="I525" s="356">
        <f t="shared" si="96"/>
        <v>1</v>
      </c>
      <c r="J525" s="356">
        <f t="shared" si="96"/>
        <v>0</v>
      </c>
      <c r="K525" s="356">
        <f t="shared" si="96"/>
        <v>1</v>
      </c>
      <c r="L525" s="1003" cm="1">
        <f t="array" ref="L525">INDEX($H525:$K525,0,MATCH(L$505,$H$505:$K$505,0))*HLOOKUP(L$504,$J$501:$R$502,2)</f>
        <v>1</v>
      </c>
      <c r="M525" s="1003" cm="1">
        <f t="array" ref="M525">INDEX($H525:$K525,0,MATCH(M$505,$H$505:$K$505,0))*HLOOKUP(M$504,$J$501:$R$502,2)</f>
        <v>1</v>
      </c>
      <c r="N525" s="1003" cm="1">
        <f t="array" ref="N525">INDEX($H525:$K525,0,MATCH(N$505,$H$505:$K$505,0))*HLOOKUP(N$504,$J$501:$R$502,2)</f>
        <v>0</v>
      </c>
      <c r="O525" s="1003" cm="1">
        <f t="array" ref="O525">INDEX($H525:$K525,0,MATCH(O$505,$H$505:$K$505,0))*HLOOKUP(O$504,$J$501:$R$502,2)</f>
        <v>1</v>
      </c>
      <c r="P525" s="1003" cm="1">
        <f t="array" ref="P525">INDEX($H525:$K525,0,MATCH(P$505,$H$505:$K$505,0))*HLOOKUP(P$504,$J$501:$R$502,2)</f>
        <v>1</v>
      </c>
      <c r="Q525" s="1003" cm="1">
        <f t="array" ref="Q525">INDEX($H525:$K525,0,MATCH(Q$505,$H$505:$K$505,0))*HLOOKUP(Q$504,$J$501:$R$502,2)</f>
        <v>1</v>
      </c>
      <c r="R525" s="1003" cm="1">
        <f t="array" ref="R525">INDEX($H525:$K525,0,MATCH(R$505,$H$505:$K$505,0))*HLOOKUP(R$504,$J$501:$R$502,2)</f>
        <v>0</v>
      </c>
      <c r="S525" s="1003" cm="1">
        <f t="array" ref="S525">INDEX($H525:$K525,0,MATCH(S$505,$H$505:$K$505,0))*HLOOKUP(S$504,$J$501:$R$502,2)</f>
        <v>1</v>
      </c>
      <c r="T525" s="1003" cm="1">
        <f t="array" ref="T525">INDEX($H525:$K525,0,MATCH(T$505,$H$505:$K$505,0))*HLOOKUP(T$504,$J$501:$R$502,2)</f>
        <v>1</v>
      </c>
      <c r="U525" s="1003" cm="1">
        <f t="array" ref="U525">INDEX($H525:$K525,0,MATCH(U$505,$H$505:$K$505,0))*HLOOKUP(U$504,$J$501:$R$502,2)</f>
        <v>1</v>
      </c>
      <c r="V525" s="1003" cm="1">
        <f t="array" ref="V525">INDEX($H525:$K525,0,MATCH(V$505,$H$505:$K$505,0))*HLOOKUP(V$504,$J$501:$R$502,2)</f>
        <v>0</v>
      </c>
      <c r="W525" s="1003" cm="1">
        <f t="array" ref="W525">INDEX($H525:$K525,0,MATCH(W$505,$H$505:$K$505,0))*HLOOKUP(W$504,$J$501:$R$502,2)</f>
        <v>1</v>
      </c>
      <c r="X525" s="1003" cm="1">
        <f t="array" ref="X525">INDEX($H525:$K525,0,MATCH(X$505,$H$505:$K$505,0))*HLOOKUP(X$504,$J$501:$R$502,2)</f>
        <v>1</v>
      </c>
      <c r="Y525" s="1003" cm="1">
        <f t="array" ref="Y525">INDEX($H525:$K525,0,MATCH(Y$505,$H$505:$K$505,0))*HLOOKUP(Y$504,$J$501:$R$502,2)</f>
        <v>1</v>
      </c>
      <c r="Z525" s="1003" cm="1">
        <f t="array" ref="Z525">INDEX($H525:$K525,0,MATCH(Z$505,$H$505:$K$505,0))*HLOOKUP(Z$504,$J$501:$R$502,2)</f>
        <v>0</v>
      </c>
      <c r="AA525" s="1003" cm="1">
        <f t="array" ref="AA525">INDEX($H525:$K525,0,MATCH(AA$505,$H$505:$K$505,0))*HLOOKUP(AA$504,$J$501:$R$502,2)</f>
        <v>1</v>
      </c>
      <c r="AB525" s="1003" cm="1">
        <f t="array" ref="AB525">INDEX($H525:$K525,0,MATCH(AB$505,$H$505:$K$505,0))*HLOOKUP(AB$504,$J$501:$R$502,2)</f>
        <v>1</v>
      </c>
      <c r="AC525" s="1003" cm="1">
        <f t="array" ref="AC525">INDEX($H525:$K525,0,MATCH(AC$505,$H$505:$K$505,0))*HLOOKUP(AC$504,$J$501:$R$502,2)</f>
        <v>1</v>
      </c>
      <c r="AD525" s="1003" cm="1">
        <f t="array" ref="AD525">INDEX($H525:$K525,0,MATCH(AD$505,$H$505:$K$505,0))*HLOOKUP(AD$504,$J$501:$R$502,2)</f>
        <v>0</v>
      </c>
      <c r="AE525" s="1003" cm="1">
        <f t="array" ref="AE525">INDEX($H525:$K525,0,MATCH(AE$505,$H$505:$K$505,0))*HLOOKUP(AE$504,$J$501:$R$502,2)</f>
        <v>1</v>
      </c>
      <c r="AF525" s="1003" cm="1">
        <f t="array" ref="AF525">INDEX($H525:$K525,0,MATCH(AF$505,$H$505:$K$505,0))*HLOOKUP(AF$504,$J$501:$R$502,2)</f>
        <v>1</v>
      </c>
      <c r="AG525" s="1003" cm="1">
        <f t="array" ref="AG525">INDEX($H525:$K525,0,MATCH(AG$505,$H$505:$K$505,0))*HLOOKUP(AG$504,$J$501:$R$502,2)</f>
        <v>1</v>
      </c>
      <c r="AH525" s="1003" cm="1">
        <f t="array" ref="AH525">INDEX($H525:$K525,0,MATCH(AH$505,$H$505:$K$505,0))*HLOOKUP(AH$504,$J$501:$R$502,2)</f>
        <v>0</v>
      </c>
      <c r="AI525" s="1003" cm="1">
        <f t="array" ref="AI525">INDEX($H525:$K525,0,MATCH(AI$505,$H$505:$K$505,0))*HLOOKUP(AI$504,$J$501:$R$502,2)</f>
        <v>1</v>
      </c>
      <c r="AJ525" s="1003" cm="1">
        <f t="array" ref="AJ525">INDEX($H525:$K525,0,MATCH(AJ$505,$H$505:$K$505,0))*HLOOKUP(AJ$504,$J$501:$R$502,2)</f>
        <v>1</v>
      </c>
      <c r="AK525" s="1003" cm="1">
        <f t="array" ref="AK525">INDEX($H525:$K525,0,MATCH(AK$505,$H$505:$K$505,0))*HLOOKUP(AK$504,$J$501:$R$502,2)</f>
        <v>1</v>
      </c>
      <c r="AL525" s="1003" cm="1">
        <f t="array" ref="AL525">INDEX($H525:$K525,0,MATCH(AL$505,$H$505:$K$505,0))*HLOOKUP(AL$504,$J$501:$R$502,2)</f>
        <v>0</v>
      </c>
      <c r="AM525" s="1003" cm="1">
        <f t="array" ref="AM525">INDEX($H525:$K525,0,MATCH(AM$505,$H$505:$K$505,0))*HLOOKUP(AM$504,$J$501:$R$502,2)</f>
        <v>1</v>
      </c>
      <c r="AN525" s="1003" cm="1">
        <f t="array" ref="AN525">INDEX($H525:$K525,0,MATCH(AN$505,$H$505:$K$505,0))*HLOOKUP(AN$504,$J$501:$R$502,2)</f>
        <v>1</v>
      </c>
      <c r="AO525" s="1003" cm="1">
        <f t="array" ref="AO525">INDEX($H525:$K525,0,MATCH(AO$505,$H$505:$K$505,0))*HLOOKUP(AO$504,$J$501:$R$502,2)</f>
        <v>1</v>
      </c>
      <c r="AP525" s="1003" cm="1">
        <f t="array" ref="AP525">INDEX($H525:$K525,0,MATCH(AP$505,$H$505:$K$505,0))*HLOOKUP(AP$504,$J$501:$R$502,2)</f>
        <v>0</v>
      </c>
      <c r="AQ525" s="1003" cm="1">
        <f t="array" ref="AQ525">INDEX($H525:$K525,0,MATCH(AQ$505,$H$505:$K$505,0))*HLOOKUP(AQ$504,$J$501:$R$502,2)</f>
        <v>1</v>
      </c>
      <c r="AR525" s="1003" cm="1">
        <f t="array" ref="AR525">INDEX($H525:$K525,0,MATCH(AR$505,$H$505:$K$505,0))*HLOOKUP(AR$504,$J$501:$R$502,2)</f>
        <v>1</v>
      </c>
      <c r="AS525" s="1003" cm="1">
        <f t="array" ref="AS525">INDEX($H525:$K525,0,MATCH(AS$505,$H$505:$K$505,0))*HLOOKUP(AS$504,$J$501:$R$502,2)</f>
        <v>1</v>
      </c>
      <c r="AT525" s="1003" cm="1">
        <f t="array" ref="AT525">INDEX($H525:$K525,0,MATCH(AT$505,$H$505:$K$505,0))*HLOOKUP(AT$504,$J$501:$R$502,2)</f>
        <v>0</v>
      </c>
      <c r="AU525" s="1003" cm="1">
        <f t="array" ref="AU525">INDEX($H525:$K525,0,MATCH(AU$505,$H$505:$K$505,0))*HLOOKUP(AU$504,$J$501:$R$502,2)</f>
        <v>1</v>
      </c>
      <c r="AV525" s="312"/>
      <c r="AW525" s="312"/>
      <c r="AX525" s="243"/>
      <c r="AY525" s="235"/>
      <c r="AZ525" s="235"/>
      <c r="BA525" s="235"/>
    </row>
    <row r="526" spans="1:53" s="76" customFormat="1" ht="15" outlineLevel="1" x14ac:dyDescent="0.25">
      <c r="A526" s="233"/>
      <c r="B526" s="234"/>
      <c r="C526" s="244"/>
      <c r="D526" s="244"/>
      <c r="E526" s="244"/>
      <c r="F526" s="252"/>
      <c r="G526" s="704" t="str">
        <f t="shared" si="78"/>
        <v>YYWBNw</v>
      </c>
      <c r="H526" s="356">
        <f t="shared" ref="H526:K526" si="97">IF(H472&gt;0,1,0)</f>
        <v>1</v>
      </c>
      <c r="I526" s="356">
        <f t="shared" si="97"/>
        <v>1</v>
      </c>
      <c r="J526" s="356">
        <f t="shared" si="97"/>
        <v>1</v>
      </c>
      <c r="K526" s="356">
        <f t="shared" si="97"/>
        <v>0</v>
      </c>
      <c r="L526" s="1003" cm="1">
        <f t="array" ref="L526">INDEX($H526:$K526,0,MATCH(L$505,$H$505:$K$505,0))*HLOOKUP(L$504,$J$501:$R$502,2)</f>
        <v>1</v>
      </c>
      <c r="M526" s="1003" cm="1">
        <f t="array" ref="M526">INDEX($H526:$K526,0,MATCH(M$505,$H$505:$K$505,0))*HLOOKUP(M$504,$J$501:$R$502,2)</f>
        <v>1</v>
      </c>
      <c r="N526" s="1003" cm="1">
        <f t="array" ref="N526">INDEX($H526:$K526,0,MATCH(N$505,$H$505:$K$505,0))*HLOOKUP(N$504,$J$501:$R$502,2)</f>
        <v>1</v>
      </c>
      <c r="O526" s="1003" cm="1">
        <f t="array" ref="O526">INDEX($H526:$K526,0,MATCH(O$505,$H$505:$K$505,0))*HLOOKUP(O$504,$J$501:$R$502,2)</f>
        <v>0</v>
      </c>
      <c r="P526" s="1003" cm="1">
        <f t="array" ref="P526">INDEX($H526:$K526,0,MATCH(P$505,$H$505:$K$505,0))*HLOOKUP(P$504,$J$501:$R$502,2)</f>
        <v>1</v>
      </c>
      <c r="Q526" s="1003" cm="1">
        <f t="array" ref="Q526">INDEX($H526:$K526,0,MATCH(Q$505,$H$505:$K$505,0))*HLOOKUP(Q$504,$J$501:$R$502,2)</f>
        <v>1</v>
      </c>
      <c r="R526" s="1003" cm="1">
        <f t="array" ref="R526">INDEX($H526:$K526,0,MATCH(R$505,$H$505:$K$505,0))*HLOOKUP(R$504,$J$501:$R$502,2)</f>
        <v>1</v>
      </c>
      <c r="S526" s="1003" cm="1">
        <f t="array" ref="S526">INDEX($H526:$K526,0,MATCH(S$505,$H$505:$K$505,0))*HLOOKUP(S$504,$J$501:$R$502,2)</f>
        <v>0</v>
      </c>
      <c r="T526" s="1003" cm="1">
        <f t="array" ref="T526">INDEX($H526:$K526,0,MATCH(T$505,$H$505:$K$505,0))*HLOOKUP(T$504,$J$501:$R$502,2)</f>
        <v>1</v>
      </c>
      <c r="U526" s="1003" cm="1">
        <f t="array" ref="U526">INDEX($H526:$K526,0,MATCH(U$505,$H$505:$K$505,0))*HLOOKUP(U$504,$J$501:$R$502,2)</f>
        <v>1</v>
      </c>
      <c r="V526" s="1003" cm="1">
        <f t="array" ref="V526">INDEX($H526:$K526,0,MATCH(V$505,$H$505:$K$505,0))*HLOOKUP(V$504,$J$501:$R$502,2)</f>
        <v>1</v>
      </c>
      <c r="W526" s="1003" cm="1">
        <f t="array" ref="W526">INDEX($H526:$K526,0,MATCH(W$505,$H$505:$K$505,0))*HLOOKUP(W$504,$J$501:$R$502,2)</f>
        <v>0</v>
      </c>
      <c r="X526" s="1003" cm="1">
        <f t="array" ref="X526">INDEX($H526:$K526,0,MATCH(X$505,$H$505:$K$505,0))*HLOOKUP(X$504,$J$501:$R$502,2)</f>
        <v>1</v>
      </c>
      <c r="Y526" s="1003" cm="1">
        <f t="array" ref="Y526">INDEX($H526:$K526,0,MATCH(Y$505,$H$505:$K$505,0))*HLOOKUP(Y$504,$J$501:$R$502,2)</f>
        <v>1</v>
      </c>
      <c r="Z526" s="1003" cm="1">
        <f t="array" ref="Z526">INDEX($H526:$K526,0,MATCH(Z$505,$H$505:$K$505,0))*HLOOKUP(Z$504,$J$501:$R$502,2)</f>
        <v>1</v>
      </c>
      <c r="AA526" s="1003" cm="1">
        <f t="array" ref="AA526">INDEX($H526:$K526,0,MATCH(AA$505,$H$505:$K$505,0))*HLOOKUP(AA$504,$J$501:$R$502,2)</f>
        <v>0</v>
      </c>
      <c r="AB526" s="1003" cm="1">
        <f t="array" ref="AB526">INDEX($H526:$K526,0,MATCH(AB$505,$H$505:$K$505,0))*HLOOKUP(AB$504,$J$501:$R$502,2)</f>
        <v>1</v>
      </c>
      <c r="AC526" s="1003" cm="1">
        <f t="array" ref="AC526">INDEX($H526:$K526,0,MATCH(AC$505,$H$505:$K$505,0))*HLOOKUP(AC$504,$J$501:$R$502,2)</f>
        <v>1</v>
      </c>
      <c r="AD526" s="1003" cm="1">
        <f t="array" ref="AD526">INDEX($H526:$K526,0,MATCH(AD$505,$H$505:$K$505,0))*HLOOKUP(AD$504,$J$501:$R$502,2)</f>
        <v>1</v>
      </c>
      <c r="AE526" s="1003" cm="1">
        <f t="array" ref="AE526">INDEX($H526:$K526,0,MATCH(AE$505,$H$505:$K$505,0))*HLOOKUP(AE$504,$J$501:$R$502,2)</f>
        <v>0</v>
      </c>
      <c r="AF526" s="1003" cm="1">
        <f t="array" ref="AF526">INDEX($H526:$K526,0,MATCH(AF$505,$H$505:$K$505,0))*HLOOKUP(AF$504,$J$501:$R$502,2)</f>
        <v>1</v>
      </c>
      <c r="AG526" s="1003" cm="1">
        <f t="array" ref="AG526">INDEX($H526:$K526,0,MATCH(AG$505,$H$505:$K$505,0))*HLOOKUP(AG$504,$J$501:$R$502,2)</f>
        <v>1</v>
      </c>
      <c r="AH526" s="1003" cm="1">
        <f t="array" ref="AH526">INDEX($H526:$K526,0,MATCH(AH$505,$H$505:$K$505,0))*HLOOKUP(AH$504,$J$501:$R$502,2)</f>
        <v>1</v>
      </c>
      <c r="AI526" s="1003" cm="1">
        <f t="array" ref="AI526">INDEX($H526:$K526,0,MATCH(AI$505,$H$505:$K$505,0))*HLOOKUP(AI$504,$J$501:$R$502,2)</f>
        <v>0</v>
      </c>
      <c r="AJ526" s="1003" cm="1">
        <f t="array" ref="AJ526">INDEX($H526:$K526,0,MATCH(AJ$505,$H$505:$K$505,0))*HLOOKUP(AJ$504,$J$501:$R$502,2)</f>
        <v>1</v>
      </c>
      <c r="AK526" s="1003" cm="1">
        <f t="array" ref="AK526">INDEX($H526:$K526,0,MATCH(AK$505,$H$505:$K$505,0))*HLOOKUP(AK$504,$J$501:$R$502,2)</f>
        <v>1</v>
      </c>
      <c r="AL526" s="1003" cm="1">
        <f t="array" ref="AL526">INDEX($H526:$K526,0,MATCH(AL$505,$H$505:$K$505,0))*HLOOKUP(AL$504,$J$501:$R$502,2)</f>
        <v>1</v>
      </c>
      <c r="AM526" s="1003" cm="1">
        <f t="array" ref="AM526">INDEX($H526:$K526,0,MATCH(AM$505,$H$505:$K$505,0))*HLOOKUP(AM$504,$J$501:$R$502,2)</f>
        <v>0</v>
      </c>
      <c r="AN526" s="1003" cm="1">
        <f t="array" ref="AN526">INDEX($H526:$K526,0,MATCH(AN$505,$H$505:$K$505,0))*HLOOKUP(AN$504,$J$501:$R$502,2)</f>
        <v>1</v>
      </c>
      <c r="AO526" s="1003" cm="1">
        <f t="array" ref="AO526">INDEX($H526:$K526,0,MATCH(AO$505,$H$505:$K$505,0))*HLOOKUP(AO$504,$J$501:$R$502,2)</f>
        <v>1</v>
      </c>
      <c r="AP526" s="1003" cm="1">
        <f t="array" ref="AP526">INDEX($H526:$K526,0,MATCH(AP$505,$H$505:$K$505,0))*HLOOKUP(AP$504,$J$501:$R$502,2)</f>
        <v>1</v>
      </c>
      <c r="AQ526" s="1003" cm="1">
        <f t="array" ref="AQ526">INDEX($H526:$K526,0,MATCH(AQ$505,$H$505:$K$505,0))*HLOOKUP(AQ$504,$J$501:$R$502,2)</f>
        <v>0</v>
      </c>
      <c r="AR526" s="1003" cm="1">
        <f t="array" ref="AR526">INDEX($H526:$K526,0,MATCH(AR$505,$H$505:$K$505,0))*HLOOKUP(AR$504,$J$501:$R$502,2)</f>
        <v>1</v>
      </c>
      <c r="AS526" s="1003" cm="1">
        <f t="array" ref="AS526">INDEX($H526:$K526,0,MATCH(AS$505,$H$505:$K$505,0))*HLOOKUP(AS$504,$J$501:$R$502,2)</f>
        <v>1</v>
      </c>
      <c r="AT526" s="1003" cm="1">
        <f t="array" ref="AT526">INDEX($H526:$K526,0,MATCH(AT$505,$H$505:$K$505,0))*HLOOKUP(AT$504,$J$501:$R$502,2)</f>
        <v>1</v>
      </c>
      <c r="AU526" s="1003" cm="1">
        <f t="array" ref="AU526">INDEX($H526:$K526,0,MATCH(AU$505,$H$505:$K$505,0))*HLOOKUP(AU$504,$J$501:$R$502,2)</f>
        <v>0</v>
      </c>
      <c r="AV526" s="312"/>
      <c r="AW526" s="312"/>
      <c r="AX526" s="243"/>
      <c r="AY526" s="235"/>
      <c r="AZ526" s="235"/>
      <c r="BA526" s="235"/>
    </row>
    <row r="527" spans="1:53" s="76" customFormat="1" ht="12" customHeight="1" outlineLevel="1" x14ac:dyDescent="0.25">
      <c r="A527" s="233"/>
      <c r="B527" s="234"/>
      <c r="C527" s="244"/>
      <c r="D527" s="244"/>
      <c r="E527" s="244"/>
      <c r="F527" s="260"/>
      <c r="G527" s="704" t="str">
        <f t="shared" si="78"/>
        <v>YYBNWb</v>
      </c>
      <c r="H527" s="356">
        <f t="shared" ref="H527:K527" si="98">IF(H473&gt;0,1,0)</f>
        <v>1</v>
      </c>
      <c r="I527" s="356">
        <f t="shared" si="98"/>
        <v>1</v>
      </c>
      <c r="J527" s="356">
        <f t="shared" si="98"/>
        <v>1</v>
      </c>
      <c r="K527" s="356">
        <f t="shared" si="98"/>
        <v>0</v>
      </c>
      <c r="L527" s="1003" cm="1">
        <f t="array" ref="L527">INDEX($H527:$K527,0,MATCH(L$505,$H$505:$K$505,0))*HLOOKUP(L$504,$J$501:$R$502,2)</f>
        <v>1</v>
      </c>
      <c r="M527" s="1003" cm="1">
        <f t="array" ref="M527">INDEX($H527:$K527,0,MATCH(M$505,$H$505:$K$505,0))*HLOOKUP(M$504,$J$501:$R$502,2)</f>
        <v>1</v>
      </c>
      <c r="N527" s="1003" cm="1">
        <f t="array" ref="N527">INDEX($H527:$K527,0,MATCH(N$505,$H$505:$K$505,0))*HLOOKUP(N$504,$J$501:$R$502,2)</f>
        <v>1</v>
      </c>
      <c r="O527" s="1003" cm="1">
        <f t="array" ref="O527">INDEX($H527:$K527,0,MATCH(O$505,$H$505:$K$505,0))*HLOOKUP(O$504,$J$501:$R$502,2)</f>
        <v>0</v>
      </c>
      <c r="P527" s="1003" cm="1">
        <f t="array" ref="P527">INDEX($H527:$K527,0,MATCH(P$505,$H$505:$K$505,0))*HLOOKUP(P$504,$J$501:$R$502,2)</f>
        <v>1</v>
      </c>
      <c r="Q527" s="1003" cm="1">
        <f t="array" ref="Q527">INDEX($H527:$K527,0,MATCH(Q$505,$H$505:$K$505,0))*HLOOKUP(Q$504,$J$501:$R$502,2)</f>
        <v>1</v>
      </c>
      <c r="R527" s="1003" cm="1">
        <f t="array" ref="R527">INDEX($H527:$K527,0,MATCH(R$505,$H$505:$K$505,0))*HLOOKUP(R$504,$J$501:$R$502,2)</f>
        <v>1</v>
      </c>
      <c r="S527" s="1003" cm="1">
        <f t="array" ref="S527">INDEX($H527:$K527,0,MATCH(S$505,$H$505:$K$505,0))*HLOOKUP(S$504,$J$501:$R$502,2)</f>
        <v>0</v>
      </c>
      <c r="T527" s="1003" cm="1">
        <f t="array" ref="T527">INDEX($H527:$K527,0,MATCH(T$505,$H$505:$K$505,0))*HLOOKUP(T$504,$J$501:$R$502,2)</f>
        <v>1</v>
      </c>
      <c r="U527" s="1003" cm="1">
        <f t="array" ref="U527">INDEX($H527:$K527,0,MATCH(U$505,$H$505:$K$505,0))*HLOOKUP(U$504,$J$501:$R$502,2)</f>
        <v>1</v>
      </c>
      <c r="V527" s="1003" cm="1">
        <f t="array" ref="V527">INDEX($H527:$K527,0,MATCH(V$505,$H$505:$K$505,0))*HLOOKUP(V$504,$J$501:$R$502,2)</f>
        <v>1</v>
      </c>
      <c r="W527" s="1003" cm="1">
        <f t="array" ref="W527">INDEX($H527:$K527,0,MATCH(W$505,$H$505:$K$505,0))*HLOOKUP(W$504,$J$501:$R$502,2)</f>
        <v>0</v>
      </c>
      <c r="X527" s="1003" cm="1">
        <f t="array" ref="X527">INDEX($H527:$K527,0,MATCH(X$505,$H$505:$K$505,0))*HLOOKUP(X$504,$J$501:$R$502,2)</f>
        <v>1</v>
      </c>
      <c r="Y527" s="1003" cm="1">
        <f t="array" ref="Y527">INDEX($H527:$K527,0,MATCH(Y$505,$H$505:$K$505,0))*HLOOKUP(Y$504,$J$501:$R$502,2)</f>
        <v>1</v>
      </c>
      <c r="Z527" s="1003" cm="1">
        <f t="array" ref="Z527">INDEX($H527:$K527,0,MATCH(Z$505,$H$505:$K$505,0))*HLOOKUP(Z$504,$J$501:$R$502,2)</f>
        <v>1</v>
      </c>
      <c r="AA527" s="1003" cm="1">
        <f t="array" ref="AA527">INDEX($H527:$K527,0,MATCH(AA$505,$H$505:$K$505,0))*HLOOKUP(AA$504,$J$501:$R$502,2)</f>
        <v>0</v>
      </c>
      <c r="AB527" s="1003" cm="1">
        <f t="array" ref="AB527">INDEX($H527:$K527,0,MATCH(AB$505,$H$505:$K$505,0))*HLOOKUP(AB$504,$J$501:$R$502,2)</f>
        <v>1</v>
      </c>
      <c r="AC527" s="1003" cm="1">
        <f t="array" ref="AC527">INDEX($H527:$K527,0,MATCH(AC$505,$H$505:$K$505,0))*HLOOKUP(AC$504,$J$501:$R$502,2)</f>
        <v>1</v>
      </c>
      <c r="AD527" s="1003" cm="1">
        <f t="array" ref="AD527">INDEX($H527:$K527,0,MATCH(AD$505,$H$505:$K$505,0))*HLOOKUP(AD$504,$J$501:$R$502,2)</f>
        <v>1</v>
      </c>
      <c r="AE527" s="1003" cm="1">
        <f t="array" ref="AE527">INDEX($H527:$K527,0,MATCH(AE$505,$H$505:$K$505,0))*HLOOKUP(AE$504,$J$501:$R$502,2)</f>
        <v>0</v>
      </c>
      <c r="AF527" s="1003" cm="1">
        <f t="array" ref="AF527">INDEX($H527:$K527,0,MATCH(AF$505,$H$505:$K$505,0))*HLOOKUP(AF$504,$J$501:$R$502,2)</f>
        <v>1</v>
      </c>
      <c r="AG527" s="1003" cm="1">
        <f t="array" ref="AG527">INDEX($H527:$K527,0,MATCH(AG$505,$H$505:$K$505,0))*HLOOKUP(AG$504,$J$501:$R$502,2)</f>
        <v>1</v>
      </c>
      <c r="AH527" s="1003" cm="1">
        <f t="array" ref="AH527">INDEX($H527:$K527,0,MATCH(AH$505,$H$505:$K$505,0))*HLOOKUP(AH$504,$J$501:$R$502,2)</f>
        <v>1</v>
      </c>
      <c r="AI527" s="1003" cm="1">
        <f t="array" ref="AI527">INDEX($H527:$K527,0,MATCH(AI$505,$H$505:$K$505,0))*HLOOKUP(AI$504,$J$501:$R$502,2)</f>
        <v>0</v>
      </c>
      <c r="AJ527" s="1003" cm="1">
        <f t="array" ref="AJ527">INDEX($H527:$K527,0,MATCH(AJ$505,$H$505:$K$505,0))*HLOOKUP(AJ$504,$J$501:$R$502,2)</f>
        <v>1</v>
      </c>
      <c r="AK527" s="1003" cm="1">
        <f t="array" ref="AK527">INDEX($H527:$K527,0,MATCH(AK$505,$H$505:$K$505,0))*HLOOKUP(AK$504,$J$501:$R$502,2)</f>
        <v>1</v>
      </c>
      <c r="AL527" s="1003" cm="1">
        <f t="array" ref="AL527">INDEX($H527:$K527,0,MATCH(AL$505,$H$505:$K$505,0))*HLOOKUP(AL$504,$J$501:$R$502,2)</f>
        <v>1</v>
      </c>
      <c r="AM527" s="1003" cm="1">
        <f t="array" ref="AM527">INDEX($H527:$K527,0,MATCH(AM$505,$H$505:$K$505,0))*HLOOKUP(AM$504,$J$501:$R$502,2)</f>
        <v>0</v>
      </c>
      <c r="AN527" s="1003" cm="1">
        <f t="array" ref="AN527">INDEX($H527:$K527,0,MATCH(AN$505,$H$505:$K$505,0))*HLOOKUP(AN$504,$J$501:$R$502,2)</f>
        <v>1</v>
      </c>
      <c r="AO527" s="1003" cm="1">
        <f t="array" ref="AO527">INDEX($H527:$K527,0,MATCH(AO$505,$H$505:$K$505,0))*HLOOKUP(AO$504,$J$501:$R$502,2)</f>
        <v>1</v>
      </c>
      <c r="AP527" s="1003" cm="1">
        <f t="array" ref="AP527">INDEX($H527:$K527,0,MATCH(AP$505,$H$505:$K$505,0))*HLOOKUP(AP$504,$J$501:$R$502,2)</f>
        <v>1</v>
      </c>
      <c r="AQ527" s="1003" cm="1">
        <f t="array" ref="AQ527">INDEX($H527:$K527,0,MATCH(AQ$505,$H$505:$K$505,0))*HLOOKUP(AQ$504,$J$501:$R$502,2)</f>
        <v>0</v>
      </c>
      <c r="AR527" s="1003" cm="1">
        <f t="array" ref="AR527">INDEX($H527:$K527,0,MATCH(AR$505,$H$505:$K$505,0))*HLOOKUP(AR$504,$J$501:$R$502,2)</f>
        <v>1</v>
      </c>
      <c r="AS527" s="1003" cm="1">
        <f t="array" ref="AS527">INDEX($H527:$K527,0,MATCH(AS$505,$H$505:$K$505,0))*HLOOKUP(AS$504,$J$501:$R$502,2)</f>
        <v>1</v>
      </c>
      <c r="AT527" s="1003" cm="1">
        <f t="array" ref="AT527">INDEX($H527:$K527,0,MATCH(AT$505,$H$505:$K$505,0))*HLOOKUP(AT$504,$J$501:$R$502,2)</f>
        <v>1</v>
      </c>
      <c r="AU527" s="1003" cm="1">
        <f t="array" ref="AU527">INDEX($H527:$K527,0,MATCH(AU$505,$H$505:$K$505,0))*HLOOKUP(AU$504,$J$501:$R$502,2)</f>
        <v>0</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AAAA2A1z</v>
      </c>
      <c r="H528" s="356">
        <f t="shared" ref="H528:K528" si="99">IF(H474&gt;0,1,0)</f>
        <v>1</v>
      </c>
      <c r="I528" s="356">
        <f t="shared" si="99"/>
        <v>1</v>
      </c>
      <c r="J528" s="356">
        <f t="shared" si="99"/>
        <v>0</v>
      </c>
      <c r="K528" s="356">
        <f t="shared" si="99"/>
        <v>1</v>
      </c>
      <c r="L528" s="1003" cm="1">
        <f t="array" ref="L528">INDEX($H528:$K528,0,MATCH(L$505,$H$505:$K$505,0))*HLOOKUP(L$504,$J$501:$R$502,2)</f>
        <v>1</v>
      </c>
      <c r="M528" s="1003" cm="1">
        <f t="array" ref="M528">INDEX($H528:$K528,0,MATCH(M$505,$H$505:$K$505,0))*HLOOKUP(M$504,$J$501:$R$502,2)</f>
        <v>1</v>
      </c>
      <c r="N528" s="1003" cm="1">
        <f t="array" ref="N528">INDEX($H528:$K528,0,MATCH(N$505,$H$505:$K$505,0))*HLOOKUP(N$504,$J$501:$R$502,2)</f>
        <v>0</v>
      </c>
      <c r="O528" s="1003" cm="1">
        <f t="array" ref="O528">INDEX($H528:$K528,0,MATCH(O$505,$H$505:$K$505,0))*HLOOKUP(O$504,$J$501:$R$502,2)</f>
        <v>1</v>
      </c>
      <c r="P528" s="1003" cm="1">
        <f t="array" ref="P528">INDEX($H528:$K528,0,MATCH(P$505,$H$505:$K$505,0))*HLOOKUP(P$504,$J$501:$R$502,2)</f>
        <v>1</v>
      </c>
      <c r="Q528" s="1003" cm="1">
        <f t="array" ref="Q528">INDEX($H528:$K528,0,MATCH(Q$505,$H$505:$K$505,0))*HLOOKUP(Q$504,$J$501:$R$502,2)</f>
        <v>1</v>
      </c>
      <c r="R528" s="1003" cm="1">
        <f t="array" ref="R528">INDEX($H528:$K528,0,MATCH(R$505,$H$505:$K$505,0))*HLOOKUP(R$504,$J$501:$R$502,2)</f>
        <v>0</v>
      </c>
      <c r="S528" s="1003" cm="1">
        <f t="array" ref="S528">INDEX($H528:$K528,0,MATCH(S$505,$H$505:$K$505,0))*HLOOKUP(S$504,$J$501:$R$502,2)</f>
        <v>1</v>
      </c>
      <c r="T528" s="1003" cm="1">
        <f t="array" ref="T528">INDEX($H528:$K528,0,MATCH(T$505,$H$505:$K$505,0))*HLOOKUP(T$504,$J$501:$R$502,2)</f>
        <v>1</v>
      </c>
      <c r="U528" s="1003" cm="1">
        <f t="array" ref="U528">INDEX($H528:$K528,0,MATCH(U$505,$H$505:$K$505,0))*HLOOKUP(U$504,$J$501:$R$502,2)</f>
        <v>1</v>
      </c>
      <c r="V528" s="1003" cm="1">
        <f t="array" ref="V528">INDEX($H528:$K528,0,MATCH(V$505,$H$505:$K$505,0))*HLOOKUP(V$504,$J$501:$R$502,2)</f>
        <v>0</v>
      </c>
      <c r="W528" s="1003" cm="1">
        <f t="array" ref="W528">INDEX($H528:$K528,0,MATCH(W$505,$H$505:$K$505,0))*HLOOKUP(W$504,$J$501:$R$502,2)</f>
        <v>1</v>
      </c>
      <c r="X528" s="1003" cm="1">
        <f t="array" ref="X528">INDEX($H528:$K528,0,MATCH(X$505,$H$505:$K$505,0))*HLOOKUP(X$504,$J$501:$R$502,2)</f>
        <v>1</v>
      </c>
      <c r="Y528" s="1003" cm="1">
        <f t="array" ref="Y528">INDEX($H528:$K528,0,MATCH(Y$505,$H$505:$K$505,0))*HLOOKUP(Y$504,$J$501:$R$502,2)</f>
        <v>1</v>
      </c>
      <c r="Z528" s="1003" cm="1">
        <f t="array" ref="Z528">INDEX($H528:$K528,0,MATCH(Z$505,$H$505:$K$505,0))*HLOOKUP(Z$504,$J$501:$R$502,2)</f>
        <v>0</v>
      </c>
      <c r="AA528" s="1003" cm="1">
        <f t="array" ref="AA528">INDEX($H528:$K528,0,MATCH(AA$505,$H$505:$K$505,0))*HLOOKUP(AA$504,$J$501:$R$502,2)</f>
        <v>1</v>
      </c>
      <c r="AB528" s="1003" cm="1">
        <f t="array" ref="AB528">INDEX($H528:$K528,0,MATCH(AB$505,$H$505:$K$505,0))*HLOOKUP(AB$504,$J$501:$R$502,2)</f>
        <v>1</v>
      </c>
      <c r="AC528" s="1003" cm="1">
        <f t="array" ref="AC528">INDEX($H528:$K528,0,MATCH(AC$505,$H$505:$K$505,0))*HLOOKUP(AC$504,$J$501:$R$502,2)</f>
        <v>1</v>
      </c>
      <c r="AD528" s="1003" cm="1">
        <f t="array" ref="AD528">INDEX($H528:$K528,0,MATCH(AD$505,$H$505:$K$505,0))*HLOOKUP(AD$504,$J$501:$R$502,2)</f>
        <v>0</v>
      </c>
      <c r="AE528" s="1003" cm="1">
        <f t="array" ref="AE528">INDEX($H528:$K528,0,MATCH(AE$505,$H$505:$K$505,0))*HLOOKUP(AE$504,$J$501:$R$502,2)</f>
        <v>1</v>
      </c>
      <c r="AF528" s="1003" cm="1">
        <f t="array" ref="AF528">INDEX($H528:$K528,0,MATCH(AF$505,$H$505:$K$505,0))*HLOOKUP(AF$504,$J$501:$R$502,2)</f>
        <v>1</v>
      </c>
      <c r="AG528" s="1003" cm="1">
        <f t="array" ref="AG528">INDEX($H528:$K528,0,MATCH(AG$505,$H$505:$K$505,0))*HLOOKUP(AG$504,$J$501:$R$502,2)</f>
        <v>1</v>
      </c>
      <c r="AH528" s="1003" cm="1">
        <f t="array" ref="AH528">INDEX($H528:$K528,0,MATCH(AH$505,$H$505:$K$505,0))*HLOOKUP(AH$504,$J$501:$R$502,2)</f>
        <v>0</v>
      </c>
      <c r="AI528" s="1003" cm="1">
        <f t="array" ref="AI528">INDEX($H528:$K528,0,MATCH(AI$505,$H$505:$K$505,0))*HLOOKUP(AI$504,$J$501:$R$502,2)</f>
        <v>1</v>
      </c>
      <c r="AJ528" s="1003" cm="1">
        <f t="array" ref="AJ528">INDEX($H528:$K528,0,MATCH(AJ$505,$H$505:$K$505,0))*HLOOKUP(AJ$504,$J$501:$R$502,2)</f>
        <v>1</v>
      </c>
      <c r="AK528" s="1003" cm="1">
        <f t="array" ref="AK528">INDEX($H528:$K528,0,MATCH(AK$505,$H$505:$K$505,0))*HLOOKUP(AK$504,$J$501:$R$502,2)</f>
        <v>1</v>
      </c>
      <c r="AL528" s="1003" cm="1">
        <f t="array" ref="AL528">INDEX($H528:$K528,0,MATCH(AL$505,$H$505:$K$505,0))*HLOOKUP(AL$504,$J$501:$R$502,2)</f>
        <v>0</v>
      </c>
      <c r="AM528" s="1003" cm="1">
        <f t="array" ref="AM528">INDEX($H528:$K528,0,MATCH(AM$505,$H$505:$K$505,0))*HLOOKUP(AM$504,$J$501:$R$502,2)</f>
        <v>1</v>
      </c>
      <c r="AN528" s="1003" cm="1">
        <f t="array" ref="AN528">INDEX($H528:$K528,0,MATCH(AN$505,$H$505:$K$505,0))*HLOOKUP(AN$504,$J$501:$R$502,2)</f>
        <v>1</v>
      </c>
      <c r="AO528" s="1003" cm="1">
        <f t="array" ref="AO528">INDEX($H528:$K528,0,MATCH(AO$505,$H$505:$K$505,0))*HLOOKUP(AO$504,$J$501:$R$502,2)</f>
        <v>1</v>
      </c>
      <c r="AP528" s="1003" cm="1">
        <f t="array" ref="AP528">INDEX($H528:$K528,0,MATCH(AP$505,$H$505:$K$505,0))*HLOOKUP(AP$504,$J$501:$R$502,2)</f>
        <v>0</v>
      </c>
      <c r="AQ528" s="1003" cm="1">
        <f t="array" ref="AQ528">INDEX($H528:$K528,0,MATCH(AQ$505,$H$505:$K$505,0))*HLOOKUP(AQ$504,$J$501:$R$502,2)</f>
        <v>1</v>
      </c>
      <c r="AR528" s="1003" cm="1">
        <f t="array" ref="AR528">INDEX($H528:$K528,0,MATCH(AR$505,$H$505:$K$505,0))*HLOOKUP(AR$504,$J$501:$R$502,2)</f>
        <v>1</v>
      </c>
      <c r="AS528" s="1003" cm="1">
        <f t="array" ref="AS528">INDEX($H528:$K528,0,MATCH(AS$505,$H$505:$K$505,0))*HLOOKUP(AS$504,$J$501:$R$502,2)</f>
        <v>1</v>
      </c>
      <c r="AT528" s="1003" cm="1">
        <f t="array" ref="AT528">INDEX($H528:$K528,0,MATCH(AT$505,$H$505:$K$505,0))*HLOOKUP(AT$504,$J$501:$R$502,2)</f>
        <v>0</v>
      </c>
      <c r="AU528" s="1003" cm="1">
        <f t="array" ref="AU528">INDEX($H528:$K528,0,MATCH(AU$505,$H$505:$K$505,0))*HLOOKUP(AU$504,$J$501:$R$502,2)</f>
        <v>1</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AAAA2Nw</v>
      </c>
      <c r="H529" s="356">
        <f t="shared" ref="H529:K529" si="100">IF(H475&gt;0,1,0)</f>
        <v>1</v>
      </c>
      <c r="I529" s="356">
        <f t="shared" si="100"/>
        <v>1</v>
      </c>
      <c r="J529" s="356">
        <f t="shared" si="100"/>
        <v>1</v>
      </c>
      <c r="K529" s="356">
        <f t="shared" si="100"/>
        <v>0</v>
      </c>
      <c r="L529" s="1003" cm="1">
        <f t="array" ref="L529">INDEX($H529:$K529,0,MATCH(L$505,$H$505:$K$505,0))*HLOOKUP(L$504,$J$501:$R$502,2)</f>
        <v>1</v>
      </c>
      <c r="M529" s="1003" cm="1">
        <f t="array" ref="M529">INDEX($H529:$K529,0,MATCH(M$505,$H$505:$K$505,0))*HLOOKUP(M$504,$J$501:$R$502,2)</f>
        <v>1</v>
      </c>
      <c r="N529" s="1003" cm="1">
        <f t="array" ref="N529">INDEX($H529:$K529,0,MATCH(N$505,$H$505:$K$505,0))*HLOOKUP(N$504,$J$501:$R$502,2)</f>
        <v>1</v>
      </c>
      <c r="O529" s="1003" cm="1">
        <f t="array" ref="O529">INDEX($H529:$K529,0,MATCH(O$505,$H$505:$K$505,0))*HLOOKUP(O$504,$J$501:$R$502,2)</f>
        <v>0</v>
      </c>
      <c r="P529" s="1003" cm="1">
        <f t="array" ref="P529">INDEX($H529:$K529,0,MATCH(P$505,$H$505:$K$505,0))*HLOOKUP(P$504,$J$501:$R$502,2)</f>
        <v>1</v>
      </c>
      <c r="Q529" s="1003" cm="1">
        <f t="array" ref="Q529">INDEX($H529:$K529,0,MATCH(Q$505,$H$505:$K$505,0))*HLOOKUP(Q$504,$J$501:$R$502,2)</f>
        <v>1</v>
      </c>
      <c r="R529" s="1003" cm="1">
        <f t="array" ref="R529">INDEX($H529:$K529,0,MATCH(R$505,$H$505:$K$505,0))*HLOOKUP(R$504,$J$501:$R$502,2)</f>
        <v>1</v>
      </c>
      <c r="S529" s="1003" cm="1">
        <f t="array" ref="S529">INDEX($H529:$K529,0,MATCH(S$505,$H$505:$K$505,0))*HLOOKUP(S$504,$J$501:$R$502,2)</f>
        <v>0</v>
      </c>
      <c r="T529" s="1003" cm="1">
        <f t="array" ref="T529">INDEX($H529:$K529,0,MATCH(T$505,$H$505:$K$505,0))*HLOOKUP(T$504,$J$501:$R$502,2)</f>
        <v>1</v>
      </c>
      <c r="U529" s="1003" cm="1">
        <f t="array" ref="U529">INDEX($H529:$K529,0,MATCH(U$505,$H$505:$K$505,0))*HLOOKUP(U$504,$J$501:$R$502,2)</f>
        <v>1</v>
      </c>
      <c r="V529" s="1003" cm="1">
        <f t="array" ref="V529">INDEX($H529:$K529,0,MATCH(V$505,$H$505:$K$505,0))*HLOOKUP(V$504,$J$501:$R$502,2)</f>
        <v>1</v>
      </c>
      <c r="W529" s="1003" cm="1">
        <f t="array" ref="W529">INDEX($H529:$K529,0,MATCH(W$505,$H$505:$K$505,0))*HLOOKUP(W$504,$J$501:$R$502,2)</f>
        <v>0</v>
      </c>
      <c r="X529" s="1003" cm="1">
        <f t="array" ref="X529">INDEX($H529:$K529,0,MATCH(X$505,$H$505:$K$505,0))*HLOOKUP(X$504,$J$501:$R$502,2)</f>
        <v>1</v>
      </c>
      <c r="Y529" s="1003" cm="1">
        <f t="array" ref="Y529">INDEX($H529:$K529,0,MATCH(Y$505,$H$505:$K$505,0))*HLOOKUP(Y$504,$J$501:$R$502,2)</f>
        <v>1</v>
      </c>
      <c r="Z529" s="1003" cm="1">
        <f t="array" ref="Z529">INDEX($H529:$K529,0,MATCH(Z$505,$H$505:$K$505,0))*HLOOKUP(Z$504,$J$501:$R$502,2)</f>
        <v>1</v>
      </c>
      <c r="AA529" s="1003" cm="1">
        <f t="array" ref="AA529">INDEX($H529:$K529,0,MATCH(AA$505,$H$505:$K$505,0))*HLOOKUP(AA$504,$J$501:$R$502,2)</f>
        <v>0</v>
      </c>
      <c r="AB529" s="1003" cm="1">
        <f t="array" ref="AB529">INDEX($H529:$K529,0,MATCH(AB$505,$H$505:$K$505,0))*HLOOKUP(AB$504,$J$501:$R$502,2)</f>
        <v>1</v>
      </c>
      <c r="AC529" s="1003" cm="1">
        <f t="array" ref="AC529">INDEX($H529:$K529,0,MATCH(AC$505,$H$505:$K$505,0))*HLOOKUP(AC$504,$J$501:$R$502,2)</f>
        <v>1</v>
      </c>
      <c r="AD529" s="1003" cm="1">
        <f t="array" ref="AD529">INDEX($H529:$K529,0,MATCH(AD$505,$H$505:$K$505,0))*HLOOKUP(AD$504,$J$501:$R$502,2)</f>
        <v>1</v>
      </c>
      <c r="AE529" s="1003" cm="1">
        <f t="array" ref="AE529">INDEX($H529:$K529,0,MATCH(AE$505,$H$505:$K$505,0))*HLOOKUP(AE$504,$J$501:$R$502,2)</f>
        <v>0</v>
      </c>
      <c r="AF529" s="1003" cm="1">
        <f t="array" ref="AF529">INDEX($H529:$K529,0,MATCH(AF$505,$H$505:$K$505,0))*HLOOKUP(AF$504,$J$501:$R$502,2)</f>
        <v>1</v>
      </c>
      <c r="AG529" s="1003" cm="1">
        <f t="array" ref="AG529">INDEX($H529:$K529,0,MATCH(AG$505,$H$505:$K$505,0))*HLOOKUP(AG$504,$J$501:$R$502,2)</f>
        <v>1</v>
      </c>
      <c r="AH529" s="1003" cm="1">
        <f t="array" ref="AH529">INDEX($H529:$K529,0,MATCH(AH$505,$H$505:$K$505,0))*HLOOKUP(AH$504,$J$501:$R$502,2)</f>
        <v>1</v>
      </c>
      <c r="AI529" s="1003" cm="1">
        <f t="array" ref="AI529">INDEX($H529:$K529,0,MATCH(AI$505,$H$505:$K$505,0))*HLOOKUP(AI$504,$J$501:$R$502,2)</f>
        <v>0</v>
      </c>
      <c r="AJ529" s="1003" cm="1">
        <f t="array" ref="AJ529">INDEX($H529:$K529,0,MATCH(AJ$505,$H$505:$K$505,0))*HLOOKUP(AJ$504,$J$501:$R$502,2)</f>
        <v>1</v>
      </c>
      <c r="AK529" s="1003" cm="1">
        <f t="array" ref="AK529">INDEX($H529:$K529,0,MATCH(AK$505,$H$505:$K$505,0))*HLOOKUP(AK$504,$J$501:$R$502,2)</f>
        <v>1</v>
      </c>
      <c r="AL529" s="1003" cm="1">
        <f t="array" ref="AL529">INDEX($H529:$K529,0,MATCH(AL$505,$H$505:$K$505,0))*HLOOKUP(AL$504,$J$501:$R$502,2)</f>
        <v>1</v>
      </c>
      <c r="AM529" s="1003" cm="1">
        <f t="array" ref="AM529">INDEX($H529:$K529,0,MATCH(AM$505,$H$505:$K$505,0))*HLOOKUP(AM$504,$J$501:$R$502,2)</f>
        <v>0</v>
      </c>
      <c r="AN529" s="1003" cm="1">
        <f t="array" ref="AN529">INDEX($H529:$K529,0,MATCH(AN$505,$H$505:$K$505,0))*HLOOKUP(AN$504,$J$501:$R$502,2)</f>
        <v>1</v>
      </c>
      <c r="AO529" s="1003" cm="1">
        <f t="array" ref="AO529">INDEX($H529:$K529,0,MATCH(AO$505,$H$505:$K$505,0))*HLOOKUP(AO$504,$J$501:$R$502,2)</f>
        <v>1</v>
      </c>
      <c r="AP529" s="1003" cm="1">
        <f t="array" ref="AP529">INDEX($H529:$K529,0,MATCH(AP$505,$H$505:$K$505,0))*HLOOKUP(AP$504,$J$501:$R$502,2)</f>
        <v>1</v>
      </c>
      <c r="AQ529" s="1003" cm="1">
        <f t="array" ref="AQ529">INDEX($H529:$K529,0,MATCH(AQ$505,$H$505:$K$505,0))*HLOOKUP(AQ$504,$J$501:$R$502,2)</f>
        <v>0</v>
      </c>
      <c r="AR529" s="1003" cm="1">
        <f t="array" ref="AR529">INDEX($H529:$K529,0,MATCH(AR$505,$H$505:$K$505,0))*HLOOKUP(AR$504,$J$501:$R$502,2)</f>
        <v>1</v>
      </c>
      <c r="AS529" s="1003" cm="1">
        <f t="array" ref="AS529">INDEX($H529:$K529,0,MATCH(AS$505,$H$505:$K$505,0))*HLOOKUP(AS$504,$J$501:$R$502,2)</f>
        <v>1</v>
      </c>
      <c r="AT529" s="1003" cm="1">
        <f t="array" ref="AT529">INDEX($H529:$K529,0,MATCH(AT$505,$H$505:$K$505,0))*HLOOKUP(AT$504,$J$501:$R$502,2)</f>
        <v>1</v>
      </c>
      <c r="AU529" s="1003" cm="1">
        <f t="array" ref="AU529">INDEX($H529:$K529,0,MATCH(AU$505,$H$505:$K$505,0))*HLOOKUP(AU$504,$J$501:$R$502,2)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AAANWb</v>
      </c>
      <c r="H530" s="356">
        <f t="shared" ref="H530:K530" si="101">IF(H476&gt;0,1,0)</f>
        <v>1</v>
      </c>
      <c r="I530" s="356">
        <f t="shared" si="101"/>
        <v>1</v>
      </c>
      <c r="J530" s="356">
        <f t="shared" si="101"/>
        <v>1</v>
      </c>
      <c r="K530" s="356">
        <f t="shared" si="101"/>
        <v>0</v>
      </c>
      <c r="L530" s="1003" cm="1">
        <f t="array" ref="L530">INDEX($H530:$K530,0,MATCH(L$505,$H$505:$K$505,0))*HLOOKUP(L$504,$J$501:$R$502,2)</f>
        <v>1</v>
      </c>
      <c r="M530" s="1003" cm="1">
        <f t="array" ref="M530">INDEX($H530:$K530,0,MATCH(M$505,$H$505:$K$505,0))*HLOOKUP(M$504,$J$501:$R$502,2)</f>
        <v>1</v>
      </c>
      <c r="N530" s="1003" cm="1">
        <f t="array" ref="N530">INDEX($H530:$K530,0,MATCH(N$505,$H$505:$K$505,0))*HLOOKUP(N$504,$J$501:$R$502,2)</f>
        <v>1</v>
      </c>
      <c r="O530" s="1003" cm="1">
        <f t="array" ref="O530">INDEX($H530:$K530,0,MATCH(O$505,$H$505:$K$505,0))*HLOOKUP(O$504,$J$501:$R$502,2)</f>
        <v>0</v>
      </c>
      <c r="P530" s="1003" cm="1">
        <f t="array" ref="P530">INDEX($H530:$K530,0,MATCH(P$505,$H$505:$K$505,0))*HLOOKUP(P$504,$J$501:$R$502,2)</f>
        <v>1</v>
      </c>
      <c r="Q530" s="1003" cm="1">
        <f t="array" ref="Q530">INDEX($H530:$K530,0,MATCH(Q$505,$H$505:$K$505,0))*HLOOKUP(Q$504,$J$501:$R$502,2)</f>
        <v>1</v>
      </c>
      <c r="R530" s="1003" cm="1">
        <f t="array" ref="R530">INDEX($H530:$K530,0,MATCH(R$505,$H$505:$K$505,0))*HLOOKUP(R$504,$J$501:$R$502,2)</f>
        <v>1</v>
      </c>
      <c r="S530" s="1003" cm="1">
        <f t="array" ref="S530">INDEX($H530:$K530,0,MATCH(S$505,$H$505:$K$505,0))*HLOOKUP(S$504,$J$501:$R$502,2)</f>
        <v>0</v>
      </c>
      <c r="T530" s="1003" cm="1">
        <f t="array" ref="T530">INDEX($H530:$K530,0,MATCH(T$505,$H$505:$K$505,0))*HLOOKUP(T$504,$J$501:$R$502,2)</f>
        <v>1</v>
      </c>
      <c r="U530" s="1003" cm="1">
        <f t="array" ref="U530">INDEX($H530:$K530,0,MATCH(U$505,$H$505:$K$505,0))*HLOOKUP(U$504,$J$501:$R$502,2)</f>
        <v>1</v>
      </c>
      <c r="V530" s="1003" cm="1">
        <f t="array" ref="V530">INDEX($H530:$K530,0,MATCH(V$505,$H$505:$K$505,0))*HLOOKUP(V$504,$J$501:$R$502,2)</f>
        <v>1</v>
      </c>
      <c r="W530" s="1003" cm="1">
        <f t="array" ref="W530">INDEX($H530:$K530,0,MATCH(W$505,$H$505:$K$505,0))*HLOOKUP(W$504,$J$501:$R$502,2)</f>
        <v>0</v>
      </c>
      <c r="X530" s="1003" cm="1">
        <f t="array" ref="X530">INDEX($H530:$K530,0,MATCH(X$505,$H$505:$K$505,0))*HLOOKUP(X$504,$J$501:$R$502,2)</f>
        <v>1</v>
      </c>
      <c r="Y530" s="1003" cm="1">
        <f t="array" ref="Y530">INDEX($H530:$K530,0,MATCH(Y$505,$H$505:$K$505,0))*HLOOKUP(Y$504,$J$501:$R$502,2)</f>
        <v>1</v>
      </c>
      <c r="Z530" s="1003" cm="1">
        <f t="array" ref="Z530">INDEX($H530:$K530,0,MATCH(Z$505,$H$505:$K$505,0))*HLOOKUP(Z$504,$J$501:$R$502,2)</f>
        <v>1</v>
      </c>
      <c r="AA530" s="1003" cm="1">
        <f t="array" ref="AA530">INDEX($H530:$K530,0,MATCH(AA$505,$H$505:$K$505,0))*HLOOKUP(AA$504,$J$501:$R$502,2)</f>
        <v>0</v>
      </c>
      <c r="AB530" s="1003" cm="1">
        <f t="array" ref="AB530">INDEX($H530:$K530,0,MATCH(AB$505,$H$505:$K$505,0))*HLOOKUP(AB$504,$J$501:$R$502,2)</f>
        <v>1</v>
      </c>
      <c r="AC530" s="1003" cm="1">
        <f t="array" ref="AC530">INDEX($H530:$K530,0,MATCH(AC$505,$H$505:$K$505,0))*HLOOKUP(AC$504,$J$501:$R$502,2)</f>
        <v>1</v>
      </c>
      <c r="AD530" s="1003" cm="1">
        <f t="array" ref="AD530">INDEX($H530:$K530,0,MATCH(AD$505,$H$505:$K$505,0))*HLOOKUP(AD$504,$J$501:$R$502,2)</f>
        <v>1</v>
      </c>
      <c r="AE530" s="1003" cm="1">
        <f t="array" ref="AE530">INDEX($H530:$K530,0,MATCH(AE$505,$H$505:$K$505,0))*HLOOKUP(AE$504,$J$501:$R$502,2)</f>
        <v>0</v>
      </c>
      <c r="AF530" s="1003" cm="1">
        <f t="array" ref="AF530">INDEX($H530:$K530,0,MATCH(AF$505,$H$505:$K$505,0))*HLOOKUP(AF$504,$J$501:$R$502,2)</f>
        <v>1</v>
      </c>
      <c r="AG530" s="1003" cm="1">
        <f t="array" ref="AG530">INDEX($H530:$K530,0,MATCH(AG$505,$H$505:$K$505,0))*HLOOKUP(AG$504,$J$501:$R$502,2)</f>
        <v>1</v>
      </c>
      <c r="AH530" s="1003" cm="1">
        <f t="array" ref="AH530">INDEX($H530:$K530,0,MATCH(AH$505,$H$505:$K$505,0))*HLOOKUP(AH$504,$J$501:$R$502,2)</f>
        <v>1</v>
      </c>
      <c r="AI530" s="1003" cm="1">
        <f t="array" ref="AI530">INDEX($H530:$K530,0,MATCH(AI$505,$H$505:$K$505,0))*HLOOKUP(AI$504,$J$501:$R$502,2)</f>
        <v>0</v>
      </c>
      <c r="AJ530" s="1003" cm="1">
        <f t="array" ref="AJ530">INDEX($H530:$K530,0,MATCH(AJ$505,$H$505:$K$505,0))*HLOOKUP(AJ$504,$J$501:$R$502,2)</f>
        <v>1</v>
      </c>
      <c r="AK530" s="1003" cm="1">
        <f t="array" ref="AK530">INDEX($H530:$K530,0,MATCH(AK$505,$H$505:$K$505,0))*HLOOKUP(AK$504,$J$501:$R$502,2)</f>
        <v>1</v>
      </c>
      <c r="AL530" s="1003" cm="1">
        <f t="array" ref="AL530">INDEX($H530:$K530,0,MATCH(AL$505,$H$505:$K$505,0))*HLOOKUP(AL$504,$J$501:$R$502,2)</f>
        <v>1</v>
      </c>
      <c r="AM530" s="1003" cm="1">
        <f t="array" ref="AM530">INDEX($H530:$K530,0,MATCH(AM$505,$H$505:$K$505,0))*HLOOKUP(AM$504,$J$501:$R$502,2)</f>
        <v>0</v>
      </c>
      <c r="AN530" s="1003" cm="1">
        <f t="array" ref="AN530">INDEX($H530:$K530,0,MATCH(AN$505,$H$505:$K$505,0))*HLOOKUP(AN$504,$J$501:$R$502,2)</f>
        <v>1</v>
      </c>
      <c r="AO530" s="1003" cm="1">
        <f t="array" ref="AO530">INDEX($H530:$K530,0,MATCH(AO$505,$H$505:$K$505,0))*HLOOKUP(AO$504,$J$501:$R$502,2)</f>
        <v>1</v>
      </c>
      <c r="AP530" s="1003" cm="1">
        <f t="array" ref="AP530">INDEX($H530:$K530,0,MATCH(AP$505,$H$505:$K$505,0))*HLOOKUP(AP$504,$J$501:$R$502,2)</f>
        <v>1</v>
      </c>
      <c r="AQ530" s="1003" cm="1">
        <f t="array" ref="AQ530">INDEX($H530:$K530,0,MATCH(AQ$505,$H$505:$K$505,0))*HLOOKUP(AQ$504,$J$501:$R$502,2)</f>
        <v>0</v>
      </c>
      <c r="AR530" s="1003" cm="1">
        <f t="array" ref="AR530">INDEX($H530:$K530,0,MATCH(AR$505,$H$505:$K$505,0))*HLOOKUP(AR$504,$J$501:$R$502,2)</f>
        <v>1</v>
      </c>
      <c r="AS530" s="1003" cm="1">
        <f t="array" ref="AS530">INDEX($H530:$K530,0,MATCH(AS$505,$H$505:$K$505,0))*HLOOKUP(AS$504,$J$501:$R$502,2)</f>
        <v>1</v>
      </c>
      <c r="AT530" s="1003" cm="1">
        <f t="array" ref="AT530">INDEX($H530:$K530,0,MATCH(AT$505,$H$505:$K$505,0))*HLOOKUP(AT$504,$J$501:$R$502,2)</f>
        <v>1</v>
      </c>
      <c r="AU530" s="1003" cm="1">
        <f t="array" ref="AU530">INDEX($H530:$K530,0,MATCH(AU$505,$H$505:$K$505,0))*HLOOKUP(AU$504,$J$501:$R$502,2)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AANWBa</v>
      </c>
      <c r="H531" s="356">
        <f t="shared" ref="H531:K531" si="102">IF(H477&gt;0,1,0)</f>
        <v>0</v>
      </c>
      <c r="I531" s="356">
        <f t="shared" si="102"/>
        <v>0</v>
      </c>
      <c r="J531" s="356">
        <f t="shared" si="102"/>
        <v>0</v>
      </c>
      <c r="K531" s="356">
        <f t="shared" si="102"/>
        <v>0</v>
      </c>
      <c r="L531" s="1003" cm="1">
        <f t="array" ref="L531">INDEX($H531:$K531,0,MATCH(L$505,$H$505:$K$505,0))*HLOOKUP(L$504,$J$501:$R$502,2)</f>
        <v>0</v>
      </c>
      <c r="M531" s="1003" cm="1">
        <f t="array" ref="M531">INDEX($H531:$K531,0,MATCH(M$505,$H$505:$K$505,0))*HLOOKUP(M$504,$J$501:$R$502,2)</f>
        <v>0</v>
      </c>
      <c r="N531" s="1003" cm="1">
        <f t="array" ref="N531">INDEX($H531:$K531,0,MATCH(N$505,$H$505:$K$505,0))*HLOOKUP(N$504,$J$501:$R$502,2)</f>
        <v>0</v>
      </c>
      <c r="O531" s="1003" cm="1">
        <f t="array" ref="O531">INDEX($H531:$K531,0,MATCH(O$505,$H$505:$K$505,0))*HLOOKUP(O$504,$J$501:$R$502,2)</f>
        <v>0</v>
      </c>
      <c r="P531" s="1003" cm="1">
        <f t="array" ref="P531">INDEX($H531:$K531,0,MATCH(P$505,$H$505:$K$505,0))*HLOOKUP(P$504,$J$501:$R$502,2)</f>
        <v>0</v>
      </c>
      <c r="Q531" s="1003" cm="1">
        <f t="array" ref="Q531">INDEX($H531:$K531,0,MATCH(Q$505,$H$505:$K$505,0))*HLOOKUP(Q$504,$J$501:$R$502,2)</f>
        <v>0</v>
      </c>
      <c r="R531" s="1003" cm="1">
        <f t="array" ref="R531">INDEX($H531:$K531,0,MATCH(R$505,$H$505:$K$505,0))*HLOOKUP(R$504,$J$501:$R$502,2)</f>
        <v>0</v>
      </c>
      <c r="S531" s="1003" cm="1">
        <f t="array" ref="S531">INDEX($H531:$K531,0,MATCH(S$505,$H$505:$K$505,0))*HLOOKUP(S$504,$J$501:$R$502,2)</f>
        <v>0</v>
      </c>
      <c r="T531" s="1003" cm="1">
        <f t="array" ref="T531">INDEX($H531:$K531,0,MATCH(T$505,$H$505:$K$505,0))*HLOOKUP(T$504,$J$501:$R$502,2)</f>
        <v>0</v>
      </c>
      <c r="U531" s="1003" cm="1">
        <f t="array" ref="U531">INDEX($H531:$K531,0,MATCH(U$505,$H$505:$K$505,0))*HLOOKUP(U$504,$J$501:$R$502,2)</f>
        <v>0</v>
      </c>
      <c r="V531" s="1003" cm="1">
        <f t="array" ref="V531">INDEX($H531:$K531,0,MATCH(V$505,$H$505:$K$505,0))*HLOOKUP(V$504,$J$501:$R$502,2)</f>
        <v>0</v>
      </c>
      <c r="W531" s="1003" cm="1">
        <f t="array" ref="W531">INDEX($H531:$K531,0,MATCH(W$505,$H$505:$K$505,0))*HLOOKUP(W$504,$J$501:$R$502,2)</f>
        <v>0</v>
      </c>
      <c r="X531" s="1003" cm="1">
        <f t="array" ref="X531">INDEX($H531:$K531,0,MATCH(X$505,$H$505:$K$505,0))*HLOOKUP(X$504,$J$501:$R$502,2)</f>
        <v>0</v>
      </c>
      <c r="Y531" s="1003" cm="1">
        <f t="array" ref="Y531">INDEX($H531:$K531,0,MATCH(Y$505,$H$505:$K$505,0))*HLOOKUP(Y$504,$J$501:$R$502,2)</f>
        <v>0</v>
      </c>
      <c r="Z531" s="1003" cm="1">
        <f t="array" ref="Z531">INDEX($H531:$K531,0,MATCH(Z$505,$H$505:$K$505,0))*HLOOKUP(Z$504,$J$501:$R$502,2)</f>
        <v>0</v>
      </c>
      <c r="AA531" s="1003" cm="1">
        <f t="array" ref="AA531">INDEX($H531:$K531,0,MATCH(AA$505,$H$505:$K$505,0))*HLOOKUP(AA$504,$J$501:$R$502,2)</f>
        <v>0</v>
      </c>
      <c r="AB531" s="1003" cm="1">
        <f t="array" ref="AB531">INDEX($H531:$K531,0,MATCH(AB$505,$H$505:$K$505,0))*HLOOKUP(AB$504,$J$501:$R$502,2)</f>
        <v>0</v>
      </c>
      <c r="AC531" s="1003" cm="1">
        <f t="array" ref="AC531">INDEX($H531:$K531,0,MATCH(AC$505,$H$505:$K$505,0))*HLOOKUP(AC$504,$J$501:$R$502,2)</f>
        <v>0</v>
      </c>
      <c r="AD531" s="1003" cm="1">
        <f t="array" ref="AD531">INDEX($H531:$K531,0,MATCH(AD$505,$H$505:$K$505,0))*HLOOKUP(AD$504,$J$501:$R$502,2)</f>
        <v>0</v>
      </c>
      <c r="AE531" s="1003" cm="1">
        <f t="array" ref="AE531">INDEX($H531:$K531,0,MATCH(AE$505,$H$505:$K$505,0))*HLOOKUP(AE$504,$J$501:$R$502,2)</f>
        <v>0</v>
      </c>
      <c r="AF531" s="1003" cm="1">
        <f t="array" ref="AF531">INDEX($H531:$K531,0,MATCH(AF$505,$H$505:$K$505,0))*HLOOKUP(AF$504,$J$501:$R$502,2)</f>
        <v>0</v>
      </c>
      <c r="AG531" s="1003" cm="1">
        <f t="array" ref="AG531">INDEX($H531:$K531,0,MATCH(AG$505,$H$505:$K$505,0))*HLOOKUP(AG$504,$J$501:$R$502,2)</f>
        <v>0</v>
      </c>
      <c r="AH531" s="1003" cm="1">
        <f t="array" ref="AH531">INDEX($H531:$K531,0,MATCH(AH$505,$H$505:$K$505,0))*HLOOKUP(AH$504,$J$501:$R$502,2)</f>
        <v>0</v>
      </c>
      <c r="AI531" s="1003" cm="1">
        <f t="array" ref="AI531">INDEX($H531:$K531,0,MATCH(AI$505,$H$505:$K$505,0))*HLOOKUP(AI$504,$J$501:$R$502,2)</f>
        <v>0</v>
      </c>
      <c r="AJ531" s="1003" cm="1">
        <f t="array" ref="AJ531">INDEX($H531:$K531,0,MATCH(AJ$505,$H$505:$K$505,0))*HLOOKUP(AJ$504,$J$501:$R$502,2)</f>
        <v>0</v>
      </c>
      <c r="AK531" s="1003" cm="1">
        <f t="array" ref="AK531">INDEX($H531:$K531,0,MATCH(AK$505,$H$505:$K$505,0))*HLOOKUP(AK$504,$J$501:$R$502,2)</f>
        <v>0</v>
      </c>
      <c r="AL531" s="1003" cm="1">
        <f t="array" ref="AL531">INDEX($H531:$K531,0,MATCH(AL$505,$H$505:$K$505,0))*HLOOKUP(AL$504,$J$501:$R$502,2)</f>
        <v>0</v>
      </c>
      <c r="AM531" s="1003" cm="1">
        <f t="array" ref="AM531">INDEX($H531:$K531,0,MATCH(AM$505,$H$505:$K$505,0))*HLOOKUP(AM$504,$J$501:$R$502,2)</f>
        <v>0</v>
      </c>
      <c r="AN531" s="1003" cm="1">
        <f t="array" ref="AN531">INDEX($H531:$K531,0,MATCH(AN$505,$H$505:$K$505,0))*HLOOKUP(AN$504,$J$501:$R$502,2)</f>
        <v>0</v>
      </c>
      <c r="AO531" s="1003" cm="1">
        <f t="array" ref="AO531">INDEX($H531:$K531,0,MATCH(AO$505,$H$505:$K$505,0))*HLOOKUP(AO$504,$J$501:$R$502,2)</f>
        <v>0</v>
      </c>
      <c r="AP531" s="1003" cm="1">
        <f t="array" ref="AP531">INDEX($H531:$K531,0,MATCH(AP$505,$H$505:$K$505,0))*HLOOKUP(AP$504,$J$501:$R$502,2)</f>
        <v>0</v>
      </c>
      <c r="AQ531" s="1003" cm="1">
        <f t="array" ref="AQ531">INDEX($H531:$K531,0,MATCH(AQ$505,$H$505:$K$505,0))*HLOOKUP(AQ$504,$J$501:$R$502,2)</f>
        <v>0</v>
      </c>
      <c r="AR531" s="1003" cm="1">
        <f t="array" ref="AR531">INDEX($H531:$K531,0,MATCH(AR$505,$H$505:$K$505,0))*HLOOKUP(AR$504,$J$501:$R$502,2)</f>
        <v>0</v>
      </c>
      <c r="AS531" s="1003" cm="1">
        <f t="array" ref="AS531">INDEX($H531:$K531,0,MATCH(AS$505,$H$505:$K$505,0))*HLOOKUP(AS$504,$J$501:$R$502,2)</f>
        <v>0</v>
      </c>
      <c r="AT531" s="1003" cm="1">
        <f t="array" ref="AT531">INDEX($H531:$K531,0,MATCH(AT$505,$H$505:$K$505,0))*HLOOKUP(AT$504,$J$501:$R$502,2)</f>
        <v>0</v>
      </c>
      <c r="AU531" s="1003" cm="1">
        <f t="array" ref="AU531">INDEX($H531:$K531,0,MATCH(AU$505,$H$505:$K$505,0))*HLOOKUP(AU$504,$J$501:$R$502,2)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AYWBA1a</v>
      </c>
      <c r="H532" s="356">
        <f t="shared" ref="H532:K532" si="103">IF(H478&gt;0,1,0)</f>
        <v>0</v>
      </c>
      <c r="I532" s="356">
        <f t="shared" si="103"/>
        <v>0</v>
      </c>
      <c r="J532" s="356">
        <f t="shared" si="103"/>
        <v>0</v>
      </c>
      <c r="K532" s="356">
        <f t="shared" si="103"/>
        <v>0</v>
      </c>
      <c r="L532" s="1003" cm="1">
        <f t="array" ref="L532">INDEX($H532:$K532,0,MATCH(L$505,$H$505:$K$505,0))*HLOOKUP(L$504,$J$501:$R$502,2)</f>
        <v>0</v>
      </c>
      <c r="M532" s="1003" cm="1">
        <f t="array" ref="M532">INDEX($H532:$K532,0,MATCH(M$505,$H$505:$K$505,0))*HLOOKUP(M$504,$J$501:$R$502,2)</f>
        <v>0</v>
      </c>
      <c r="N532" s="1003" cm="1">
        <f t="array" ref="N532">INDEX($H532:$K532,0,MATCH(N$505,$H$505:$K$505,0))*HLOOKUP(N$504,$J$501:$R$502,2)</f>
        <v>0</v>
      </c>
      <c r="O532" s="1003" cm="1">
        <f t="array" ref="O532">INDEX($H532:$K532,0,MATCH(O$505,$H$505:$K$505,0))*HLOOKUP(O$504,$J$501:$R$502,2)</f>
        <v>0</v>
      </c>
      <c r="P532" s="1003" cm="1">
        <f t="array" ref="P532">INDEX($H532:$K532,0,MATCH(P$505,$H$505:$K$505,0))*HLOOKUP(P$504,$J$501:$R$502,2)</f>
        <v>0</v>
      </c>
      <c r="Q532" s="1003" cm="1">
        <f t="array" ref="Q532">INDEX($H532:$K532,0,MATCH(Q$505,$H$505:$K$505,0))*HLOOKUP(Q$504,$J$501:$R$502,2)</f>
        <v>0</v>
      </c>
      <c r="R532" s="1003" cm="1">
        <f t="array" ref="R532">INDEX($H532:$K532,0,MATCH(R$505,$H$505:$K$505,0))*HLOOKUP(R$504,$J$501:$R$502,2)</f>
        <v>0</v>
      </c>
      <c r="S532" s="1003" cm="1">
        <f t="array" ref="S532">INDEX($H532:$K532,0,MATCH(S$505,$H$505:$K$505,0))*HLOOKUP(S$504,$J$501:$R$502,2)</f>
        <v>0</v>
      </c>
      <c r="T532" s="1003" cm="1">
        <f t="array" ref="T532">INDEX($H532:$K532,0,MATCH(T$505,$H$505:$K$505,0))*HLOOKUP(T$504,$J$501:$R$502,2)</f>
        <v>0</v>
      </c>
      <c r="U532" s="1003" cm="1">
        <f t="array" ref="U532">INDEX($H532:$K532,0,MATCH(U$505,$H$505:$K$505,0))*HLOOKUP(U$504,$J$501:$R$502,2)</f>
        <v>0</v>
      </c>
      <c r="V532" s="1003" cm="1">
        <f t="array" ref="V532">INDEX($H532:$K532,0,MATCH(V$505,$H$505:$K$505,0))*HLOOKUP(V$504,$J$501:$R$502,2)</f>
        <v>0</v>
      </c>
      <c r="W532" s="1003" cm="1">
        <f t="array" ref="W532">INDEX($H532:$K532,0,MATCH(W$505,$H$505:$K$505,0))*HLOOKUP(W$504,$J$501:$R$502,2)</f>
        <v>0</v>
      </c>
      <c r="X532" s="1003" cm="1">
        <f t="array" ref="X532">INDEX($H532:$K532,0,MATCH(X$505,$H$505:$K$505,0))*HLOOKUP(X$504,$J$501:$R$502,2)</f>
        <v>0</v>
      </c>
      <c r="Y532" s="1003" cm="1">
        <f t="array" ref="Y532">INDEX($H532:$K532,0,MATCH(Y$505,$H$505:$K$505,0))*HLOOKUP(Y$504,$J$501:$R$502,2)</f>
        <v>0</v>
      </c>
      <c r="Z532" s="1003" cm="1">
        <f t="array" ref="Z532">INDEX($H532:$K532,0,MATCH(Z$505,$H$505:$K$505,0))*HLOOKUP(Z$504,$J$501:$R$502,2)</f>
        <v>0</v>
      </c>
      <c r="AA532" s="1003" cm="1">
        <f t="array" ref="AA532">INDEX($H532:$K532,0,MATCH(AA$505,$H$505:$K$505,0))*HLOOKUP(AA$504,$J$501:$R$502,2)</f>
        <v>0</v>
      </c>
      <c r="AB532" s="1003" cm="1">
        <f t="array" ref="AB532">INDEX($H532:$K532,0,MATCH(AB$505,$H$505:$K$505,0))*HLOOKUP(AB$504,$J$501:$R$502,2)</f>
        <v>0</v>
      </c>
      <c r="AC532" s="1003" cm="1">
        <f t="array" ref="AC532">INDEX($H532:$K532,0,MATCH(AC$505,$H$505:$K$505,0))*HLOOKUP(AC$504,$J$501:$R$502,2)</f>
        <v>0</v>
      </c>
      <c r="AD532" s="1003" cm="1">
        <f t="array" ref="AD532">INDEX($H532:$K532,0,MATCH(AD$505,$H$505:$K$505,0))*HLOOKUP(AD$504,$J$501:$R$502,2)</f>
        <v>0</v>
      </c>
      <c r="AE532" s="1003" cm="1">
        <f t="array" ref="AE532">INDEX($H532:$K532,0,MATCH(AE$505,$H$505:$K$505,0))*HLOOKUP(AE$504,$J$501:$R$502,2)</f>
        <v>0</v>
      </c>
      <c r="AF532" s="1003" cm="1">
        <f t="array" ref="AF532">INDEX($H532:$K532,0,MATCH(AF$505,$H$505:$K$505,0))*HLOOKUP(AF$504,$J$501:$R$502,2)</f>
        <v>0</v>
      </c>
      <c r="AG532" s="1003" cm="1">
        <f t="array" ref="AG532">INDEX($H532:$K532,0,MATCH(AG$505,$H$505:$K$505,0))*HLOOKUP(AG$504,$J$501:$R$502,2)</f>
        <v>0</v>
      </c>
      <c r="AH532" s="1003" cm="1">
        <f t="array" ref="AH532">INDEX($H532:$K532,0,MATCH(AH$505,$H$505:$K$505,0))*HLOOKUP(AH$504,$J$501:$R$502,2)</f>
        <v>0</v>
      </c>
      <c r="AI532" s="1003" cm="1">
        <f t="array" ref="AI532">INDEX($H532:$K532,0,MATCH(AI$505,$H$505:$K$505,0))*HLOOKUP(AI$504,$J$501:$R$502,2)</f>
        <v>0</v>
      </c>
      <c r="AJ532" s="1003" cm="1">
        <f t="array" ref="AJ532">INDEX($H532:$K532,0,MATCH(AJ$505,$H$505:$K$505,0))*HLOOKUP(AJ$504,$J$501:$R$502,2)</f>
        <v>0</v>
      </c>
      <c r="AK532" s="1003" cm="1">
        <f t="array" ref="AK532">INDEX($H532:$K532,0,MATCH(AK$505,$H$505:$K$505,0))*HLOOKUP(AK$504,$J$501:$R$502,2)</f>
        <v>0</v>
      </c>
      <c r="AL532" s="1003" cm="1">
        <f t="array" ref="AL532">INDEX($H532:$K532,0,MATCH(AL$505,$H$505:$K$505,0))*HLOOKUP(AL$504,$J$501:$R$502,2)</f>
        <v>0</v>
      </c>
      <c r="AM532" s="1003" cm="1">
        <f t="array" ref="AM532">INDEX($H532:$K532,0,MATCH(AM$505,$H$505:$K$505,0))*HLOOKUP(AM$504,$J$501:$R$502,2)</f>
        <v>0</v>
      </c>
      <c r="AN532" s="1003" cm="1">
        <f t="array" ref="AN532">INDEX($H532:$K532,0,MATCH(AN$505,$H$505:$K$505,0))*HLOOKUP(AN$504,$J$501:$R$502,2)</f>
        <v>0</v>
      </c>
      <c r="AO532" s="1003" cm="1">
        <f t="array" ref="AO532">INDEX($H532:$K532,0,MATCH(AO$505,$H$505:$K$505,0))*HLOOKUP(AO$504,$J$501:$R$502,2)</f>
        <v>0</v>
      </c>
      <c r="AP532" s="1003" cm="1">
        <f t="array" ref="AP532">INDEX($H532:$K532,0,MATCH(AP$505,$H$505:$K$505,0))*HLOOKUP(AP$504,$J$501:$R$502,2)</f>
        <v>0</v>
      </c>
      <c r="AQ532" s="1003" cm="1">
        <f t="array" ref="AQ532">INDEX($H532:$K532,0,MATCH(AQ$505,$H$505:$K$505,0))*HLOOKUP(AQ$504,$J$501:$R$502,2)</f>
        <v>0</v>
      </c>
      <c r="AR532" s="1003" cm="1">
        <f t="array" ref="AR532">INDEX($H532:$K532,0,MATCH(AR$505,$H$505:$K$505,0))*HLOOKUP(AR$504,$J$501:$R$502,2)</f>
        <v>0</v>
      </c>
      <c r="AS532" s="1003" cm="1">
        <f t="array" ref="AS532">INDEX($H532:$K532,0,MATCH(AS$505,$H$505:$K$505,0))*HLOOKUP(AS$504,$J$501:$R$502,2)</f>
        <v>0</v>
      </c>
      <c r="AT532" s="1003" cm="1">
        <f t="array" ref="AT532">INDEX($H532:$K532,0,MATCH(AT$505,$H$505:$K$505,0))*HLOOKUP(AT$504,$J$501:$R$502,2)</f>
        <v>0</v>
      </c>
      <c r="AU532" s="1003" cm="1">
        <f t="array" ref="AU532">INDEX($H532:$K532,0,MATCH(AU$505,$H$505:$K$505,0))*HLOOKUP(AU$504,$J$501:$R$502,2)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YYBA2A1a</v>
      </c>
      <c r="H533" s="356">
        <f t="shared" ref="H533:K533" si="104">IF(H479&gt;0,1,0)</f>
        <v>0</v>
      </c>
      <c r="I533" s="356">
        <f t="shared" si="104"/>
        <v>0</v>
      </c>
      <c r="J533" s="356">
        <f t="shared" si="104"/>
        <v>0</v>
      </c>
      <c r="K533" s="356">
        <f t="shared" si="104"/>
        <v>0</v>
      </c>
      <c r="L533" s="1003" cm="1">
        <f t="array" ref="L533">INDEX($H533:$K533,0,MATCH(L$505,$H$505:$K$505,0))*HLOOKUP(L$504,$J$501:$R$502,2)</f>
        <v>0</v>
      </c>
      <c r="M533" s="1003" cm="1">
        <f t="array" ref="M533">INDEX($H533:$K533,0,MATCH(M$505,$H$505:$K$505,0))*HLOOKUP(M$504,$J$501:$R$502,2)</f>
        <v>0</v>
      </c>
      <c r="N533" s="1003" cm="1">
        <f t="array" ref="N533">INDEX($H533:$K533,0,MATCH(N$505,$H$505:$K$505,0))*HLOOKUP(N$504,$J$501:$R$502,2)</f>
        <v>0</v>
      </c>
      <c r="O533" s="1003" cm="1">
        <f t="array" ref="O533">INDEX($H533:$K533,0,MATCH(O$505,$H$505:$K$505,0))*HLOOKUP(O$504,$J$501:$R$502,2)</f>
        <v>0</v>
      </c>
      <c r="P533" s="1003" cm="1">
        <f t="array" ref="P533">INDEX($H533:$K533,0,MATCH(P$505,$H$505:$K$505,0))*HLOOKUP(P$504,$J$501:$R$502,2)</f>
        <v>0</v>
      </c>
      <c r="Q533" s="1003" cm="1">
        <f t="array" ref="Q533">INDEX($H533:$K533,0,MATCH(Q$505,$H$505:$K$505,0))*HLOOKUP(Q$504,$J$501:$R$502,2)</f>
        <v>0</v>
      </c>
      <c r="R533" s="1003" cm="1">
        <f t="array" ref="R533">INDEX($H533:$K533,0,MATCH(R$505,$H$505:$K$505,0))*HLOOKUP(R$504,$J$501:$R$502,2)</f>
        <v>0</v>
      </c>
      <c r="S533" s="1003" cm="1">
        <f t="array" ref="S533">INDEX($H533:$K533,0,MATCH(S$505,$H$505:$K$505,0))*HLOOKUP(S$504,$J$501:$R$502,2)</f>
        <v>0</v>
      </c>
      <c r="T533" s="1003" cm="1">
        <f t="array" ref="T533">INDEX($H533:$K533,0,MATCH(T$505,$H$505:$K$505,0))*HLOOKUP(T$504,$J$501:$R$502,2)</f>
        <v>0</v>
      </c>
      <c r="U533" s="1003" cm="1">
        <f t="array" ref="U533">INDEX($H533:$K533,0,MATCH(U$505,$H$505:$K$505,0))*HLOOKUP(U$504,$J$501:$R$502,2)</f>
        <v>0</v>
      </c>
      <c r="V533" s="1003" cm="1">
        <f t="array" ref="V533">INDEX($H533:$K533,0,MATCH(V$505,$H$505:$K$505,0))*HLOOKUP(V$504,$J$501:$R$502,2)</f>
        <v>0</v>
      </c>
      <c r="W533" s="1003" cm="1">
        <f t="array" ref="W533">INDEX($H533:$K533,0,MATCH(W$505,$H$505:$K$505,0))*HLOOKUP(W$504,$J$501:$R$502,2)</f>
        <v>0</v>
      </c>
      <c r="X533" s="1003" cm="1">
        <f t="array" ref="X533">INDEX($H533:$K533,0,MATCH(X$505,$H$505:$K$505,0))*HLOOKUP(X$504,$J$501:$R$502,2)</f>
        <v>0</v>
      </c>
      <c r="Y533" s="1003" cm="1">
        <f t="array" ref="Y533">INDEX($H533:$K533,0,MATCH(Y$505,$H$505:$K$505,0))*HLOOKUP(Y$504,$J$501:$R$502,2)</f>
        <v>0</v>
      </c>
      <c r="Z533" s="1003" cm="1">
        <f t="array" ref="Z533">INDEX($H533:$K533,0,MATCH(Z$505,$H$505:$K$505,0))*HLOOKUP(Z$504,$J$501:$R$502,2)</f>
        <v>0</v>
      </c>
      <c r="AA533" s="1003" cm="1">
        <f t="array" ref="AA533">INDEX($H533:$K533,0,MATCH(AA$505,$H$505:$K$505,0))*HLOOKUP(AA$504,$J$501:$R$502,2)</f>
        <v>0</v>
      </c>
      <c r="AB533" s="1003" cm="1">
        <f t="array" ref="AB533">INDEX($H533:$K533,0,MATCH(AB$505,$H$505:$K$505,0))*HLOOKUP(AB$504,$J$501:$R$502,2)</f>
        <v>0</v>
      </c>
      <c r="AC533" s="1003" cm="1">
        <f t="array" ref="AC533">INDEX($H533:$K533,0,MATCH(AC$505,$H$505:$K$505,0))*HLOOKUP(AC$504,$J$501:$R$502,2)</f>
        <v>0</v>
      </c>
      <c r="AD533" s="1003" cm="1">
        <f t="array" ref="AD533">INDEX($H533:$K533,0,MATCH(AD$505,$H$505:$K$505,0))*HLOOKUP(AD$504,$J$501:$R$502,2)</f>
        <v>0</v>
      </c>
      <c r="AE533" s="1003" cm="1">
        <f t="array" ref="AE533">INDEX($H533:$K533,0,MATCH(AE$505,$H$505:$K$505,0))*HLOOKUP(AE$504,$J$501:$R$502,2)</f>
        <v>0</v>
      </c>
      <c r="AF533" s="1003" cm="1">
        <f t="array" ref="AF533">INDEX($H533:$K533,0,MATCH(AF$505,$H$505:$K$505,0))*HLOOKUP(AF$504,$J$501:$R$502,2)</f>
        <v>0</v>
      </c>
      <c r="AG533" s="1003" cm="1">
        <f t="array" ref="AG533">INDEX($H533:$K533,0,MATCH(AG$505,$H$505:$K$505,0))*HLOOKUP(AG$504,$J$501:$R$502,2)</f>
        <v>0</v>
      </c>
      <c r="AH533" s="1003" cm="1">
        <f t="array" ref="AH533">INDEX($H533:$K533,0,MATCH(AH$505,$H$505:$K$505,0))*HLOOKUP(AH$504,$J$501:$R$502,2)</f>
        <v>0</v>
      </c>
      <c r="AI533" s="1003" cm="1">
        <f t="array" ref="AI533">INDEX($H533:$K533,0,MATCH(AI$505,$H$505:$K$505,0))*HLOOKUP(AI$504,$J$501:$R$502,2)</f>
        <v>0</v>
      </c>
      <c r="AJ533" s="1003" cm="1">
        <f t="array" ref="AJ533">INDEX($H533:$K533,0,MATCH(AJ$505,$H$505:$K$505,0))*HLOOKUP(AJ$504,$J$501:$R$502,2)</f>
        <v>0</v>
      </c>
      <c r="AK533" s="1003" cm="1">
        <f t="array" ref="AK533">INDEX($H533:$K533,0,MATCH(AK$505,$H$505:$K$505,0))*HLOOKUP(AK$504,$J$501:$R$502,2)</f>
        <v>0</v>
      </c>
      <c r="AL533" s="1003" cm="1">
        <f t="array" ref="AL533">INDEX($H533:$K533,0,MATCH(AL$505,$H$505:$K$505,0))*HLOOKUP(AL$504,$J$501:$R$502,2)</f>
        <v>0</v>
      </c>
      <c r="AM533" s="1003" cm="1">
        <f t="array" ref="AM533">INDEX($H533:$K533,0,MATCH(AM$505,$H$505:$K$505,0))*HLOOKUP(AM$504,$J$501:$R$502,2)</f>
        <v>0</v>
      </c>
      <c r="AN533" s="1003" cm="1">
        <f t="array" ref="AN533">INDEX($H533:$K533,0,MATCH(AN$505,$H$505:$K$505,0))*HLOOKUP(AN$504,$J$501:$R$502,2)</f>
        <v>0</v>
      </c>
      <c r="AO533" s="1003" cm="1">
        <f t="array" ref="AO533">INDEX($H533:$K533,0,MATCH(AO$505,$H$505:$K$505,0))*HLOOKUP(AO$504,$J$501:$R$502,2)</f>
        <v>0</v>
      </c>
      <c r="AP533" s="1003" cm="1">
        <f t="array" ref="AP533">INDEX($H533:$K533,0,MATCH(AP$505,$H$505:$K$505,0))*HLOOKUP(AP$504,$J$501:$R$502,2)</f>
        <v>0</v>
      </c>
      <c r="AQ533" s="1003" cm="1">
        <f t="array" ref="AQ533">INDEX($H533:$K533,0,MATCH(AQ$505,$H$505:$K$505,0))*HLOOKUP(AQ$504,$J$501:$R$502,2)</f>
        <v>0</v>
      </c>
      <c r="AR533" s="1003" cm="1">
        <f t="array" ref="AR533">INDEX($H533:$K533,0,MATCH(AR$505,$H$505:$K$505,0))*HLOOKUP(AR$504,$J$501:$R$502,2)</f>
        <v>0</v>
      </c>
      <c r="AS533" s="1003" cm="1">
        <f t="array" ref="AS533">INDEX($H533:$K533,0,MATCH(AS$505,$H$505:$K$505,0))*HLOOKUP(AS$504,$J$501:$R$502,2)</f>
        <v>0</v>
      </c>
      <c r="AT533" s="1003" cm="1">
        <f t="array" ref="AT533">INDEX($H533:$K533,0,MATCH(AT$505,$H$505:$K$505,0))*HLOOKUP(AT$504,$J$501:$R$502,2)</f>
        <v>0</v>
      </c>
      <c r="AU533" s="1003" cm="1">
        <f t="array" ref="AU533">INDEX($H533:$K533,0,MATCH(AU$505,$H$505:$K$505,0))*HLOOKUP(AU$504,$J$501:$R$502,2)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YYAA2A1a</v>
      </c>
      <c r="H534" s="356">
        <f t="shared" ref="H534:K534" si="105">IF(H480&gt;0,1,0)</f>
        <v>0</v>
      </c>
      <c r="I534" s="356">
        <f t="shared" si="105"/>
        <v>0</v>
      </c>
      <c r="J534" s="356">
        <f t="shared" si="105"/>
        <v>0</v>
      </c>
      <c r="K534" s="356">
        <f t="shared" si="105"/>
        <v>0</v>
      </c>
      <c r="L534" s="1003" cm="1">
        <f t="array" ref="L534">INDEX($H534:$K534,0,MATCH(L$505,$H$505:$K$505,0))*HLOOKUP(L$504,$J$501:$R$502,2)</f>
        <v>0</v>
      </c>
      <c r="M534" s="1003" cm="1">
        <f t="array" ref="M534">INDEX($H534:$K534,0,MATCH(M$505,$H$505:$K$505,0))*HLOOKUP(M$504,$J$501:$R$502,2)</f>
        <v>0</v>
      </c>
      <c r="N534" s="1003" cm="1">
        <f t="array" ref="N534">INDEX($H534:$K534,0,MATCH(N$505,$H$505:$K$505,0))*HLOOKUP(N$504,$J$501:$R$502,2)</f>
        <v>0</v>
      </c>
      <c r="O534" s="1003" cm="1">
        <f t="array" ref="O534">INDEX($H534:$K534,0,MATCH(O$505,$H$505:$K$505,0))*HLOOKUP(O$504,$J$501:$R$502,2)</f>
        <v>0</v>
      </c>
      <c r="P534" s="1003" cm="1">
        <f t="array" ref="P534">INDEX($H534:$K534,0,MATCH(P$505,$H$505:$K$505,0))*HLOOKUP(P$504,$J$501:$R$502,2)</f>
        <v>0</v>
      </c>
      <c r="Q534" s="1003" cm="1">
        <f t="array" ref="Q534">INDEX($H534:$K534,0,MATCH(Q$505,$H$505:$K$505,0))*HLOOKUP(Q$504,$J$501:$R$502,2)</f>
        <v>0</v>
      </c>
      <c r="R534" s="1003" cm="1">
        <f t="array" ref="R534">INDEX($H534:$K534,0,MATCH(R$505,$H$505:$K$505,0))*HLOOKUP(R$504,$J$501:$R$502,2)</f>
        <v>0</v>
      </c>
      <c r="S534" s="1003" cm="1">
        <f t="array" ref="S534">INDEX($H534:$K534,0,MATCH(S$505,$H$505:$K$505,0))*HLOOKUP(S$504,$J$501:$R$502,2)</f>
        <v>0</v>
      </c>
      <c r="T534" s="1003" cm="1">
        <f t="array" ref="T534">INDEX($H534:$K534,0,MATCH(T$505,$H$505:$K$505,0))*HLOOKUP(T$504,$J$501:$R$502,2)</f>
        <v>0</v>
      </c>
      <c r="U534" s="1003" cm="1">
        <f t="array" ref="U534">INDEX($H534:$K534,0,MATCH(U$505,$H$505:$K$505,0))*HLOOKUP(U$504,$J$501:$R$502,2)</f>
        <v>0</v>
      </c>
      <c r="V534" s="1003" cm="1">
        <f t="array" ref="V534">INDEX($H534:$K534,0,MATCH(V$505,$H$505:$K$505,0))*HLOOKUP(V$504,$J$501:$R$502,2)</f>
        <v>0</v>
      </c>
      <c r="W534" s="1003" cm="1">
        <f t="array" ref="W534">INDEX($H534:$K534,0,MATCH(W$505,$H$505:$K$505,0))*HLOOKUP(W$504,$J$501:$R$502,2)</f>
        <v>0</v>
      </c>
      <c r="X534" s="1003" cm="1">
        <f t="array" ref="X534">INDEX($H534:$K534,0,MATCH(X$505,$H$505:$K$505,0))*HLOOKUP(X$504,$J$501:$R$502,2)</f>
        <v>0</v>
      </c>
      <c r="Y534" s="1003" cm="1">
        <f t="array" ref="Y534">INDEX($H534:$K534,0,MATCH(Y$505,$H$505:$K$505,0))*HLOOKUP(Y$504,$J$501:$R$502,2)</f>
        <v>0</v>
      </c>
      <c r="Z534" s="1003" cm="1">
        <f t="array" ref="Z534">INDEX($H534:$K534,0,MATCH(Z$505,$H$505:$K$505,0))*HLOOKUP(Z$504,$J$501:$R$502,2)</f>
        <v>0</v>
      </c>
      <c r="AA534" s="1003" cm="1">
        <f t="array" ref="AA534">INDEX($H534:$K534,0,MATCH(AA$505,$H$505:$K$505,0))*HLOOKUP(AA$504,$J$501:$R$502,2)</f>
        <v>0</v>
      </c>
      <c r="AB534" s="1003" cm="1">
        <f t="array" ref="AB534">INDEX($H534:$K534,0,MATCH(AB$505,$H$505:$K$505,0))*HLOOKUP(AB$504,$J$501:$R$502,2)</f>
        <v>0</v>
      </c>
      <c r="AC534" s="1003" cm="1">
        <f t="array" ref="AC534">INDEX($H534:$K534,0,MATCH(AC$505,$H$505:$K$505,0))*HLOOKUP(AC$504,$J$501:$R$502,2)</f>
        <v>0</v>
      </c>
      <c r="AD534" s="1003" cm="1">
        <f t="array" ref="AD534">INDEX($H534:$K534,0,MATCH(AD$505,$H$505:$K$505,0))*HLOOKUP(AD$504,$J$501:$R$502,2)</f>
        <v>0</v>
      </c>
      <c r="AE534" s="1003" cm="1">
        <f t="array" ref="AE534">INDEX($H534:$K534,0,MATCH(AE$505,$H$505:$K$505,0))*HLOOKUP(AE$504,$J$501:$R$502,2)</f>
        <v>0</v>
      </c>
      <c r="AF534" s="1003" cm="1">
        <f t="array" ref="AF534">INDEX($H534:$K534,0,MATCH(AF$505,$H$505:$K$505,0))*HLOOKUP(AF$504,$J$501:$R$502,2)</f>
        <v>0</v>
      </c>
      <c r="AG534" s="1003" cm="1">
        <f t="array" ref="AG534">INDEX($H534:$K534,0,MATCH(AG$505,$H$505:$K$505,0))*HLOOKUP(AG$504,$J$501:$R$502,2)</f>
        <v>0</v>
      </c>
      <c r="AH534" s="1003" cm="1">
        <f t="array" ref="AH534">INDEX($H534:$K534,0,MATCH(AH$505,$H$505:$K$505,0))*HLOOKUP(AH$504,$J$501:$R$502,2)</f>
        <v>0</v>
      </c>
      <c r="AI534" s="1003" cm="1">
        <f t="array" ref="AI534">INDEX($H534:$K534,0,MATCH(AI$505,$H$505:$K$505,0))*HLOOKUP(AI$504,$J$501:$R$502,2)</f>
        <v>0</v>
      </c>
      <c r="AJ534" s="1003" cm="1">
        <f t="array" ref="AJ534">INDEX($H534:$K534,0,MATCH(AJ$505,$H$505:$K$505,0))*HLOOKUP(AJ$504,$J$501:$R$502,2)</f>
        <v>0</v>
      </c>
      <c r="AK534" s="1003" cm="1">
        <f t="array" ref="AK534">INDEX($H534:$K534,0,MATCH(AK$505,$H$505:$K$505,0))*HLOOKUP(AK$504,$J$501:$R$502,2)</f>
        <v>0</v>
      </c>
      <c r="AL534" s="1003" cm="1">
        <f t="array" ref="AL534">INDEX($H534:$K534,0,MATCH(AL$505,$H$505:$K$505,0))*HLOOKUP(AL$504,$J$501:$R$502,2)</f>
        <v>0</v>
      </c>
      <c r="AM534" s="1003" cm="1">
        <f t="array" ref="AM534">INDEX($H534:$K534,0,MATCH(AM$505,$H$505:$K$505,0))*HLOOKUP(AM$504,$J$501:$R$502,2)</f>
        <v>0</v>
      </c>
      <c r="AN534" s="1003" cm="1">
        <f t="array" ref="AN534">INDEX($H534:$K534,0,MATCH(AN$505,$H$505:$K$505,0))*HLOOKUP(AN$504,$J$501:$R$502,2)</f>
        <v>0</v>
      </c>
      <c r="AO534" s="1003" cm="1">
        <f t="array" ref="AO534">INDEX($H534:$K534,0,MATCH(AO$505,$H$505:$K$505,0))*HLOOKUP(AO$504,$J$501:$R$502,2)</f>
        <v>0</v>
      </c>
      <c r="AP534" s="1003" cm="1">
        <f t="array" ref="AP534">INDEX($H534:$K534,0,MATCH(AP$505,$H$505:$K$505,0))*HLOOKUP(AP$504,$J$501:$R$502,2)</f>
        <v>0</v>
      </c>
      <c r="AQ534" s="1003" cm="1">
        <f t="array" ref="AQ534">INDEX($H534:$K534,0,MATCH(AQ$505,$H$505:$K$505,0))*HLOOKUP(AQ$504,$J$501:$R$502,2)</f>
        <v>0</v>
      </c>
      <c r="AR534" s="1003" cm="1">
        <f t="array" ref="AR534">INDEX($H534:$K534,0,MATCH(AR$505,$H$505:$K$505,0))*HLOOKUP(AR$504,$J$501:$R$502,2)</f>
        <v>0</v>
      </c>
      <c r="AS534" s="1003" cm="1">
        <f t="array" ref="AS534">INDEX($H534:$K534,0,MATCH(AS$505,$H$505:$K$505,0))*HLOOKUP(AS$504,$J$501:$R$502,2)</f>
        <v>0</v>
      </c>
      <c r="AT534" s="1003" cm="1">
        <f t="array" ref="AT534">INDEX($H534:$K534,0,MATCH(AT$505,$H$505:$K$505,0))*HLOOKUP(AT$504,$J$501:$R$502,2)</f>
        <v>0</v>
      </c>
      <c r="AU534" s="1003" cm="1">
        <f t="array" ref="AU534">INDEX($H534:$K534,0,MATCH(AU$505,$H$505:$K$505,0))*HLOOKUP(AU$504,$J$501:$R$502,2)</f>
        <v>0</v>
      </c>
      <c r="AV534" s="312"/>
      <c r="AW534" s="312"/>
      <c r="AX534" s="243"/>
      <c r="AY534" s="235"/>
      <c r="AZ534" s="235"/>
      <c r="BA534" s="235"/>
    </row>
    <row r="535" spans="1:53" s="76" customFormat="1" ht="15" outlineLevel="1" x14ac:dyDescent="0.25">
      <c r="A535" s="233"/>
      <c r="B535" s="234"/>
      <c r="C535" s="244"/>
      <c r="D535" s="244"/>
      <c r="E535" s="244"/>
      <c r="F535" s="252"/>
      <c r="G535" s="704" t="str">
        <f t="shared" si="78"/>
        <v>YAAA2A1a</v>
      </c>
      <c r="H535" s="356">
        <f t="shared" ref="H535:K535" si="106">IF(H481&gt;0,1,0)</f>
        <v>0</v>
      </c>
      <c r="I535" s="356">
        <f t="shared" si="106"/>
        <v>0</v>
      </c>
      <c r="J535" s="356">
        <f t="shared" si="106"/>
        <v>0</v>
      </c>
      <c r="K535" s="356">
        <f t="shared" si="106"/>
        <v>0</v>
      </c>
      <c r="L535" s="1003" cm="1">
        <f t="array" ref="L535">INDEX($H535:$K535,0,MATCH(L$505,$H$505:$K$505,0))*HLOOKUP(L$504,$J$501:$R$502,2)</f>
        <v>0</v>
      </c>
      <c r="M535" s="1003" cm="1">
        <f t="array" ref="M535">INDEX($H535:$K535,0,MATCH(M$505,$H$505:$K$505,0))*HLOOKUP(M$504,$J$501:$R$502,2)</f>
        <v>0</v>
      </c>
      <c r="N535" s="1003" cm="1">
        <f t="array" ref="N535">INDEX($H535:$K535,0,MATCH(N$505,$H$505:$K$505,0))*HLOOKUP(N$504,$J$501:$R$502,2)</f>
        <v>0</v>
      </c>
      <c r="O535" s="1003" cm="1">
        <f t="array" ref="O535">INDEX($H535:$K535,0,MATCH(O$505,$H$505:$K$505,0))*HLOOKUP(O$504,$J$501:$R$502,2)</f>
        <v>0</v>
      </c>
      <c r="P535" s="1003" cm="1">
        <f t="array" ref="P535">INDEX($H535:$K535,0,MATCH(P$505,$H$505:$K$505,0))*HLOOKUP(P$504,$J$501:$R$502,2)</f>
        <v>0</v>
      </c>
      <c r="Q535" s="1003" cm="1">
        <f t="array" ref="Q535">INDEX($H535:$K535,0,MATCH(Q$505,$H$505:$K$505,0))*HLOOKUP(Q$504,$J$501:$R$502,2)</f>
        <v>0</v>
      </c>
      <c r="R535" s="1003" cm="1">
        <f t="array" ref="R535">INDEX($H535:$K535,0,MATCH(R$505,$H$505:$K$505,0))*HLOOKUP(R$504,$J$501:$R$502,2)</f>
        <v>0</v>
      </c>
      <c r="S535" s="1003" cm="1">
        <f t="array" ref="S535">INDEX($H535:$K535,0,MATCH(S$505,$H$505:$K$505,0))*HLOOKUP(S$504,$J$501:$R$502,2)</f>
        <v>0</v>
      </c>
      <c r="T535" s="1003" cm="1">
        <f t="array" ref="T535">INDEX($H535:$K535,0,MATCH(T$505,$H$505:$K$505,0))*HLOOKUP(T$504,$J$501:$R$502,2)</f>
        <v>0</v>
      </c>
      <c r="U535" s="1003" cm="1">
        <f t="array" ref="U535">INDEX($H535:$K535,0,MATCH(U$505,$H$505:$K$505,0))*HLOOKUP(U$504,$J$501:$R$502,2)</f>
        <v>0</v>
      </c>
      <c r="V535" s="1003" cm="1">
        <f t="array" ref="V535">INDEX($H535:$K535,0,MATCH(V$505,$H$505:$K$505,0))*HLOOKUP(V$504,$J$501:$R$502,2)</f>
        <v>0</v>
      </c>
      <c r="W535" s="1003" cm="1">
        <f t="array" ref="W535">INDEX($H535:$K535,0,MATCH(W$505,$H$505:$K$505,0))*HLOOKUP(W$504,$J$501:$R$502,2)</f>
        <v>0</v>
      </c>
      <c r="X535" s="1003" cm="1">
        <f t="array" ref="X535">INDEX($H535:$K535,0,MATCH(X$505,$H$505:$K$505,0))*HLOOKUP(X$504,$J$501:$R$502,2)</f>
        <v>0</v>
      </c>
      <c r="Y535" s="1003" cm="1">
        <f t="array" ref="Y535">INDEX($H535:$K535,0,MATCH(Y$505,$H$505:$K$505,0))*HLOOKUP(Y$504,$J$501:$R$502,2)</f>
        <v>0</v>
      </c>
      <c r="Z535" s="1003" cm="1">
        <f t="array" ref="Z535">INDEX($H535:$K535,0,MATCH(Z$505,$H$505:$K$505,0))*HLOOKUP(Z$504,$J$501:$R$502,2)</f>
        <v>0</v>
      </c>
      <c r="AA535" s="1003" cm="1">
        <f t="array" ref="AA535">INDEX($H535:$K535,0,MATCH(AA$505,$H$505:$K$505,0))*HLOOKUP(AA$504,$J$501:$R$502,2)</f>
        <v>0</v>
      </c>
      <c r="AB535" s="1003" cm="1">
        <f t="array" ref="AB535">INDEX($H535:$K535,0,MATCH(AB$505,$H$505:$K$505,0))*HLOOKUP(AB$504,$J$501:$R$502,2)</f>
        <v>0</v>
      </c>
      <c r="AC535" s="1003" cm="1">
        <f t="array" ref="AC535">INDEX($H535:$K535,0,MATCH(AC$505,$H$505:$K$505,0))*HLOOKUP(AC$504,$J$501:$R$502,2)</f>
        <v>0</v>
      </c>
      <c r="AD535" s="1003" cm="1">
        <f t="array" ref="AD535">INDEX($H535:$K535,0,MATCH(AD$505,$H$505:$K$505,0))*HLOOKUP(AD$504,$J$501:$R$502,2)</f>
        <v>0</v>
      </c>
      <c r="AE535" s="1003" cm="1">
        <f t="array" ref="AE535">INDEX($H535:$K535,0,MATCH(AE$505,$H$505:$K$505,0))*HLOOKUP(AE$504,$J$501:$R$502,2)</f>
        <v>0</v>
      </c>
      <c r="AF535" s="1003" cm="1">
        <f t="array" ref="AF535">INDEX($H535:$K535,0,MATCH(AF$505,$H$505:$K$505,0))*HLOOKUP(AF$504,$J$501:$R$502,2)</f>
        <v>0</v>
      </c>
      <c r="AG535" s="1003" cm="1">
        <f t="array" ref="AG535">INDEX($H535:$K535,0,MATCH(AG$505,$H$505:$K$505,0))*HLOOKUP(AG$504,$J$501:$R$502,2)</f>
        <v>0</v>
      </c>
      <c r="AH535" s="1003" cm="1">
        <f t="array" ref="AH535">INDEX($H535:$K535,0,MATCH(AH$505,$H$505:$K$505,0))*HLOOKUP(AH$504,$J$501:$R$502,2)</f>
        <v>0</v>
      </c>
      <c r="AI535" s="1003" cm="1">
        <f t="array" ref="AI535">INDEX($H535:$K535,0,MATCH(AI$505,$H$505:$K$505,0))*HLOOKUP(AI$504,$J$501:$R$502,2)</f>
        <v>0</v>
      </c>
      <c r="AJ535" s="1003" cm="1">
        <f t="array" ref="AJ535">INDEX($H535:$K535,0,MATCH(AJ$505,$H$505:$K$505,0))*HLOOKUP(AJ$504,$J$501:$R$502,2)</f>
        <v>0</v>
      </c>
      <c r="AK535" s="1003" cm="1">
        <f t="array" ref="AK535">INDEX($H535:$K535,0,MATCH(AK$505,$H$505:$K$505,0))*HLOOKUP(AK$504,$J$501:$R$502,2)</f>
        <v>0</v>
      </c>
      <c r="AL535" s="1003" cm="1">
        <f t="array" ref="AL535">INDEX($H535:$K535,0,MATCH(AL$505,$H$505:$K$505,0))*HLOOKUP(AL$504,$J$501:$R$502,2)</f>
        <v>0</v>
      </c>
      <c r="AM535" s="1003" cm="1">
        <f t="array" ref="AM535">INDEX($H535:$K535,0,MATCH(AM$505,$H$505:$K$505,0))*HLOOKUP(AM$504,$J$501:$R$502,2)</f>
        <v>0</v>
      </c>
      <c r="AN535" s="1003" cm="1">
        <f t="array" ref="AN535">INDEX($H535:$K535,0,MATCH(AN$505,$H$505:$K$505,0))*HLOOKUP(AN$504,$J$501:$R$502,2)</f>
        <v>0</v>
      </c>
      <c r="AO535" s="1003" cm="1">
        <f t="array" ref="AO535">INDEX($H535:$K535,0,MATCH(AO$505,$H$505:$K$505,0))*HLOOKUP(AO$504,$J$501:$R$502,2)</f>
        <v>0</v>
      </c>
      <c r="AP535" s="1003" cm="1">
        <f t="array" ref="AP535">INDEX($H535:$K535,0,MATCH(AP$505,$H$505:$K$505,0))*HLOOKUP(AP$504,$J$501:$R$502,2)</f>
        <v>0</v>
      </c>
      <c r="AQ535" s="1003" cm="1">
        <f t="array" ref="AQ535">INDEX($H535:$K535,0,MATCH(AQ$505,$H$505:$K$505,0))*HLOOKUP(AQ$504,$J$501:$R$502,2)</f>
        <v>0</v>
      </c>
      <c r="AR535" s="1003" cm="1">
        <f t="array" ref="AR535">INDEX($H535:$K535,0,MATCH(AR$505,$H$505:$K$505,0))*HLOOKUP(AR$504,$J$501:$R$502,2)</f>
        <v>0</v>
      </c>
      <c r="AS535" s="1003" cm="1">
        <f t="array" ref="AS535">INDEX($H535:$K535,0,MATCH(AS$505,$H$505:$K$505,0))*HLOOKUP(AS$504,$J$501:$R$502,2)</f>
        <v>0</v>
      </c>
      <c r="AT535" s="1003" cm="1">
        <f t="array" ref="AT535">INDEX($H535:$K535,0,MATCH(AT$505,$H$505:$K$505,0))*HLOOKUP(AT$504,$J$501:$R$502,2)</f>
        <v>0</v>
      </c>
      <c r="AU535" s="1003" cm="1">
        <f t="array" ref="AU535">INDEX($H535:$K535,0,MATCH(AU$505,$H$505:$K$505,0))*HLOOKUP(AU$504,$J$501:$R$502,2)</f>
        <v>0</v>
      </c>
      <c r="AV535" s="312"/>
      <c r="AW535" s="312"/>
      <c r="AX535" s="243"/>
      <c r="AY535" s="235"/>
      <c r="AZ535" s="235"/>
      <c r="BA535" s="235"/>
    </row>
    <row r="536" spans="1:53" s="687" customFormat="1" ht="15" outlineLevel="1" x14ac:dyDescent="0.25">
      <c r="A536" s="691"/>
      <c r="B536" s="688"/>
      <c r="C536" s="700"/>
      <c r="D536" s="700"/>
      <c r="E536" s="700"/>
      <c r="F536" s="704"/>
      <c r="G536" s="704" t="str">
        <f t="shared" si="78"/>
        <v>YYFWBz</v>
      </c>
      <c r="H536" s="356">
        <v>1</v>
      </c>
      <c r="I536" s="356">
        <v>1</v>
      </c>
      <c r="J536" s="356">
        <v>0</v>
      </c>
      <c r="K536" s="356">
        <v>1</v>
      </c>
      <c r="L536" s="1003" cm="1">
        <f t="array" ref="L536">INDEX($H536:$K536,0,MATCH(L$505,$H$505:$K$505,0))*HLOOKUP(L$504,$J$501:$R$502,2)</f>
        <v>1</v>
      </c>
      <c r="M536" s="1003" cm="1">
        <f t="array" ref="M536">INDEX($H536:$K536,0,MATCH(M$505,$H$505:$K$505,0))*HLOOKUP(M$504,$J$501:$R$502,2)</f>
        <v>1</v>
      </c>
      <c r="N536" s="1003" cm="1">
        <f t="array" ref="N536">INDEX($H536:$K536,0,MATCH(N$505,$H$505:$K$505,0))*HLOOKUP(N$504,$J$501:$R$502,2)</f>
        <v>0</v>
      </c>
      <c r="O536" s="1003" cm="1">
        <f t="array" ref="O536">INDEX($H536:$K536,0,MATCH(O$505,$H$505:$K$505,0))*HLOOKUP(O$504,$J$501:$R$502,2)</f>
        <v>1</v>
      </c>
      <c r="P536" s="1003" cm="1">
        <f t="array" ref="P536">INDEX($H536:$K536,0,MATCH(P$505,$H$505:$K$505,0))*HLOOKUP(P$504,$J$501:$R$502,2)</f>
        <v>1</v>
      </c>
      <c r="Q536" s="1003" cm="1">
        <f t="array" ref="Q536">INDEX($H536:$K536,0,MATCH(Q$505,$H$505:$K$505,0))*HLOOKUP(Q$504,$J$501:$R$502,2)</f>
        <v>1</v>
      </c>
      <c r="R536" s="1003" cm="1">
        <f t="array" ref="R536">INDEX($H536:$K536,0,MATCH(R$505,$H$505:$K$505,0))*HLOOKUP(R$504,$J$501:$R$502,2)</f>
        <v>0</v>
      </c>
      <c r="S536" s="1003" cm="1">
        <f t="array" ref="S536">INDEX($H536:$K536,0,MATCH(S$505,$H$505:$K$505,0))*HLOOKUP(S$504,$J$501:$R$502,2)</f>
        <v>1</v>
      </c>
      <c r="T536" s="1003" cm="1">
        <f t="array" ref="T536">INDEX($H536:$K536,0,MATCH(T$505,$H$505:$K$505,0))*HLOOKUP(T$504,$J$501:$R$502,2)</f>
        <v>1</v>
      </c>
      <c r="U536" s="1003" cm="1">
        <f t="array" ref="U536">INDEX($H536:$K536,0,MATCH(U$505,$H$505:$K$505,0))*HLOOKUP(U$504,$J$501:$R$502,2)</f>
        <v>1</v>
      </c>
      <c r="V536" s="1003" cm="1">
        <f t="array" ref="V536">INDEX($H536:$K536,0,MATCH(V$505,$H$505:$K$505,0))*HLOOKUP(V$504,$J$501:$R$502,2)</f>
        <v>0</v>
      </c>
      <c r="W536" s="1003" cm="1">
        <f t="array" ref="W536">INDEX($H536:$K536,0,MATCH(W$505,$H$505:$K$505,0))*HLOOKUP(W$504,$J$501:$R$502,2)</f>
        <v>1</v>
      </c>
      <c r="X536" s="1003" cm="1">
        <f t="array" ref="X536">INDEX($H536:$K536,0,MATCH(X$505,$H$505:$K$505,0))*HLOOKUP(X$504,$J$501:$R$502,2)</f>
        <v>1</v>
      </c>
      <c r="Y536" s="1003" cm="1">
        <f t="array" ref="Y536">INDEX($H536:$K536,0,MATCH(Y$505,$H$505:$K$505,0))*HLOOKUP(Y$504,$J$501:$R$502,2)</f>
        <v>1</v>
      </c>
      <c r="Z536" s="1003" cm="1">
        <f t="array" ref="Z536">INDEX($H536:$K536,0,MATCH(Z$505,$H$505:$K$505,0))*HLOOKUP(Z$504,$J$501:$R$502,2)</f>
        <v>0</v>
      </c>
      <c r="AA536" s="1003" cm="1">
        <f t="array" ref="AA536">INDEX($H536:$K536,0,MATCH(AA$505,$H$505:$K$505,0))*HLOOKUP(AA$504,$J$501:$R$502,2)</f>
        <v>1</v>
      </c>
      <c r="AB536" s="1003" cm="1">
        <f t="array" ref="AB536">INDEX($H536:$K536,0,MATCH(AB$505,$H$505:$K$505,0))*HLOOKUP(AB$504,$J$501:$R$502,2)</f>
        <v>1</v>
      </c>
      <c r="AC536" s="1003" cm="1">
        <f t="array" ref="AC536">INDEX($H536:$K536,0,MATCH(AC$505,$H$505:$K$505,0))*HLOOKUP(AC$504,$J$501:$R$502,2)</f>
        <v>1</v>
      </c>
      <c r="AD536" s="1003" cm="1">
        <f t="array" ref="AD536">INDEX($H536:$K536,0,MATCH(AD$505,$H$505:$K$505,0))*HLOOKUP(AD$504,$J$501:$R$502,2)</f>
        <v>0</v>
      </c>
      <c r="AE536" s="1003" cm="1">
        <f t="array" ref="AE536">INDEX($H536:$K536,0,MATCH(AE$505,$H$505:$K$505,0))*HLOOKUP(AE$504,$J$501:$R$502,2)</f>
        <v>1</v>
      </c>
      <c r="AF536" s="1003" cm="1">
        <f t="array" ref="AF536">INDEX($H536:$K536,0,MATCH(AF$505,$H$505:$K$505,0))*HLOOKUP(AF$504,$J$501:$R$502,2)</f>
        <v>1</v>
      </c>
      <c r="AG536" s="1003" cm="1">
        <f t="array" ref="AG536">INDEX($H536:$K536,0,MATCH(AG$505,$H$505:$K$505,0))*HLOOKUP(AG$504,$J$501:$R$502,2)</f>
        <v>1</v>
      </c>
      <c r="AH536" s="1003" cm="1">
        <f t="array" ref="AH536">INDEX($H536:$K536,0,MATCH(AH$505,$H$505:$K$505,0))*HLOOKUP(AH$504,$J$501:$R$502,2)</f>
        <v>0</v>
      </c>
      <c r="AI536" s="1003" cm="1">
        <f t="array" ref="AI536">INDEX($H536:$K536,0,MATCH(AI$505,$H$505:$K$505,0))*HLOOKUP(AI$504,$J$501:$R$502,2)</f>
        <v>1</v>
      </c>
      <c r="AJ536" s="1003" cm="1">
        <f t="array" ref="AJ536">INDEX($H536:$K536,0,MATCH(AJ$505,$H$505:$K$505,0))*HLOOKUP(AJ$504,$J$501:$R$502,2)</f>
        <v>1</v>
      </c>
      <c r="AK536" s="1003" cm="1">
        <f t="array" ref="AK536">INDEX($H536:$K536,0,MATCH(AK$505,$H$505:$K$505,0))*HLOOKUP(AK$504,$J$501:$R$502,2)</f>
        <v>1</v>
      </c>
      <c r="AL536" s="1003" cm="1">
        <f t="array" ref="AL536">INDEX($H536:$K536,0,MATCH(AL$505,$H$505:$K$505,0))*HLOOKUP(AL$504,$J$501:$R$502,2)</f>
        <v>0</v>
      </c>
      <c r="AM536" s="1003" cm="1">
        <f t="array" ref="AM536">INDEX($H536:$K536,0,MATCH(AM$505,$H$505:$K$505,0))*HLOOKUP(AM$504,$J$501:$R$502,2)</f>
        <v>1</v>
      </c>
      <c r="AN536" s="1003" cm="1">
        <f t="array" ref="AN536">INDEX($H536:$K536,0,MATCH(AN$505,$H$505:$K$505,0))*HLOOKUP(AN$504,$J$501:$R$502,2)</f>
        <v>1</v>
      </c>
      <c r="AO536" s="1003" cm="1">
        <f t="array" ref="AO536">INDEX($H536:$K536,0,MATCH(AO$505,$H$505:$K$505,0))*HLOOKUP(AO$504,$J$501:$R$502,2)</f>
        <v>1</v>
      </c>
      <c r="AP536" s="1003" cm="1">
        <f t="array" ref="AP536">INDEX($H536:$K536,0,MATCH(AP$505,$H$505:$K$505,0))*HLOOKUP(AP$504,$J$501:$R$502,2)</f>
        <v>0</v>
      </c>
      <c r="AQ536" s="1003" cm="1">
        <f t="array" ref="AQ536">INDEX($H536:$K536,0,MATCH(AQ$505,$H$505:$K$505,0))*HLOOKUP(AQ$504,$J$501:$R$502,2)</f>
        <v>1</v>
      </c>
      <c r="AR536" s="1003" cm="1">
        <f t="array" ref="AR536">INDEX($H536:$K536,0,MATCH(AR$505,$H$505:$K$505,0))*HLOOKUP(AR$504,$J$501:$R$502,2)</f>
        <v>1</v>
      </c>
      <c r="AS536" s="1003" cm="1">
        <f t="array" ref="AS536">INDEX($H536:$K536,0,MATCH(AS$505,$H$505:$K$505,0))*HLOOKUP(AS$504,$J$501:$R$502,2)</f>
        <v>1</v>
      </c>
      <c r="AT536" s="1003" cm="1">
        <f t="array" ref="AT536">INDEX($H536:$K536,0,MATCH(AT$505,$H$505:$K$505,0))*HLOOKUP(AT$504,$J$501:$R$502,2)</f>
        <v>0</v>
      </c>
      <c r="AU536" s="1003" cm="1">
        <f t="array" ref="AU536">INDEX($H536:$K536,0,MATCH(AU$505,$H$505:$K$505,0))*HLOOKUP(AU$504,$J$501:$R$502,2)</f>
        <v>1</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YYBNWf</v>
      </c>
      <c r="H537" s="356">
        <v>1</v>
      </c>
      <c r="I537" s="356">
        <v>0</v>
      </c>
      <c r="J537" s="356">
        <v>0</v>
      </c>
      <c r="K537" s="356">
        <v>0</v>
      </c>
      <c r="L537" s="1003" cm="1">
        <f t="array" ref="L537">INDEX($H537:$K537,0,MATCH(L$505,$H$505:$K$505,0))*HLOOKUP(L$504,$J$501:$R$502,2)</f>
        <v>1</v>
      </c>
      <c r="M537" s="1003" cm="1">
        <f t="array" ref="M537">INDEX($H537:$K537,0,MATCH(M$505,$H$505:$K$505,0))*HLOOKUP(M$504,$J$501:$R$502,2)</f>
        <v>0</v>
      </c>
      <c r="N537" s="1003" cm="1">
        <f t="array" ref="N537">INDEX($H537:$K537,0,MATCH(N$505,$H$505:$K$505,0))*HLOOKUP(N$504,$J$501:$R$502,2)</f>
        <v>0</v>
      </c>
      <c r="O537" s="1003" cm="1">
        <f t="array" ref="O537">INDEX($H537:$K537,0,MATCH(O$505,$H$505:$K$505,0))*HLOOKUP(O$504,$J$501:$R$502,2)</f>
        <v>0</v>
      </c>
      <c r="P537" s="1003" cm="1">
        <f t="array" ref="P537">INDEX($H537:$K537,0,MATCH(P$505,$H$505:$K$505,0))*HLOOKUP(P$504,$J$501:$R$502,2)</f>
        <v>1</v>
      </c>
      <c r="Q537" s="1003" cm="1">
        <f t="array" ref="Q537">INDEX($H537:$K537,0,MATCH(Q$505,$H$505:$K$505,0))*HLOOKUP(Q$504,$J$501:$R$502,2)</f>
        <v>0</v>
      </c>
      <c r="R537" s="1003" cm="1">
        <f t="array" ref="R537">INDEX($H537:$K537,0,MATCH(R$505,$H$505:$K$505,0))*HLOOKUP(R$504,$J$501:$R$502,2)</f>
        <v>0</v>
      </c>
      <c r="S537" s="1003" cm="1">
        <f t="array" ref="S537">INDEX($H537:$K537,0,MATCH(S$505,$H$505:$K$505,0))*HLOOKUP(S$504,$J$501:$R$502,2)</f>
        <v>0</v>
      </c>
      <c r="T537" s="1003" cm="1">
        <f t="array" ref="T537">INDEX($H537:$K537,0,MATCH(T$505,$H$505:$K$505,0))*HLOOKUP(T$504,$J$501:$R$502,2)</f>
        <v>1</v>
      </c>
      <c r="U537" s="1003" cm="1">
        <f t="array" ref="U537">INDEX($H537:$K537,0,MATCH(U$505,$H$505:$K$505,0))*HLOOKUP(U$504,$J$501:$R$502,2)</f>
        <v>0</v>
      </c>
      <c r="V537" s="1003" cm="1">
        <f t="array" ref="V537">INDEX($H537:$K537,0,MATCH(V$505,$H$505:$K$505,0))*HLOOKUP(V$504,$J$501:$R$502,2)</f>
        <v>0</v>
      </c>
      <c r="W537" s="1003" cm="1">
        <f t="array" ref="W537">INDEX($H537:$K537,0,MATCH(W$505,$H$505:$K$505,0))*HLOOKUP(W$504,$J$501:$R$502,2)</f>
        <v>0</v>
      </c>
      <c r="X537" s="1003" cm="1">
        <f t="array" ref="X537">INDEX($H537:$K537,0,MATCH(X$505,$H$505:$K$505,0))*HLOOKUP(X$504,$J$501:$R$502,2)</f>
        <v>1</v>
      </c>
      <c r="Y537" s="1003" cm="1">
        <f t="array" ref="Y537">INDEX($H537:$K537,0,MATCH(Y$505,$H$505:$K$505,0))*HLOOKUP(Y$504,$J$501:$R$502,2)</f>
        <v>0</v>
      </c>
      <c r="Z537" s="1003" cm="1">
        <f t="array" ref="Z537">INDEX($H537:$K537,0,MATCH(Z$505,$H$505:$K$505,0))*HLOOKUP(Z$504,$J$501:$R$502,2)</f>
        <v>0</v>
      </c>
      <c r="AA537" s="1003" cm="1">
        <f t="array" ref="AA537">INDEX($H537:$K537,0,MATCH(AA$505,$H$505:$K$505,0))*HLOOKUP(AA$504,$J$501:$R$502,2)</f>
        <v>0</v>
      </c>
      <c r="AB537" s="1003" cm="1">
        <f t="array" ref="AB537">INDEX($H537:$K537,0,MATCH(AB$505,$H$505:$K$505,0))*HLOOKUP(AB$504,$J$501:$R$502,2)</f>
        <v>1</v>
      </c>
      <c r="AC537" s="1003" cm="1">
        <f t="array" ref="AC537">INDEX($H537:$K537,0,MATCH(AC$505,$H$505:$K$505,0))*HLOOKUP(AC$504,$J$501:$R$502,2)</f>
        <v>0</v>
      </c>
      <c r="AD537" s="1003" cm="1">
        <f t="array" ref="AD537">INDEX($H537:$K537,0,MATCH(AD$505,$H$505:$K$505,0))*HLOOKUP(AD$504,$J$501:$R$502,2)</f>
        <v>0</v>
      </c>
      <c r="AE537" s="1003" cm="1">
        <f t="array" ref="AE537">INDEX($H537:$K537,0,MATCH(AE$505,$H$505:$K$505,0))*HLOOKUP(AE$504,$J$501:$R$502,2)</f>
        <v>0</v>
      </c>
      <c r="AF537" s="1003" cm="1">
        <f t="array" ref="AF537">INDEX($H537:$K537,0,MATCH(AF$505,$H$505:$K$505,0))*HLOOKUP(AF$504,$J$501:$R$502,2)</f>
        <v>1</v>
      </c>
      <c r="AG537" s="1003" cm="1">
        <f t="array" ref="AG537">INDEX($H537:$K537,0,MATCH(AG$505,$H$505:$K$505,0))*HLOOKUP(AG$504,$J$501:$R$502,2)</f>
        <v>0</v>
      </c>
      <c r="AH537" s="1003" cm="1">
        <f t="array" ref="AH537">INDEX($H537:$K537,0,MATCH(AH$505,$H$505:$K$505,0))*HLOOKUP(AH$504,$J$501:$R$502,2)</f>
        <v>0</v>
      </c>
      <c r="AI537" s="1003" cm="1">
        <f t="array" ref="AI537">INDEX($H537:$K537,0,MATCH(AI$505,$H$505:$K$505,0))*HLOOKUP(AI$504,$J$501:$R$502,2)</f>
        <v>0</v>
      </c>
      <c r="AJ537" s="1003" cm="1">
        <f t="array" ref="AJ537">INDEX($H537:$K537,0,MATCH(AJ$505,$H$505:$K$505,0))*HLOOKUP(AJ$504,$J$501:$R$502,2)</f>
        <v>1</v>
      </c>
      <c r="AK537" s="1003" cm="1">
        <f t="array" ref="AK537">INDEX($H537:$K537,0,MATCH(AK$505,$H$505:$K$505,0))*HLOOKUP(AK$504,$J$501:$R$502,2)</f>
        <v>0</v>
      </c>
      <c r="AL537" s="1003" cm="1">
        <f t="array" ref="AL537">INDEX($H537:$K537,0,MATCH(AL$505,$H$505:$K$505,0))*HLOOKUP(AL$504,$J$501:$R$502,2)</f>
        <v>0</v>
      </c>
      <c r="AM537" s="1003" cm="1">
        <f t="array" ref="AM537">INDEX($H537:$K537,0,MATCH(AM$505,$H$505:$K$505,0))*HLOOKUP(AM$504,$J$501:$R$502,2)</f>
        <v>0</v>
      </c>
      <c r="AN537" s="1003" cm="1">
        <f t="array" ref="AN537">INDEX($H537:$K537,0,MATCH(AN$505,$H$505:$K$505,0))*HLOOKUP(AN$504,$J$501:$R$502,2)</f>
        <v>1</v>
      </c>
      <c r="AO537" s="1003" cm="1">
        <f t="array" ref="AO537">INDEX($H537:$K537,0,MATCH(AO$505,$H$505:$K$505,0))*HLOOKUP(AO$504,$J$501:$R$502,2)</f>
        <v>0</v>
      </c>
      <c r="AP537" s="1003" cm="1">
        <f t="array" ref="AP537">INDEX($H537:$K537,0,MATCH(AP$505,$H$505:$K$505,0))*HLOOKUP(AP$504,$J$501:$R$502,2)</f>
        <v>0</v>
      </c>
      <c r="AQ537" s="1003" cm="1">
        <f t="array" ref="AQ537">INDEX($H537:$K537,0,MATCH(AQ$505,$H$505:$K$505,0))*HLOOKUP(AQ$504,$J$501:$R$502,2)</f>
        <v>0</v>
      </c>
      <c r="AR537" s="1003" cm="1">
        <f t="array" ref="AR537">INDEX($H537:$K537,0,MATCH(AR$505,$H$505:$K$505,0))*HLOOKUP(AR$504,$J$501:$R$502,2)</f>
        <v>1</v>
      </c>
      <c r="AS537" s="1003" cm="1">
        <f t="array" ref="AS537">INDEX($H537:$K537,0,MATCH(AS$505,$H$505:$K$505,0))*HLOOKUP(AS$504,$J$501:$R$502,2)</f>
        <v>0</v>
      </c>
      <c r="AT537" s="1003" cm="1">
        <f t="array" ref="AT537">INDEX($H537:$K537,0,MATCH(AT$505,$H$505:$K$505,0))*HLOOKUP(AT$504,$J$501:$R$502,2)</f>
        <v>0</v>
      </c>
      <c r="AU537" s="1003" cm="1">
        <f t="array" ref="AU537">INDEX($H537:$K537,0,MATCH(AU$505,$H$505:$K$505,0))*HLOOKUP(AU$504,$J$501:$R$502,2)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YYNWFw</v>
      </c>
      <c r="H538" s="356">
        <v>1</v>
      </c>
      <c r="I538" s="356">
        <v>1</v>
      </c>
      <c r="J538" s="356">
        <v>1</v>
      </c>
      <c r="K538" s="356">
        <v>0</v>
      </c>
      <c r="L538" s="1003" cm="1">
        <f t="array" ref="L538">INDEX($H538:$K538,0,MATCH(L$505,$H$505:$K$505,0))*HLOOKUP(L$504,$J$501:$R$502,2)</f>
        <v>1</v>
      </c>
      <c r="M538" s="1003" cm="1">
        <f t="array" ref="M538">INDEX($H538:$K538,0,MATCH(M$505,$H$505:$K$505,0))*HLOOKUP(M$504,$J$501:$R$502,2)</f>
        <v>1</v>
      </c>
      <c r="N538" s="1003" cm="1">
        <f t="array" ref="N538">INDEX($H538:$K538,0,MATCH(N$505,$H$505:$K$505,0))*HLOOKUP(N$504,$J$501:$R$502,2)</f>
        <v>1</v>
      </c>
      <c r="O538" s="1003" cm="1">
        <f t="array" ref="O538">INDEX($H538:$K538,0,MATCH(O$505,$H$505:$K$505,0))*HLOOKUP(O$504,$J$501:$R$502,2)</f>
        <v>0</v>
      </c>
      <c r="P538" s="1003" cm="1">
        <f t="array" ref="P538">INDEX($H538:$K538,0,MATCH(P$505,$H$505:$K$505,0))*HLOOKUP(P$504,$J$501:$R$502,2)</f>
        <v>1</v>
      </c>
      <c r="Q538" s="1003" cm="1">
        <f t="array" ref="Q538">INDEX($H538:$K538,0,MATCH(Q$505,$H$505:$K$505,0))*HLOOKUP(Q$504,$J$501:$R$502,2)</f>
        <v>1</v>
      </c>
      <c r="R538" s="1003" cm="1">
        <f t="array" ref="R538">INDEX($H538:$K538,0,MATCH(R$505,$H$505:$K$505,0))*HLOOKUP(R$504,$J$501:$R$502,2)</f>
        <v>1</v>
      </c>
      <c r="S538" s="1003" cm="1">
        <f t="array" ref="S538">INDEX($H538:$K538,0,MATCH(S$505,$H$505:$K$505,0))*HLOOKUP(S$504,$J$501:$R$502,2)</f>
        <v>0</v>
      </c>
      <c r="T538" s="1003" cm="1">
        <f t="array" ref="T538">INDEX($H538:$K538,0,MATCH(T$505,$H$505:$K$505,0))*HLOOKUP(T$504,$J$501:$R$502,2)</f>
        <v>1</v>
      </c>
      <c r="U538" s="1003" cm="1">
        <f t="array" ref="U538">INDEX($H538:$K538,0,MATCH(U$505,$H$505:$K$505,0))*HLOOKUP(U$504,$J$501:$R$502,2)</f>
        <v>1</v>
      </c>
      <c r="V538" s="1003" cm="1">
        <f t="array" ref="V538">INDEX($H538:$K538,0,MATCH(V$505,$H$505:$K$505,0))*HLOOKUP(V$504,$J$501:$R$502,2)</f>
        <v>1</v>
      </c>
      <c r="W538" s="1003" cm="1">
        <f t="array" ref="W538">INDEX($H538:$K538,0,MATCH(W$505,$H$505:$K$505,0))*HLOOKUP(W$504,$J$501:$R$502,2)</f>
        <v>0</v>
      </c>
      <c r="X538" s="1003" cm="1">
        <f t="array" ref="X538">INDEX($H538:$K538,0,MATCH(X$505,$H$505:$K$505,0))*HLOOKUP(X$504,$J$501:$R$502,2)</f>
        <v>1</v>
      </c>
      <c r="Y538" s="1003" cm="1">
        <f t="array" ref="Y538">INDEX($H538:$K538,0,MATCH(Y$505,$H$505:$K$505,0))*HLOOKUP(Y$504,$J$501:$R$502,2)</f>
        <v>1</v>
      </c>
      <c r="Z538" s="1003" cm="1">
        <f t="array" ref="Z538">INDEX($H538:$K538,0,MATCH(Z$505,$H$505:$K$505,0))*HLOOKUP(Z$504,$J$501:$R$502,2)</f>
        <v>1</v>
      </c>
      <c r="AA538" s="1003" cm="1">
        <f t="array" ref="AA538">INDEX($H538:$K538,0,MATCH(AA$505,$H$505:$K$505,0))*HLOOKUP(AA$504,$J$501:$R$502,2)</f>
        <v>0</v>
      </c>
      <c r="AB538" s="1003" cm="1">
        <f t="array" ref="AB538">INDEX($H538:$K538,0,MATCH(AB$505,$H$505:$K$505,0))*HLOOKUP(AB$504,$J$501:$R$502,2)</f>
        <v>1</v>
      </c>
      <c r="AC538" s="1003" cm="1">
        <f t="array" ref="AC538">INDEX($H538:$K538,0,MATCH(AC$505,$H$505:$K$505,0))*HLOOKUP(AC$504,$J$501:$R$502,2)</f>
        <v>1</v>
      </c>
      <c r="AD538" s="1003" cm="1">
        <f t="array" ref="AD538">INDEX($H538:$K538,0,MATCH(AD$505,$H$505:$K$505,0))*HLOOKUP(AD$504,$J$501:$R$502,2)</f>
        <v>1</v>
      </c>
      <c r="AE538" s="1003" cm="1">
        <f t="array" ref="AE538">INDEX($H538:$K538,0,MATCH(AE$505,$H$505:$K$505,0))*HLOOKUP(AE$504,$J$501:$R$502,2)</f>
        <v>0</v>
      </c>
      <c r="AF538" s="1003" cm="1">
        <f t="array" ref="AF538">INDEX($H538:$K538,0,MATCH(AF$505,$H$505:$K$505,0))*HLOOKUP(AF$504,$J$501:$R$502,2)</f>
        <v>1</v>
      </c>
      <c r="AG538" s="1003" cm="1">
        <f t="array" ref="AG538">INDEX($H538:$K538,0,MATCH(AG$505,$H$505:$K$505,0))*HLOOKUP(AG$504,$J$501:$R$502,2)</f>
        <v>1</v>
      </c>
      <c r="AH538" s="1003" cm="1">
        <f t="array" ref="AH538">INDEX($H538:$K538,0,MATCH(AH$505,$H$505:$K$505,0))*HLOOKUP(AH$504,$J$501:$R$502,2)</f>
        <v>1</v>
      </c>
      <c r="AI538" s="1003" cm="1">
        <f t="array" ref="AI538">INDEX($H538:$K538,0,MATCH(AI$505,$H$505:$K$505,0))*HLOOKUP(AI$504,$J$501:$R$502,2)</f>
        <v>0</v>
      </c>
      <c r="AJ538" s="1003" cm="1">
        <f t="array" ref="AJ538">INDEX($H538:$K538,0,MATCH(AJ$505,$H$505:$K$505,0))*HLOOKUP(AJ$504,$J$501:$R$502,2)</f>
        <v>1</v>
      </c>
      <c r="AK538" s="1003" cm="1">
        <f t="array" ref="AK538">INDEX($H538:$K538,0,MATCH(AK$505,$H$505:$K$505,0))*HLOOKUP(AK$504,$J$501:$R$502,2)</f>
        <v>1</v>
      </c>
      <c r="AL538" s="1003" cm="1">
        <f t="array" ref="AL538">INDEX($H538:$K538,0,MATCH(AL$505,$H$505:$K$505,0))*HLOOKUP(AL$504,$J$501:$R$502,2)</f>
        <v>1</v>
      </c>
      <c r="AM538" s="1003" cm="1">
        <f t="array" ref="AM538">INDEX($H538:$K538,0,MATCH(AM$505,$H$505:$K$505,0))*HLOOKUP(AM$504,$J$501:$R$502,2)</f>
        <v>0</v>
      </c>
      <c r="AN538" s="1003" cm="1">
        <f t="array" ref="AN538">INDEX($H538:$K538,0,MATCH(AN$505,$H$505:$K$505,0))*HLOOKUP(AN$504,$J$501:$R$502,2)</f>
        <v>1</v>
      </c>
      <c r="AO538" s="1003" cm="1">
        <f t="array" ref="AO538">INDEX($H538:$K538,0,MATCH(AO$505,$H$505:$K$505,0))*HLOOKUP(AO$504,$J$501:$R$502,2)</f>
        <v>1</v>
      </c>
      <c r="AP538" s="1003" cm="1">
        <f t="array" ref="AP538">INDEX($H538:$K538,0,MATCH(AP$505,$H$505:$K$505,0))*HLOOKUP(AP$504,$J$501:$R$502,2)</f>
        <v>1</v>
      </c>
      <c r="AQ538" s="1003" cm="1">
        <f t="array" ref="AQ538">INDEX($H538:$K538,0,MATCH(AQ$505,$H$505:$K$505,0))*HLOOKUP(AQ$504,$J$501:$R$502,2)</f>
        <v>0</v>
      </c>
      <c r="AR538" s="1003" cm="1">
        <f t="array" ref="AR538">INDEX($H538:$K538,0,MATCH(AR$505,$H$505:$K$505,0))*HLOOKUP(AR$504,$J$501:$R$502,2)</f>
        <v>1</v>
      </c>
      <c r="AS538" s="1003" cm="1">
        <f t="array" ref="AS538">INDEX($H538:$K538,0,MATCH(AS$505,$H$505:$K$505,0))*HLOOKUP(AS$504,$J$501:$R$502,2)</f>
        <v>1</v>
      </c>
      <c r="AT538" s="1003" cm="1">
        <f t="array" ref="AT538">INDEX($H538:$K538,0,MATCH(AT$505,$H$505:$K$505,0))*HLOOKUP(AT$504,$J$501:$R$502,2)</f>
        <v>1</v>
      </c>
      <c r="AU538" s="1003" cm="1">
        <f t="array" ref="AU538">INDEX($H538:$K538,0,MATCH(AU$505,$H$505:$K$505,0))*HLOOKUP(AU$504,$J$501:$R$502,2)</f>
        <v>0</v>
      </c>
      <c r="AV538" s="312"/>
      <c r="AW538" s="312"/>
      <c r="AX538" s="695"/>
      <c r="AY538" s="690"/>
      <c r="AZ538" s="690"/>
      <c r="BA538" s="690"/>
    </row>
    <row r="539" spans="1:53" s="687" customFormat="1" ht="15" outlineLevel="1" x14ac:dyDescent="0.25">
      <c r="A539" s="691"/>
      <c r="B539" s="688"/>
      <c r="C539" s="700"/>
      <c r="D539" s="700"/>
      <c r="E539" s="700"/>
      <c r="F539" s="704"/>
      <c r="G539" s="704" t="str">
        <f t="shared" si="78"/>
        <v>YYWFWb</v>
      </c>
      <c r="H539" s="356">
        <v>1</v>
      </c>
      <c r="I539" s="356">
        <v>1</v>
      </c>
      <c r="J539" s="356">
        <v>1</v>
      </c>
      <c r="K539" s="356">
        <v>0</v>
      </c>
      <c r="L539" s="1003" cm="1">
        <f t="array" ref="L539">INDEX($H539:$K539,0,MATCH(L$505,$H$505:$K$505,0))*HLOOKUP(L$504,$J$501:$R$502,2)</f>
        <v>1</v>
      </c>
      <c r="M539" s="1003" cm="1">
        <f t="array" ref="M539">INDEX($H539:$K539,0,MATCH(M$505,$H$505:$K$505,0))*HLOOKUP(M$504,$J$501:$R$502,2)</f>
        <v>1</v>
      </c>
      <c r="N539" s="1003" cm="1">
        <f t="array" ref="N539">INDEX($H539:$K539,0,MATCH(N$505,$H$505:$K$505,0))*HLOOKUP(N$504,$J$501:$R$502,2)</f>
        <v>1</v>
      </c>
      <c r="O539" s="1003" cm="1">
        <f t="array" ref="O539">INDEX($H539:$K539,0,MATCH(O$505,$H$505:$K$505,0))*HLOOKUP(O$504,$J$501:$R$502,2)</f>
        <v>0</v>
      </c>
      <c r="P539" s="1003" cm="1">
        <f t="array" ref="P539">INDEX($H539:$K539,0,MATCH(P$505,$H$505:$K$505,0))*HLOOKUP(P$504,$J$501:$R$502,2)</f>
        <v>1</v>
      </c>
      <c r="Q539" s="1003" cm="1">
        <f t="array" ref="Q539">INDEX($H539:$K539,0,MATCH(Q$505,$H$505:$K$505,0))*HLOOKUP(Q$504,$J$501:$R$502,2)</f>
        <v>1</v>
      </c>
      <c r="R539" s="1003" cm="1">
        <f t="array" ref="R539">INDEX($H539:$K539,0,MATCH(R$505,$H$505:$K$505,0))*HLOOKUP(R$504,$J$501:$R$502,2)</f>
        <v>1</v>
      </c>
      <c r="S539" s="1003" cm="1">
        <f t="array" ref="S539">INDEX($H539:$K539,0,MATCH(S$505,$H$505:$K$505,0))*HLOOKUP(S$504,$J$501:$R$502,2)</f>
        <v>0</v>
      </c>
      <c r="T539" s="1003" cm="1">
        <f t="array" ref="T539">INDEX($H539:$K539,0,MATCH(T$505,$H$505:$K$505,0))*HLOOKUP(T$504,$J$501:$R$502,2)</f>
        <v>1</v>
      </c>
      <c r="U539" s="1003" cm="1">
        <f t="array" ref="U539">INDEX($H539:$K539,0,MATCH(U$505,$H$505:$K$505,0))*HLOOKUP(U$504,$J$501:$R$502,2)</f>
        <v>1</v>
      </c>
      <c r="V539" s="1003" cm="1">
        <f t="array" ref="V539">INDEX($H539:$K539,0,MATCH(V$505,$H$505:$K$505,0))*HLOOKUP(V$504,$J$501:$R$502,2)</f>
        <v>1</v>
      </c>
      <c r="W539" s="1003" cm="1">
        <f t="array" ref="W539">INDEX($H539:$K539,0,MATCH(W$505,$H$505:$K$505,0))*HLOOKUP(W$504,$J$501:$R$502,2)</f>
        <v>0</v>
      </c>
      <c r="X539" s="1003" cm="1">
        <f t="array" ref="X539">INDEX($H539:$K539,0,MATCH(X$505,$H$505:$K$505,0))*HLOOKUP(X$504,$J$501:$R$502,2)</f>
        <v>1</v>
      </c>
      <c r="Y539" s="1003" cm="1">
        <f t="array" ref="Y539">INDEX($H539:$K539,0,MATCH(Y$505,$H$505:$K$505,0))*HLOOKUP(Y$504,$J$501:$R$502,2)</f>
        <v>1</v>
      </c>
      <c r="Z539" s="1003" cm="1">
        <f t="array" ref="Z539">INDEX($H539:$K539,0,MATCH(Z$505,$H$505:$K$505,0))*HLOOKUP(Z$504,$J$501:$R$502,2)</f>
        <v>1</v>
      </c>
      <c r="AA539" s="1003" cm="1">
        <f t="array" ref="AA539">INDEX($H539:$K539,0,MATCH(AA$505,$H$505:$K$505,0))*HLOOKUP(AA$504,$J$501:$R$502,2)</f>
        <v>0</v>
      </c>
      <c r="AB539" s="1003" cm="1">
        <f t="array" ref="AB539">INDEX($H539:$K539,0,MATCH(AB$505,$H$505:$K$505,0))*HLOOKUP(AB$504,$J$501:$R$502,2)</f>
        <v>1</v>
      </c>
      <c r="AC539" s="1003" cm="1">
        <f t="array" ref="AC539">INDEX($H539:$K539,0,MATCH(AC$505,$H$505:$K$505,0))*HLOOKUP(AC$504,$J$501:$R$502,2)</f>
        <v>1</v>
      </c>
      <c r="AD539" s="1003" cm="1">
        <f t="array" ref="AD539">INDEX($H539:$K539,0,MATCH(AD$505,$H$505:$K$505,0))*HLOOKUP(AD$504,$J$501:$R$502,2)</f>
        <v>1</v>
      </c>
      <c r="AE539" s="1003" cm="1">
        <f t="array" ref="AE539">INDEX($H539:$K539,0,MATCH(AE$505,$H$505:$K$505,0))*HLOOKUP(AE$504,$J$501:$R$502,2)</f>
        <v>0</v>
      </c>
      <c r="AF539" s="1003" cm="1">
        <f t="array" ref="AF539">INDEX($H539:$K539,0,MATCH(AF$505,$H$505:$K$505,0))*HLOOKUP(AF$504,$J$501:$R$502,2)</f>
        <v>1</v>
      </c>
      <c r="AG539" s="1003" cm="1">
        <f t="array" ref="AG539">INDEX($H539:$K539,0,MATCH(AG$505,$H$505:$K$505,0))*HLOOKUP(AG$504,$J$501:$R$502,2)</f>
        <v>1</v>
      </c>
      <c r="AH539" s="1003" cm="1">
        <f t="array" ref="AH539">INDEX($H539:$K539,0,MATCH(AH$505,$H$505:$K$505,0))*HLOOKUP(AH$504,$J$501:$R$502,2)</f>
        <v>1</v>
      </c>
      <c r="AI539" s="1003" cm="1">
        <f t="array" ref="AI539">INDEX($H539:$K539,0,MATCH(AI$505,$H$505:$K$505,0))*HLOOKUP(AI$504,$J$501:$R$502,2)</f>
        <v>0</v>
      </c>
      <c r="AJ539" s="1003" cm="1">
        <f t="array" ref="AJ539">INDEX($H539:$K539,0,MATCH(AJ$505,$H$505:$K$505,0))*HLOOKUP(AJ$504,$J$501:$R$502,2)</f>
        <v>1</v>
      </c>
      <c r="AK539" s="1003" cm="1">
        <f t="array" ref="AK539">INDEX($H539:$K539,0,MATCH(AK$505,$H$505:$K$505,0))*HLOOKUP(AK$504,$J$501:$R$502,2)</f>
        <v>1</v>
      </c>
      <c r="AL539" s="1003" cm="1">
        <f t="array" ref="AL539">INDEX($H539:$K539,0,MATCH(AL$505,$H$505:$K$505,0))*HLOOKUP(AL$504,$J$501:$R$502,2)</f>
        <v>1</v>
      </c>
      <c r="AM539" s="1003" cm="1">
        <f t="array" ref="AM539">INDEX($H539:$K539,0,MATCH(AM$505,$H$505:$K$505,0))*HLOOKUP(AM$504,$J$501:$R$502,2)</f>
        <v>0</v>
      </c>
      <c r="AN539" s="1003" cm="1">
        <f t="array" ref="AN539">INDEX($H539:$K539,0,MATCH(AN$505,$H$505:$K$505,0))*HLOOKUP(AN$504,$J$501:$R$502,2)</f>
        <v>1</v>
      </c>
      <c r="AO539" s="1003" cm="1">
        <f t="array" ref="AO539">INDEX($H539:$K539,0,MATCH(AO$505,$H$505:$K$505,0))*HLOOKUP(AO$504,$J$501:$R$502,2)</f>
        <v>1</v>
      </c>
      <c r="AP539" s="1003" cm="1">
        <f t="array" ref="AP539">INDEX($H539:$K539,0,MATCH(AP$505,$H$505:$K$505,0))*HLOOKUP(AP$504,$J$501:$R$502,2)</f>
        <v>1</v>
      </c>
      <c r="AQ539" s="1003" cm="1">
        <f t="array" ref="AQ539">INDEX($H539:$K539,0,MATCH(AQ$505,$H$505:$K$505,0))*HLOOKUP(AQ$504,$J$501:$R$502,2)</f>
        <v>0</v>
      </c>
      <c r="AR539" s="1003" cm="1">
        <f t="array" ref="AR539">INDEX($H539:$K539,0,MATCH(AR$505,$H$505:$K$505,0))*HLOOKUP(AR$504,$J$501:$R$502,2)</f>
        <v>1</v>
      </c>
      <c r="AS539" s="1003" cm="1">
        <f t="array" ref="AS539">INDEX($H539:$K539,0,MATCH(AS$505,$H$505:$K$505,0))*HLOOKUP(AS$504,$J$501:$R$502,2)</f>
        <v>1</v>
      </c>
      <c r="AT539" s="1003" cm="1">
        <f t="array" ref="AT539">INDEX($H539:$K539,0,MATCH(AT$505,$H$505:$K$505,0))*HLOOKUP(AT$504,$J$501:$R$502,2)</f>
        <v>1</v>
      </c>
      <c r="AU539" s="1003" cm="1">
        <f t="array" ref="AU539">INDEX($H539:$K539,0,MATCH(AU$505,$H$505:$K$505,0))*HLOOKUP(AU$504,$J$501:$R$502,2)</f>
        <v>0</v>
      </c>
      <c r="AV539" s="312"/>
      <c r="AW539" s="312"/>
      <c r="AX539" s="695"/>
      <c r="AY539" s="690"/>
      <c r="AZ539" s="690"/>
      <c r="BA539" s="690"/>
    </row>
    <row r="540" spans="1:53" s="76" customFormat="1" ht="15" outlineLevel="1" x14ac:dyDescent="0.25">
      <c r="A540" s="233"/>
      <c r="B540" s="234"/>
      <c r="C540" s="244"/>
      <c r="D540" s="244"/>
      <c r="E540" s="244"/>
      <c r="F540" s="252"/>
      <c r="G540" s="704" t="str">
        <f t="shared" si="78"/>
        <v>YYWNWl</v>
      </c>
      <c r="H540" s="356">
        <f t="shared" ref="H540:K540" si="107">IF(H486&gt;0,1,0)</f>
        <v>0</v>
      </c>
      <c r="I540" s="356">
        <f t="shared" si="107"/>
        <v>0</v>
      </c>
      <c r="J540" s="356">
        <f t="shared" si="107"/>
        <v>0</v>
      </c>
      <c r="K540" s="356">
        <f t="shared" si="107"/>
        <v>0</v>
      </c>
      <c r="L540" s="1003" cm="1">
        <f t="array" ref="L540">INDEX($H540:$K540,0,MATCH(L$505,$H$505:$K$505,0))*HLOOKUP(L$504,$J$501:$R$502,2)</f>
        <v>0</v>
      </c>
      <c r="M540" s="1003" cm="1">
        <f t="array" ref="M540">INDEX($H540:$K540,0,MATCH(M$505,$H$505:$K$505,0))*HLOOKUP(M$504,$J$501:$R$502,2)</f>
        <v>0</v>
      </c>
      <c r="N540" s="1003" cm="1">
        <f t="array" ref="N540">INDEX($H540:$K540,0,MATCH(N$505,$H$505:$K$505,0))*HLOOKUP(N$504,$J$501:$R$502,2)</f>
        <v>0</v>
      </c>
      <c r="O540" s="1003" cm="1">
        <f t="array" ref="O540">INDEX($H540:$K540,0,MATCH(O$505,$H$505:$K$505,0))*HLOOKUP(O$504,$J$501:$R$502,2)</f>
        <v>0</v>
      </c>
      <c r="P540" s="1003" cm="1">
        <f t="array" ref="P540">INDEX($H540:$K540,0,MATCH(P$505,$H$505:$K$505,0))*HLOOKUP(P$504,$J$501:$R$502,2)</f>
        <v>0</v>
      </c>
      <c r="Q540" s="1003" cm="1">
        <f t="array" ref="Q540">INDEX($H540:$K540,0,MATCH(Q$505,$H$505:$K$505,0))*HLOOKUP(Q$504,$J$501:$R$502,2)</f>
        <v>0</v>
      </c>
      <c r="R540" s="1003" cm="1">
        <f t="array" ref="R540">INDEX($H540:$K540,0,MATCH(R$505,$H$505:$K$505,0))*HLOOKUP(R$504,$J$501:$R$502,2)</f>
        <v>0</v>
      </c>
      <c r="S540" s="1003" cm="1">
        <f t="array" ref="S540">INDEX($H540:$K540,0,MATCH(S$505,$H$505:$K$505,0))*HLOOKUP(S$504,$J$501:$R$502,2)</f>
        <v>0</v>
      </c>
      <c r="T540" s="1003" cm="1">
        <f t="array" ref="T540">INDEX($H540:$K540,0,MATCH(T$505,$H$505:$K$505,0))*HLOOKUP(T$504,$J$501:$R$502,2)</f>
        <v>0</v>
      </c>
      <c r="U540" s="1003" cm="1">
        <f t="array" ref="U540">INDEX($H540:$K540,0,MATCH(U$505,$H$505:$K$505,0))*HLOOKUP(U$504,$J$501:$R$502,2)</f>
        <v>0</v>
      </c>
      <c r="V540" s="1003" cm="1">
        <f t="array" ref="V540">INDEX($H540:$K540,0,MATCH(V$505,$H$505:$K$505,0))*HLOOKUP(V$504,$J$501:$R$502,2)</f>
        <v>0</v>
      </c>
      <c r="W540" s="1003" cm="1">
        <f t="array" ref="W540">INDEX($H540:$K540,0,MATCH(W$505,$H$505:$K$505,0))*HLOOKUP(W$504,$J$501:$R$502,2)</f>
        <v>0</v>
      </c>
      <c r="X540" s="1003" cm="1">
        <f t="array" ref="X540">INDEX($H540:$K540,0,MATCH(X$505,$H$505:$K$505,0))*HLOOKUP(X$504,$J$501:$R$502,2)</f>
        <v>0</v>
      </c>
      <c r="Y540" s="1003" cm="1">
        <f t="array" ref="Y540">INDEX($H540:$K540,0,MATCH(Y$505,$H$505:$K$505,0))*HLOOKUP(Y$504,$J$501:$R$502,2)</f>
        <v>0</v>
      </c>
      <c r="Z540" s="1003" cm="1">
        <f t="array" ref="Z540">INDEX($H540:$K540,0,MATCH(Z$505,$H$505:$K$505,0))*HLOOKUP(Z$504,$J$501:$R$502,2)</f>
        <v>0</v>
      </c>
      <c r="AA540" s="1003" cm="1">
        <f t="array" ref="AA540">INDEX($H540:$K540,0,MATCH(AA$505,$H$505:$K$505,0))*HLOOKUP(AA$504,$J$501:$R$502,2)</f>
        <v>0</v>
      </c>
      <c r="AB540" s="1003" cm="1">
        <f t="array" ref="AB540">INDEX($H540:$K540,0,MATCH(AB$505,$H$505:$K$505,0))*HLOOKUP(AB$504,$J$501:$R$502,2)</f>
        <v>0</v>
      </c>
      <c r="AC540" s="1003" cm="1">
        <f t="array" ref="AC540">INDEX($H540:$K540,0,MATCH(AC$505,$H$505:$K$505,0))*HLOOKUP(AC$504,$J$501:$R$502,2)</f>
        <v>0</v>
      </c>
      <c r="AD540" s="1003" cm="1">
        <f t="array" ref="AD540">INDEX($H540:$K540,0,MATCH(AD$505,$H$505:$K$505,0))*HLOOKUP(AD$504,$J$501:$R$502,2)</f>
        <v>0</v>
      </c>
      <c r="AE540" s="1003" cm="1">
        <f t="array" ref="AE540">INDEX($H540:$K540,0,MATCH(AE$505,$H$505:$K$505,0))*HLOOKUP(AE$504,$J$501:$R$502,2)</f>
        <v>0</v>
      </c>
      <c r="AF540" s="1003" cm="1">
        <f t="array" ref="AF540">INDEX($H540:$K540,0,MATCH(AF$505,$H$505:$K$505,0))*HLOOKUP(AF$504,$J$501:$R$502,2)</f>
        <v>0</v>
      </c>
      <c r="AG540" s="1003" cm="1">
        <f t="array" ref="AG540">INDEX($H540:$K540,0,MATCH(AG$505,$H$505:$K$505,0))*HLOOKUP(AG$504,$J$501:$R$502,2)</f>
        <v>0</v>
      </c>
      <c r="AH540" s="1003" cm="1">
        <f t="array" ref="AH540">INDEX($H540:$K540,0,MATCH(AH$505,$H$505:$K$505,0))*HLOOKUP(AH$504,$J$501:$R$502,2)</f>
        <v>0</v>
      </c>
      <c r="AI540" s="1003" cm="1">
        <f t="array" ref="AI540">INDEX($H540:$K540,0,MATCH(AI$505,$H$505:$K$505,0))*HLOOKUP(AI$504,$J$501:$R$502,2)</f>
        <v>0</v>
      </c>
      <c r="AJ540" s="1003" cm="1">
        <f t="array" ref="AJ540">INDEX($H540:$K540,0,MATCH(AJ$505,$H$505:$K$505,0))*HLOOKUP(AJ$504,$J$501:$R$502,2)</f>
        <v>0</v>
      </c>
      <c r="AK540" s="1003" cm="1">
        <f t="array" ref="AK540">INDEX($H540:$K540,0,MATCH(AK$505,$H$505:$K$505,0))*HLOOKUP(AK$504,$J$501:$R$502,2)</f>
        <v>0</v>
      </c>
      <c r="AL540" s="1003" cm="1">
        <f t="array" ref="AL540">INDEX($H540:$K540,0,MATCH(AL$505,$H$505:$K$505,0))*HLOOKUP(AL$504,$J$501:$R$502,2)</f>
        <v>0</v>
      </c>
      <c r="AM540" s="1003" cm="1">
        <f t="array" ref="AM540">INDEX($H540:$K540,0,MATCH(AM$505,$H$505:$K$505,0))*HLOOKUP(AM$504,$J$501:$R$502,2)</f>
        <v>0</v>
      </c>
      <c r="AN540" s="1003" cm="1">
        <f t="array" ref="AN540">INDEX($H540:$K540,0,MATCH(AN$505,$H$505:$K$505,0))*HLOOKUP(AN$504,$J$501:$R$502,2)</f>
        <v>0</v>
      </c>
      <c r="AO540" s="1003" cm="1">
        <f t="array" ref="AO540">INDEX($H540:$K540,0,MATCH(AO$505,$H$505:$K$505,0))*HLOOKUP(AO$504,$J$501:$R$502,2)</f>
        <v>0</v>
      </c>
      <c r="AP540" s="1003" cm="1">
        <f t="array" ref="AP540">INDEX($H540:$K540,0,MATCH(AP$505,$H$505:$K$505,0))*HLOOKUP(AP$504,$J$501:$R$502,2)</f>
        <v>0</v>
      </c>
      <c r="AQ540" s="1003" cm="1">
        <f t="array" ref="AQ540">INDEX($H540:$K540,0,MATCH(AQ$505,$H$505:$K$505,0))*HLOOKUP(AQ$504,$J$501:$R$502,2)</f>
        <v>0</v>
      </c>
      <c r="AR540" s="1003" cm="1">
        <f t="array" ref="AR540">INDEX($H540:$K540,0,MATCH(AR$505,$H$505:$K$505,0))*HLOOKUP(AR$504,$J$501:$R$502,2)</f>
        <v>0</v>
      </c>
      <c r="AS540" s="1003" cm="1">
        <f t="array" ref="AS540">INDEX($H540:$K540,0,MATCH(AS$505,$H$505:$K$505,0))*HLOOKUP(AS$504,$J$501:$R$502,2)</f>
        <v>0</v>
      </c>
      <c r="AT540" s="1003" cm="1">
        <f t="array" ref="AT540">INDEX($H540:$K540,0,MATCH(AT$505,$H$505:$K$505,0))*HLOOKUP(AT$504,$J$501:$R$502,2)</f>
        <v>0</v>
      </c>
      <c r="AU540" s="1003" cm="1">
        <f t="array" ref="AU540">INDEX($H540:$K540,0,MATCH(AU$505,$H$505:$K$505,0))*HLOOKUP(AU$504,$J$501:$R$502,2)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YYLWNw</v>
      </c>
      <c r="H541" s="356">
        <f t="shared" ref="H541:K541" si="108">IF(H487&gt;0,1,0)</f>
        <v>0</v>
      </c>
      <c r="I541" s="356">
        <f t="shared" si="108"/>
        <v>0</v>
      </c>
      <c r="J541" s="356">
        <f t="shared" si="108"/>
        <v>0</v>
      </c>
      <c r="K541" s="356">
        <f t="shared" si="108"/>
        <v>0</v>
      </c>
      <c r="L541" s="1003" cm="1">
        <f t="array" ref="L541">INDEX($H541:$K541,0,MATCH(L$505,$H$505:$K$505,0))*HLOOKUP(L$504,$J$501:$R$502,2)</f>
        <v>0</v>
      </c>
      <c r="M541" s="1003" cm="1">
        <f t="array" ref="M541">INDEX($H541:$K541,0,MATCH(M$505,$H$505:$K$505,0))*HLOOKUP(M$504,$J$501:$R$502,2)</f>
        <v>0</v>
      </c>
      <c r="N541" s="1003" cm="1">
        <f t="array" ref="N541">INDEX($H541:$K541,0,MATCH(N$505,$H$505:$K$505,0))*HLOOKUP(N$504,$J$501:$R$502,2)</f>
        <v>0</v>
      </c>
      <c r="O541" s="1003" cm="1">
        <f t="array" ref="O541">INDEX($H541:$K541,0,MATCH(O$505,$H$505:$K$505,0))*HLOOKUP(O$504,$J$501:$R$502,2)</f>
        <v>0</v>
      </c>
      <c r="P541" s="1003" cm="1">
        <f t="array" ref="P541">INDEX($H541:$K541,0,MATCH(P$505,$H$505:$K$505,0))*HLOOKUP(P$504,$J$501:$R$502,2)</f>
        <v>0</v>
      </c>
      <c r="Q541" s="1003" cm="1">
        <f t="array" ref="Q541">INDEX($H541:$K541,0,MATCH(Q$505,$H$505:$K$505,0))*HLOOKUP(Q$504,$J$501:$R$502,2)</f>
        <v>0</v>
      </c>
      <c r="R541" s="1003" cm="1">
        <f t="array" ref="R541">INDEX($H541:$K541,0,MATCH(R$505,$H$505:$K$505,0))*HLOOKUP(R$504,$J$501:$R$502,2)</f>
        <v>0</v>
      </c>
      <c r="S541" s="1003" cm="1">
        <f t="array" ref="S541">INDEX($H541:$K541,0,MATCH(S$505,$H$505:$K$505,0))*HLOOKUP(S$504,$J$501:$R$502,2)</f>
        <v>0</v>
      </c>
      <c r="T541" s="1003" cm="1">
        <f t="array" ref="T541">INDEX($H541:$K541,0,MATCH(T$505,$H$505:$K$505,0))*HLOOKUP(T$504,$J$501:$R$502,2)</f>
        <v>0</v>
      </c>
      <c r="U541" s="1003" cm="1">
        <f t="array" ref="U541">INDEX($H541:$K541,0,MATCH(U$505,$H$505:$K$505,0))*HLOOKUP(U$504,$J$501:$R$502,2)</f>
        <v>0</v>
      </c>
      <c r="V541" s="1003" cm="1">
        <f t="array" ref="V541">INDEX($H541:$K541,0,MATCH(V$505,$H$505:$K$505,0))*HLOOKUP(V$504,$J$501:$R$502,2)</f>
        <v>0</v>
      </c>
      <c r="W541" s="1003" cm="1">
        <f t="array" ref="W541">INDEX($H541:$K541,0,MATCH(W$505,$H$505:$K$505,0))*HLOOKUP(W$504,$J$501:$R$502,2)</f>
        <v>0</v>
      </c>
      <c r="X541" s="1003" cm="1">
        <f t="array" ref="X541">INDEX($H541:$K541,0,MATCH(X$505,$H$505:$K$505,0))*HLOOKUP(X$504,$J$501:$R$502,2)</f>
        <v>0</v>
      </c>
      <c r="Y541" s="1003" cm="1">
        <f t="array" ref="Y541">INDEX($H541:$K541,0,MATCH(Y$505,$H$505:$K$505,0))*HLOOKUP(Y$504,$J$501:$R$502,2)</f>
        <v>0</v>
      </c>
      <c r="Z541" s="1003" cm="1">
        <f t="array" ref="Z541">INDEX($H541:$K541,0,MATCH(Z$505,$H$505:$K$505,0))*HLOOKUP(Z$504,$J$501:$R$502,2)</f>
        <v>0</v>
      </c>
      <c r="AA541" s="1003" cm="1">
        <f t="array" ref="AA541">INDEX($H541:$K541,0,MATCH(AA$505,$H$505:$K$505,0))*HLOOKUP(AA$504,$J$501:$R$502,2)</f>
        <v>0</v>
      </c>
      <c r="AB541" s="1003" cm="1">
        <f t="array" ref="AB541">INDEX($H541:$K541,0,MATCH(AB$505,$H$505:$K$505,0))*HLOOKUP(AB$504,$J$501:$R$502,2)</f>
        <v>0</v>
      </c>
      <c r="AC541" s="1003" cm="1">
        <f t="array" ref="AC541">INDEX($H541:$K541,0,MATCH(AC$505,$H$505:$K$505,0))*HLOOKUP(AC$504,$J$501:$R$502,2)</f>
        <v>0</v>
      </c>
      <c r="AD541" s="1003" cm="1">
        <f t="array" ref="AD541">INDEX($H541:$K541,0,MATCH(AD$505,$H$505:$K$505,0))*HLOOKUP(AD$504,$J$501:$R$502,2)</f>
        <v>0</v>
      </c>
      <c r="AE541" s="1003" cm="1">
        <f t="array" ref="AE541">INDEX($H541:$K541,0,MATCH(AE$505,$H$505:$K$505,0))*HLOOKUP(AE$504,$J$501:$R$502,2)</f>
        <v>0</v>
      </c>
      <c r="AF541" s="1003" cm="1">
        <f t="array" ref="AF541">INDEX($H541:$K541,0,MATCH(AF$505,$H$505:$K$505,0))*HLOOKUP(AF$504,$J$501:$R$502,2)</f>
        <v>0</v>
      </c>
      <c r="AG541" s="1003" cm="1">
        <f t="array" ref="AG541">INDEX($H541:$K541,0,MATCH(AG$505,$H$505:$K$505,0))*HLOOKUP(AG$504,$J$501:$R$502,2)</f>
        <v>0</v>
      </c>
      <c r="AH541" s="1003" cm="1">
        <f t="array" ref="AH541">INDEX($H541:$K541,0,MATCH(AH$505,$H$505:$K$505,0))*HLOOKUP(AH$504,$J$501:$R$502,2)</f>
        <v>0</v>
      </c>
      <c r="AI541" s="1003" cm="1">
        <f t="array" ref="AI541">INDEX($H541:$K541,0,MATCH(AI$505,$H$505:$K$505,0))*HLOOKUP(AI$504,$J$501:$R$502,2)</f>
        <v>0</v>
      </c>
      <c r="AJ541" s="1003" cm="1">
        <f t="array" ref="AJ541">INDEX($H541:$K541,0,MATCH(AJ$505,$H$505:$K$505,0))*HLOOKUP(AJ$504,$J$501:$R$502,2)</f>
        <v>0</v>
      </c>
      <c r="AK541" s="1003" cm="1">
        <f t="array" ref="AK541">INDEX($H541:$K541,0,MATCH(AK$505,$H$505:$K$505,0))*HLOOKUP(AK$504,$J$501:$R$502,2)</f>
        <v>0</v>
      </c>
      <c r="AL541" s="1003" cm="1">
        <f t="array" ref="AL541">INDEX($H541:$K541,0,MATCH(AL$505,$H$505:$K$505,0))*HLOOKUP(AL$504,$J$501:$R$502,2)</f>
        <v>0</v>
      </c>
      <c r="AM541" s="1003" cm="1">
        <f t="array" ref="AM541">INDEX($H541:$K541,0,MATCH(AM$505,$H$505:$K$505,0))*HLOOKUP(AM$504,$J$501:$R$502,2)</f>
        <v>0</v>
      </c>
      <c r="AN541" s="1003" cm="1">
        <f t="array" ref="AN541">INDEX($H541:$K541,0,MATCH(AN$505,$H$505:$K$505,0))*HLOOKUP(AN$504,$J$501:$R$502,2)</f>
        <v>0</v>
      </c>
      <c r="AO541" s="1003" cm="1">
        <f t="array" ref="AO541">INDEX($H541:$K541,0,MATCH(AO$505,$H$505:$K$505,0))*HLOOKUP(AO$504,$J$501:$R$502,2)</f>
        <v>0</v>
      </c>
      <c r="AP541" s="1003" cm="1">
        <f t="array" ref="AP541">INDEX($H541:$K541,0,MATCH(AP$505,$H$505:$K$505,0))*HLOOKUP(AP$504,$J$501:$R$502,2)</f>
        <v>0</v>
      </c>
      <c r="AQ541" s="1003" cm="1">
        <f t="array" ref="AQ541">INDEX($H541:$K541,0,MATCH(AQ$505,$H$505:$K$505,0))*HLOOKUP(AQ$504,$J$501:$R$502,2)</f>
        <v>0</v>
      </c>
      <c r="AR541" s="1003" cm="1">
        <f t="array" ref="AR541">INDEX($H541:$K541,0,MATCH(AR$505,$H$505:$K$505,0))*HLOOKUP(AR$504,$J$501:$R$502,2)</f>
        <v>0</v>
      </c>
      <c r="AS541" s="1003" cm="1">
        <f t="array" ref="AS541">INDEX($H541:$K541,0,MATCH(AS$505,$H$505:$K$505,0))*HLOOKUP(AS$504,$J$501:$R$502,2)</f>
        <v>0</v>
      </c>
      <c r="AT541" s="1003" cm="1">
        <f t="array" ref="AT541">INDEX($H541:$K541,0,MATCH(AT$505,$H$505:$K$505,0))*HLOOKUP(AT$504,$J$501:$R$502,2)</f>
        <v>0</v>
      </c>
      <c r="AU541" s="1003" cm="1">
        <f t="array" ref="AU541">INDEX($H541:$K541,0,MATCH(AU$505,$H$505:$K$505,0))*HLOOKUP(AU$504,$J$501:$R$502,2)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YYWLWz</v>
      </c>
      <c r="H542" s="356">
        <f t="shared" ref="H542:K542" si="109">IF(H488&gt;0,1,0)</f>
        <v>0</v>
      </c>
      <c r="I542" s="356">
        <f t="shared" si="109"/>
        <v>0</v>
      </c>
      <c r="J542" s="356">
        <f t="shared" si="109"/>
        <v>0</v>
      </c>
      <c r="K542" s="356">
        <f t="shared" si="109"/>
        <v>0</v>
      </c>
      <c r="L542" s="1003" cm="1">
        <f t="array" ref="L542">INDEX($H542:$K542,0,MATCH(L$505,$H$505:$K$505,0))*HLOOKUP(L$504,$J$501:$R$502,2)</f>
        <v>0</v>
      </c>
      <c r="M542" s="1003" cm="1">
        <f t="array" ref="M542">INDEX($H542:$K542,0,MATCH(M$505,$H$505:$K$505,0))*HLOOKUP(M$504,$J$501:$R$502,2)</f>
        <v>0</v>
      </c>
      <c r="N542" s="1003" cm="1">
        <f t="array" ref="N542">INDEX($H542:$K542,0,MATCH(N$505,$H$505:$K$505,0))*HLOOKUP(N$504,$J$501:$R$502,2)</f>
        <v>0</v>
      </c>
      <c r="O542" s="1003" cm="1">
        <f t="array" ref="O542">INDEX($H542:$K542,0,MATCH(O$505,$H$505:$K$505,0))*HLOOKUP(O$504,$J$501:$R$502,2)</f>
        <v>0</v>
      </c>
      <c r="P542" s="1003" cm="1">
        <f t="array" ref="P542">INDEX($H542:$K542,0,MATCH(P$505,$H$505:$K$505,0))*HLOOKUP(P$504,$J$501:$R$502,2)</f>
        <v>0</v>
      </c>
      <c r="Q542" s="1003" cm="1">
        <f t="array" ref="Q542">INDEX($H542:$K542,0,MATCH(Q$505,$H$505:$K$505,0))*HLOOKUP(Q$504,$J$501:$R$502,2)</f>
        <v>0</v>
      </c>
      <c r="R542" s="1003" cm="1">
        <f t="array" ref="R542">INDEX($H542:$K542,0,MATCH(R$505,$H$505:$K$505,0))*HLOOKUP(R$504,$J$501:$R$502,2)</f>
        <v>0</v>
      </c>
      <c r="S542" s="1003" cm="1">
        <f t="array" ref="S542">INDEX($H542:$K542,0,MATCH(S$505,$H$505:$K$505,0))*HLOOKUP(S$504,$J$501:$R$502,2)</f>
        <v>0</v>
      </c>
      <c r="T542" s="1003" cm="1">
        <f t="array" ref="T542">INDEX($H542:$K542,0,MATCH(T$505,$H$505:$K$505,0))*HLOOKUP(T$504,$J$501:$R$502,2)</f>
        <v>0</v>
      </c>
      <c r="U542" s="1003" cm="1">
        <f t="array" ref="U542">INDEX($H542:$K542,0,MATCH(U$505,$H$505:$K$505,0))*HLOOKUP(U$504,$J$501:$R$502,2)</f>
        <v>0</v>
      </c>
      <c r="V542" s="1003" cm="1">
        <f t="array" ref="V542">INDEX($H542:$K542,0,MATCH(V$505,$H$505:$K$505,0))*HLOOKUP(V$504,$J$501:$R$502,2)</f>
        <v>0</v>
      </c>
      <c r="W542" s="1003" cm="1">
        <f t="array" ref="W542">INDEX($H542:$K542,0,MATCH(W$505,$H$505:$K$505,0))*HLOOKUP(W$504,$J$501:$R$502,2)</f>
        <v>0</v>
      </c>
      <c r="X542" s="1003" cm="1">
        <f t="array" ref="X542">INDEX($H542:$K542,0,MATCH(X$505,$H$505:$K$505,0))*HLOOKUP(X$504,$J$501:$R$502,2)</f>
        <v>0</v>
      </c>
      <c r="Y542" s="1003" cm="1">
        <f t="array" ref="Y542">INDEX($H542:$K542,0,MATCH(Y$505,$H$505:$K$505,0))*HLOOKUP(Y$504,$J$501:$R$502,2)</f>
        <v>0</v>
      </c>
      <c r="Z542" s="1003" cm="1">
        <f t="array" ref="Z542">INDEX($H542:$K542,0,MATCH(Z$505,$H$505:$K$505,0))*HLOOKUP(Z$504,$J$501:$R$502,2)</f>
        <v>0</v>
      </c>
      <c r="AA542" s="1003" cm="1">
        <f t="array" ref="AA542">INDEX($H542:$K542,0,MATCH(AA$505,$H$505:$K$505,0))*HLOOKUP(AA$504,$J$501:$R$502,2)</f>
        <v>0</v>
      </c>
      <c r="AB542" s="1003" cm="1">
        <f t="array" ref="AB542">INDEX($H542:$K542,0,MATCH(AB$505,$H$505:$K$505,0))*HLOOKUP(AB$504,$J$501:$R$502,2)</f>
        <v>0</v>
      </c>
      <c r="AC542" s="1003" cm="1">
        <f t="array" ref="AC542">INDEX($H542:$K542,0,MATCH(AC$505,$H$505:$K$505,0))*HLOOKUP(AC$504,$J$501:$R$502,2)</f>
        <v>0</v>
      </c>
      <c r="AD542" s="1003" cm="1">
        <f t="array" ref="AD542">INDEX($H542:$K542,0,MATCH(AD$505,$H$505:$K$505,0))*HLOOKUP(AD$504,$J$501:$R$502,2)</f>
        <v>0</v>
      </c>
      <c r="AE542" s="1003" cm="1">
        <f t="array" ref="AE542">INDEX($H542:$K542,0,MATCH(AE$505,$H$505:$K$505,0))*HLOOKUP(AE$504,$J$501:$R$502,2)</f>
        <v>0</v>
      </c>
      <c r="AF542" s="1003" cm="1">
        <f t="array" ref="AF542">INDEX($H542:$K542,0,MATCH(AF$505,$H$505:$K$505,0))*HLOOKUP(AF$504,$J$501:$R$502,2)</f>
        <v>0</v>
      </c>
      <c r="AG542" s="1003" cm="1">
        <f t="array" ref="AG542">INDEX($H542:$K542,0,MATCH(AG$505,$H$505:$K$505,0))*HLOOKUP(AG$504,$J$501:$R$502,2)</f>
        <v>0</v>
      </c>
      <c r="AH542" s="1003" cm="1">
        <f t="array" ref="AH542">INDEX($H542:$K542,0,MATCH(AH$505,$H$505:$K$505,0))*HLOOKUP(AH$504,$J$501:$R$502,2)</f>
        <v>0</v>
      </c>
      <c r="AI542" s="1003" cm="1">
        <f t="array" ref="AI542">INDEX($H542:$K542,0,MATCH(AI$505,$H$505:$K$505,0))*HLOOKUP(AI$504,$J$501:$R$502,2)</f>
        <v>0</v>
      </c>
      <c r="AJ542" s="1003" cm="1">
        <f t="array" ref="AJ542">INDEX($H542:$K542,0,MATCH(AJ$505,$H$505:$K$505,0))*HLOOKUP(AJ$504,$J$501:$R$502,2)</f>
        <v>0</v>
      </c>
      <c r="AK542" s="1003" cm="1">
        <f t="array" ref="AK542">INDEX($H542:$K542,0,MATCH(AK$505,$H$505:$K$505,0))*HLOOKUP(AK$504,$J$501:$R$502,2)</f>
        <v>0</v>
      </c>
      <c r="AL542" s="1003" cm="1">
        <f t="array" ref="AL542">INDEX($H542:$K542,0,MATCH(AL$505,$H$505:$K$505,0))*HLOOKUP(AL$504,$J$501:$R$502,2)</f>
        <v>0</v>
      </c>
      <c r="AM542" s="1003" cm="1">
        <f t="array" ref="AM542">INDEX($H542:$K542,0,MATCH(AM$505,$H$505:$K$505,0))*HLOOKUP(AM$504,$J$501:$R$502,2)</f>
        <v>0</v>
      </c>
      <c r="AN542" s="1003" cm="1">
        <f t="array" ref="AN542">INDEX($H542:$K542,0,MATCH(AN$505,$H$505:$K$505,0))*HLOOKUP(AN$504,$J$501:$R$502,2)</f>
        <v>0</v>
      </c>
      <c r="AO542" s="1003" cm="1">
        <f t="array" ref="AO542">INDEX($H542:$K542,0,MATCH(AO$505,$H$505:$K$505,0))*HLOOKUP(AO$504,$J$501:$R$502,2)</f>
        <v>0</v>
      </c>
      <c r="AP542" s="1003" cm="1">
        <f t="array" ref="AP542">INDEX($H542:$K542,0,MATCH(AP$505,$H$505:$K$505,0))*HLOOKUP(AP$504,$J$501:$R$502,2)</f>
        <v>0</v>
      </c>
      <c r="AQ542" s="1003" cm="1">
        <f t="array" ref="AQ542">INDEX($H542:$K542,0,MATCH(AQ$505,$H$505:$K$505,0))*HLOOKUP(AQ$504,$J$501:$R$502,2)</f>
        <v>0</v>
      </c>
      <c r="AR542" s="1003" cm="1">
        <f t="array" ref="AR542">INDEX($H542:$K542,0,MATCH(AR$505,$H$505:$K$505,0))*HLOOKUP(AR$504,$J$501:$R$502,2)</f>
        <v>0</v>
      </c>
      <c r="AS542" s="1003" cm="1">
        <f t="array" ref="AS542">INDEX($H542:$K542,0,MATCH(AS$505,$H$505:$K$505,0))*HLOOKUP(AS$504,$J$501:$R$502,2)</f>
        <v>0</v>
      </c>
      <c r="AT542" s="1003" cm="1">
        <f t="array" ref="AT542">INDEX($H542:$K542,0,MATCH(AT$505,$H$505:$K$505,0))*HLOOKUP(AT$504,$J$501:$R$502,2)</f>
        <v>0</v>
      </c>
      <c r="AU542" s="1003" cm="1">
        <f t="array" ref="AU542">INDEX($H542:$K542,0,MATCH(AU$505,$H$505:$K$505,0))*HLOOKUP(AU$504,$J$501:$R$502,2)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YYNWLw</v>
      </c>
      <c r="H543" s="356">
        <f t="shared" ref="H543:K543" si="110">IF(H489&gt;0,1,0)</f>
        <v>0</v>
      </c>
      <c r="I543" s="356">
        <f t="shared" si="110"/>
        <v>0</v>
      </c>
      <c r="J543" s="356">
        <f t="shared" si="110"/>
        <v>0</v>
      </c>
      <c r="K543" s="356">
        <f t="shared" si="110"/>
        <v>0</v>
      </c>
      <c r="L543" s="1003" cm="1">
        <f t="array" ref="L543">INDEX($H543:$K543,0,MATCH(L$505,$H$505:$K$505,0))*HLOOKUP(L$504,$J$501:$R$502,2)</f>
        <v>0</v>
      </c>
      <c r="M543" s="1003" cm="1">
        <f t="array" ref="M543">INDEX($H543:$K543,0,MATCH(M$505,$H$505:$K$505,0))*HLOOKUP(M$504,$J$501:$R$502,2)</f>
        <v>0</v>
      </c>
      <c r="N543" s="1003" cm="1">
        <f t="array" ref="N543">INDEX($H543:$K543,0,MATCH(N$505,$H$505:$K$505,0))*HLOOKUP(N$504,$J$501:$R$502,2)</f>
        <v>0</v>
      </c>
      <c r="O543" s="1003" cm="1">
        <f t="array" ref="O543">INDEX($H543:$K543,0,MATCH(O$505,$H$505:$K$505,0))*HLOOKUP(O$504,$J$501:$R$502,2)</f>
        <v>0</v>
      </c>
      <c r="P543" s="1003" cm="1">
        <f t="array" ref="P543">INDEX($H543:$K543,0,MATCH(P$505,$H$505:$K$505,0))*HLOOKUP(P$504,$J$501:$R$502,2)</f>
        <v>0</v>
      </c>
      <c r="Q543" s="1003" cm="1">
        <f t="array" ref="Q543">INDEX($H543:$K543,0,MATCH(Q$505,$H$505:$K$505,0))*HLOOKUP(Q$504,$J$501:$R$502,2)</f>
        <v>0</v>
      </c>
      <c r="R543" s="1003" cm="1">
        <f t="array" ref="R543">INDEX($H543:$K543,0,MATCH(R$505,$H$505:$K$505,0))*HLOOKUP(R$504,$J$501:$R$502,2)</f>
        <v>0</v>
      </c>
      <c r="S543" s="1003" cm="1">
        <f t="array" ref="S543">INDEX($H543:$K543,0,MATCH(S$505,$H$505:$K$505,0))*HLOOKUP(S$504,$J$501:$R$502,2)</f>
        <v>0</v>
      </c>
      <c r="T543" s="1003" cm="1">
        <f t="array" ref="T543">INDEX($H543:$K543,0,MATCH(T$505,$H$505:$K$505,0))*HLOOKUP(T$504,$J$501:$R$502,2)</f>
        <v>0</v>
      </c>
      <c r="U543" s="1003" cm="1">
        <f t="array" ref="U543">INDEX($H543:$K543,0,MATCH(U$505,$H$505:$K$505,0))*HLOOKUP(U$504,$J$501:$R$502,2)</f>
        <v>0</v>
      </c>
      <c r="V543" s="1003" cm="1">
        <f t="array" ref="V543">INDEX($H543:$K543,0,MATCH(V$505,$H$505:$K$505,0))*HLOOKUP(V$504,$J$501:$R$502,2)</f>
        <v>0</v>
      </c>
      <c r="W543" s="1003" cm="1">
        <f t="array" ref="W543">INDEX($H543:$K543,0,MATCH(W$505,$H$505:$K$505,0))*HLOOKUP(W$504,$J$501:$R$502,2)</f>
        <v>0</v>
      </c>
      <c r="X543" s="1003" cm="1">
        <f t="array" ref="X543">INDEX($H543:$K543,0,MATCH(X$505,$H$505:$K$505,0))*HLOOKUP(X$504,$J$501:$R$502,2)</f>
        <v>0</v>
      </c>
      <c r="Y543" s="1003" cm="1">
        <f t="array" ref="Y543">INDEX($H543:$K543,0,MATCH(Y$505,$H$505:$K$505,0))*HLOOKUP(Y$504,$J$501:$R$502,2)</f>
        <v>0</v>
      </c>
      <c r="Z543" s="1003" cm="1">
        <f t="array" ref="Z543">INDEX($H543:$K543,0,MATCH(Z$505,$H$505:$K$505,0))*HLOOKUP(Z$504,$J$501:$R$502,2)</f>
        <v>0</v>
      </c>
      <c r="AA543" s="1003" cm="1">
        <f t="array" ref="AA543">INDEX($H543:$K543,0,MATCH(AA$505,$H$505:$K$505,0))*HLOOKUP(AA$504,$J$501:$R$502,2)</f>
        <v>0</v>
      </c>
      <c r="AB543" s="1003" cm="1">
        <f t="array" ref="AB543">INDEX($H543:$K543,0,MATCH(AB$505,$H$505:$K$505,0))*HLOOKUP(AB$504,$J$501:$R$502,2)</f>
        <v>0</v>
      </c>
      <c r="AC543" s="1003" cm="1">
        <f t="array" ref="AC543">INDEX($H543:$K543,0,MATCH(AC$505,$H$505:$K$505,0))*HLOOKUP(AC$504,$J$501:$R$502,2)</f>
        <v>0</v>
      </c>
      <c r="AD543" s="1003" cm="1">
        <f t="array" ref="AD543">INDEX($H543:$K543,0,MATCH(AD$505,$H$505:$K$505,0))*HLOOKUP(AD$504,$J$501:$R$502,2)</f>
        <v>0</v>
      </c>
      <c r="AE543" s="1003" cm="1">
        <f t="array" ref="AE543">INDEX($H543:$K543,0,MATCH(AE$505,$H$505:$K$505,0))*HLOOKUP(AE$504,$J$501:$R$502,2)</f>
        <v>0</v>
      </c>
      <c r="AF543" s="1003" cm="1">
        <f t="array" ref="AF543">INDEX($H543:$K543,0,MATCH(AF$505,$H$505:$K$505,0))*HLOOKUP(AF$504,$J$501:$R$502,2)</f>
        <v>0</v>
      </c>
      <c r="AG543" s="1003" cm="1">
        <f t="array" ref="AG543">INDEX($H543:$K543,0,MATCH(AG$505,$H$505:$K$505,0))*HLOOKUP(AG$504,$J$501:$R$502,2)</f>
        <v>0</v>
      </c>
      <c r="AH543" s="1003" cm="1">
        <f t="array" ref="AH543">INDEX($H543:$K543,0,MATCH(AH$505,$H$505:$K$505,0))*HLOOKUP(AH$504,$J$501:$R$502,2)</f>
        <v>0</v>
      </c>
      <c r="AI543" s="1003" cm="1">
        <f t="array" ref="AI543">INDEX($H543:$K543,0,MATCH(AI$505,$H$505:$K$505,0))*HLOOKUP(AI$504,$J$501:$R$502,2)</f>
        <v>0</v>
      </c>
      <c r="AJ543" s="1003" cm="1">
        <f t="array" ref="AJ543">INDEX($H543:$K543,0,MATCH(AJ$505,$H$505:$K$505,0))*HLOOKUP(AJ$504,$J$501:$R$502,2)</f>
        <v>0</v>
      </c>
      <c r="AK543" s="1003" cm="1">
        <f t="array" ref="AK543">INDEX($H543:$K543,0,MATCH(AK$505,$H$505:$K$505,0))*HLOOKUP(AK$504,$J$501:$R$502,2)</f>
        <v>0</v>
      </c>
      <c r="AL543" s="1003" cm="1">
        <f t="array" ref="AL543">INDEX($H543:$K543,0,MATCH(AL$505,$H$505:$K$505,0))*HLOOKUP(AL$504,$J$501:$R$502,2)</f>
        <v>0</v>
      </c>
      <c r="AM543" s="1003" cm="1">
        <f t="array" ref="AM543">INDEX($H543:$K543,0,MATCH(AM$505,$H$505:$K$505,0))*HLOOKUP(AM$504,$J$501:$R$502,2)</f>
        <v>0</v>
      </c>
      <c r="AN543" s="1003" cm="1">
        <f t="array" ref="AN543">INDEX($H543:$K543,0,MATCH(AN$505,$H$505:$K$505,0))*HLOOKUP(AN$504,$J$501:$R$502,2)</f>
        <v>0</v>
      </c>
      <c r="AO543" s="1003" cm="1">
        <f t="array" ref="AO543">INDEX($H543:$K543,0,MATCH(AO$505,$H$505:$K$505,0))*HLOOKUP(AO$504,$J$501:$R$502,2)</f>
        <v>0</v>
      </c>
      <c r="AP543" s="1003" cm="1">
        <f t="array" ref="AP543">INDEX($H543:$K543,0,MATCH(AP$505,$H$505:$K$505,0))*HLOOKUP(AP$504,$J$501:$R$502,2)</f>
        <v>0</v>
      </c>
      <c r="AQ543" s="1003" cm="1">
        <f t="array" ref="AQ543">INDEX($H543:$K543,0,MATCH(AQ$505,$H$505:$K$505,0))*HLOOKUP(AQ$504,$J$501:$R$502,2)</f>
        <v>0</v>
      </c>
      <c r="AR543" s="1003" cm="1">
        <f t="array" ref="AR543">INDEX($H543:$K543,0,MATCH(AR$505,$H$505:$K$505,0))*HLOOKUP(AR$504,$J$501:$R$502,2)</f>
        <v>0</v>
      </c>
      <c r="AS543" s="1003" cm="1">
        <f t="array" ref="AS543">INDEX($H543:$K543,0,MATCH(AS$505,$H$505:$K$505,0))*HLOOKUP(AS$504,$J$501:$R$502,2)</f>
        <v>0</v>
      </c>
      <c r="AT543" s="1003" cm="1">
        <f t="array" ref="AT543">INDEX($H543:$K543,0,MATCH(AT$505,$H$505:$K$505,0))*HLOOKUP(AT$504,$J$501:$R$502,2)</f>
        <v>0</v>
      </c>
      <c r="AU543" s="1003" cm="1">
        <f t="array" ref="AU543">INDEX($H543:$K543,0,MATCH(AU$505,$H$505:$K$505,0))*HLOOKUP(AU$504,$J$501:$R$502,2)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AYAA2A1w</v>
      </c>
      <c r="H544" s="356">
        <f t="shared" ref="H544:K544" si="111">IF(H490&gt;0,1,0)</f>
        <v>0</v>
      </c>
      <c r="I544" s="356">
        <f t="shared" si="111"/>
        <v>0</v>
      </c>
      <c r="J544" s="356">
        <f t="shared" si="111"/>
        <v>0</v>
      </c>
      <c r="K544" s="356">
        <f t="shared" si="111"/>
        <v>0</v>
      </c>
      <c r="L544" s="1003" cm="1">
        <f t="array" ref="L544">INDEX($H544:$K544,0,MATCH(L$505,$H$505:$K$505,0))*HLOOKUP(L$504,$J$501:$R$502,2)</f>
        <v>0</v>
      </c>
      <c r="M544" s="1003" cm="1">
        <f t="array" ref="M544">INDEX($H544:$K544,0,MATCH(M$505,$H$505:$K$505,0))*HLOOKUP(M$504,$J$501:$R$502,2)</f>
        <v>0</v>
      </c>
      <c r="N544" s="1003" cm="1">
        <f t="array" ref="N544">INDEX($H544:$K544,0,MATCH(N$505,$H$505:$K$505,0))*HLOOKUP(N$504,$J$501:$R$502,2)</f>
        <v>0</v>
      </c>
      <c r="O544" s="1003" cm="1">
        <f t="array" ref="O544">INDEX($H544:$K544,0,MATCH(O$505,$H$505:$K$505,0))*HLOOKUP(O$504,$J$501:$R$502,2)</f>
        <v>0</v>
      </c>
      <c r="P544" s="1003" cm="1">
        <f t="array" ref="P544">INDEX($H544:$K544,0,MATCH(P$505,$H$505:$K$505,0))*HLOOKUP(P$504,$J$501:$R$502,2)</f>
        <v>0</v>
      </c>
      <c r="Q544" s="1003" cm="1">
        <f t="array" ref="Q544">INDEX($H544:$K544,0,MATCH(Q$505,$H$505:$K$505,0))*HLOOKUP(Q$504,$J$501:$R$502,2)</f>
        <v>0</v>
      </c>
      <c r="R544" s="1003" cm="1">
        <f t="array" ref="R544">INDEX($H544:$K544,0,MATCH(R$505,$H$505:$K$505,0))*HLOOKUP(R$504,$J$501:$R$502,2)</f>
        <v>0</v>
      </c>
      <c r="S544" s="1003" cm="1">
        <f t="array" ref="S544">INDEX($H544:$K544,0,MATCH(S$505,$H$505:$K$505,0))*HLOOKUP(S$504,$J$501:$R$502,2)</f>
        <v>0</v>
      </c>
      <c r="T544" s="1003" cm="1">
        <f t="array" ref="T544">INDEX($H544:$K544,0,MATCH(T$505,$H$505:$K$505,0))*HLOOKUP(T$504,$J$501:$R$502,2)</f>
        <v>0</v>
      </c>
      <c r="U544" s="1003" cm="1">
        <f t="array" ref="U544">INDEX($H544:$K544,0,MATCH(U$505,$H$505:$K$505,0))*HLOOKUP(U$504,$J$501:$R$502,2)</f>
        <v>0</v>
      </c>
      <c r="V544" s="1003" cm="1">
        <f t="array" ref="V544">INDEX($H544:$K544,0,MATCH(V$505,$H$505:$K$505,0))*HLOOKUP(V$504,$J$501:$R$502,2)</f>
        <v>0</v>
      </c>
      <c r="W544" s="1003" cm="1">
        <f t="array" ref="W544">INDEX($H544:$K544,0,MATCH(W$505,$H$505:$K$505,0))*HLOOKUP(W$504,$J$501:$R$502,2)</f>
        <v>0</v>
      </c>
      <c r="X544" s="1003" cm="1">
        <f t="array" ref="X544">INDEX($H544:$K544,0,MATCH(X$505,$H$505:$K$505,0))*HLOOKUP(X$504,$J$501:$R$502,2)</f>
        <v>0</v>
      </c>
      <c r="Y544" s="1003" cm="1">
        <f t="array" ref="Y544">INDEX($H544:$K544,0,MATCH(Y$505,$H$505:$K$505,0))*HLOOKUP(Y$504,$J$501:$R$502,2)</f>
        <v>0</v>
      </c>
      <c r="Z544" s="1003" cm="1">
        <f t="array" ref="Z544">INDEX($H544:$K544,0,MATCH(Z$505,$H$505:$K$505,0))*HLOOKUP(Z$504,$J$501:$R$502,2)</f>
        <v>0</v>
      </c>
      <c r="AA544" s="1003" cm="1">
        <f t="array" ref="AA544">INDEX($H544:$K544,0,MATCH(AA$505,$H$505:$K$505,0))*HLOOKUP(AA$504,$J$501:$R$502,2)</f>
        <v>0</v>
      </c>
      <c r="AB544" s="1003" cm="1">
        <f t="array" ref="AB544">INDEX($H544:$K544,0,MATCH(AB$505,$H$505:$K$505,0))*HLOOKUP(AB$504,$J$501:$R$502,2)</f>
        <v>0</v>
      </c>
      <c r="AC544" s="1003" cm="1">
        <f t="array" ref="AC544">INDEX($H544:$K544,0,MATCH(AC$505,$H$505:$K$505,0))*HLOOKUP(AC$504,$J$501:$R$502,2)</f>
        <v>0</v>
      </c>
      <c r="AD544" s="1003" cm="1">
        <f t="array" ref="AD544">INDEX($H544:$K544,0,MATCH(AD$505,$H$505:$K$505,0))*HLOOKUP(AD$504,$J$501:$R$502,2)</f>
        <v>0</v>
      </c>
      <c r="AE544" s="1003" cm="1">
        <f t="array" ref="AE544">INDEX($H544:$K544,0,MATCH(AE$505,$H$505:$K$505,0))*HLOOKUP(AE$504,$J$501:$R$502,2)</f>
        <v>0</v>
      </c>
      <c r="AF544" s="1003" cm="1">
        <f t="array" ref="AF544">INDEX($H544:$K544,0,MATCH(AF$505,$H$505:$K$505,0))*HLOOKUP(AF$504,$J$501:$R$502,2)</f>
        <v>0</v>
      </c>
      <c r="AG544" s="1003" cm="1">
        <f t="array" ref="AG544">INDEX($H544:$K544,0,MATCH(AG$505,$H$505:$K$505,0))*HLOOKUP(AG$504,$J$501:$R$502,2)</f>
        <v>0</v>
      </c>
      <c r="AH544" s="1003" cm="1">
        <f t="array" ref="AH544">INDEX($H544:$K544,0,MATCH(AH$505,$H$505:$K$505,0))*HLOOKUP(AH$504,$J$501:$R$502,2)</f>
        <v>0</v>
      </c>
      <c r="AI544" s="1003" cm="1">
        <f t="array" ref="AI544">INDEX($H544:$K544,0,MATCH(AI$505,$H$505:$K$505,0))*HLOOKUP(AI$504,$J$501:$R$502,2)</f>
        <v>0</v>
      </c>
      <c r="AJ544" s="1003" cm="1">
        <f t="array" ref="AJ544">INDEX($H544:$K544,0,MATCH(AJ$505,$H$505:$K$505,0))*HLOOKUP(AJ$504,$J$501:$R$502,2)</f>
        <v>0</v>
      </c>
      <c r="AK544" s="1003" cm="1">
        <f t="array" ref="AK544">INDEX($H544:$K544,0,MATCH(AK$505,$H$505:$K$505,0))*HLOOKUP(AK$504,$J$501:$R$502,2)</f>
        <v>0</v>
      </c>
      <c r="AL544" s="1003" cm="1">
        <f t="array" ref="AL544">INDEX($H544:$K544,0,MATCH(AL$505,$H$505:$K$505,0))*HLOOKUP(AL$504,$J$501:$R$502,2)</f>
        <v>0</v>
      </c>
      <c r="AM544" s="1003" cm="1">
        <f t="array" ref="AM544">INDEX($H544:$K544,0,MATCH(AM$505,$H$505:$K$505,0))*HLOOKUP(AM$504,$J$501:$R$502,2)</f>
        <v>0</v>
      </c>
      <c r="AN544" s="1003" cm="1">
        <f t="array" ref="AN544">INDEX($H544:$K544,0,MATCH(AN$505,$H$505:$K$505,0))*HLOOKUP(AN$504,$J$501:$R$502,2)</f>
        <v>0</v>
      </c>
      <c r="AO544" s="1003" cm="1">
        <f t="array" ref="AO544">INDEX($H544:$K544,0,MATCH(AO$505,$H$505:$K$505,0))*HLOOKUP(AO$504,$J$501:$R$502,2)</f>
        <v>0</v>
      </c>
      <c r="AP544" s="1003" cm="1">
        <f t="array" ref="AP544">INDEX($H544:$K544,0,MATCH(AP$505,$H$505:$K$505,0))*HLOOKUP(AP$504,$J$501:$R$502,2)</f>
        <v>0</v>
      </c>
      <c r="AQ544" s="1003" cm="1">
        <f t="array" ref="AQ544">INDEX($H544:$K544,0,MATCH(AQ$505,$H$505:$K$505,0))*HLOOKUP(AQ$504,$J$501:$R$502,2)</f>
        <v>0</v>
      </c>
      <c r="AR544" s="1003" cm="1">
        <f t="array" ref="AR544">INDEX($H544:$K544,0,MATCH(AR$505,$H$505:$K$505,0))*HLOOKUP(AR$504,$J$501:$R$502,2)</f>
        <v>0</v>
      </c>
      <c r="AS544" s="1003" cm="1">
        <f t="array" ref="AS544">INDEX($H544:$K544,0,MATCH(AS$505,$H$505:$K$505,0))*HLOOKUP(AS$504,$J$501:$R$502,2)</f>
        <v>0</v>
      </c>
      <c r="AT544" s="1003" cm="1">
        <f t="array" ref="AT544">INDEX($H544:$K544,0,MATCH(AT$505,$H$505:$K$505,0))*HLOOKUP(AT$504,$J$501:$R$502,2)</f>
        <v>0</v>
      </c>
      <c r="AU544" s="1003" cm="1">
        <f t="array" ref="AU544">INDEX($H544:$K544,0,MATCH(AU$505,$H$505:$K$505,0))*HLOOKUP(AU$504,$J$501:$R$502,2)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AAWA2A1a</v>
      </c>
      <c r="H545" s="356">
        <f t="shared" ref="H545:K545" si="112">IF(H491&gt;0,1,0)</f>
        <v>0</v>
      </c>
      <c r="I545" s="356">
        <f t="shared" si="112"/>
        <v>0</v>
      </c>
      <c r="J545" s="356">
        <f t="shared" si="112"/>
        <v>0</v>
      </c>
      <c r="K545" s="356">
        <f t="shared" si="112"/>
        <v>0</v>
      </c>
      <c r="L545" s="1003" cm="1">
        <f t="array" ref="L545">INDEX($H545:$K545,0,MATCH(L$505,$H$505:$K$505,0))*HLOOKUP(L$504,$J$501:$R$502,2)</f>
        <v>0</v>
      </c>
      <c r="M545" s="1003" cm="1">
        <f t="array" ref="M545">INDEX($H545:$K545,0,MATCH(M$505,$H$505:$K$505,0))*HLOOKUP(M$504,$J$501:$R$502,2)</f>
        <v>0</v>
      </c>
      <c r="N545" s="1003" cm="1">
        <f t="array" ref="N545">INDEX($H545:$K545,0,MATCH(N$505,$H$505:$K$505,0))*HLOOKUP(N$504,$J$501:$R$502,2)</f>
        <v>0</v>
      </c>
      <c r="O545" s="1003" cm="1">
        <f t="array" ref="O545">INDEX($H545:$K545,0,MATCH(O$505,$H$505:$K$505,0))*HLOOKUP(O$504,$J$501:$R$502,2)</f>
        <v>0</v>
      </c>
      <c r="P545" s="1003" cm="1">
        <f t="array" ref="P545">INDEX($H545:$K545,0,MATCH(P$505,$H$505:$K$505,0))*HLOOKUP(P$504,$J$501:$R$502,2)</f>
        <v>0</v>
      </c>
      <c r="Q545" s="1003" cm="1">
        <f t="array" ref="Q545">INDEX($H545:$K545,0,MATCH(Q$505,$H$505:$K$505,0))*HLOOKUP(Q$504,$J$501:$R$502,2)</f>
        <v>0</v>
      </c>
      <c r="R545" s="1003" cm="1">
        <f t="array" ref="R545">INDEX($H545:$K545,0,MATCH(R$505,$H$505:$K$505,0))*HLOOKUP(R$504,$J$501:$R$502,2)</f>
        <v>0</v>
      </c>
      <c r="S545" s="1003" cm="1">
        <f t="array" ref="S545">INDEX($H545:$K545,0,MATCH(S$505,$H$505:$K$505,0))*HLOOKUP(S$504,$J$501:$R$502,2)</f>
        <v>0</v>
      </c>
      <c r="T545" s="1003" cm="1">
        <f t="array" ref="T545">INDEX($H545:$K545,0,MATCH(T$505,$H$505:$K$505,0))*HLOOKUP(T$504,$J$501:$R$502,2)</f>
        <v>0</v>
      </c>
      <c r="U545" s="1003" cm="1">
        <f t="array" ref="U545">INDEX($H545:$K545,0,MATCH(U$505,$H$505:$K$505,0))*HLOOKUP(U$504,$J$501:$R$502,2)</f>
        <v>0</v>
      </c>
      <c r="V545" s="1003" cm="1">
        <f t="array" ref="V545">INDEX($H545:$K545,0,MATCH(V$505,$H$505:$K$505,0))*HLOOKUP(V$504,$J$501:$R$502,2)</f>
        <v>0</v>
      </c>
      <c r="W545" s="1003" cm="1">
        <f t="array" ref="W545">INDEX($H545:$K545,0,MATCH(W$505,$H$505:$K$505,0))*HLOOKUP(W$504,$J$501:$R$502,2)</f>
        <v>0</v>
      </c>
      <c r="X545" s="1003" cm="1">
        <f t="array" ref="X545">INDEX($H545:$K545,0,MATCH(X$505,$H$505:$K$505,0))*HLOOKUP(X$504,$J$501:$R$502,2)</f>
        <v>0</v>
      </c>
      <c r="Y545" s="1003" cm="1">
        <f t="array" ref="Y545">INDEX($H545:$K545,0,MATCH(Y$505,$H$505:$K$505,0))*HLOOKUP(Y$504,$J$501:$R$502,2)</f>
        <v>0</v>
      </c>
      <c r="Z545" s="1003" cm="1">
        <f t="array" ref="Z545">INDEX($H545:$K545,0,MATCH(Z$505,$H$505:$K$505,0))*HLOOKUP(Z$504,$J$501:$R$502,2)</f>
        <v>0</v>
      </c>
      <c r="AA545" s="1003" cm="1">
        <f t="array" ref="AA545">INDEX($H545:$K545,0,MATCH(AA$505,$H$505:$K$505,0))*HLOOKUP(AA$504,$J$501:$R$502,2)</f>
        <v>0</v>
      </c>
      <c r="AB545" s="1003" cm="1">
        <f t="array" ref="AB545">INDEX($H545:$K545,0,MATCH(AB$505,$H$505:$K$505,0))*HLOOKUP(AB$504,$J$501:$R$502,2)</f>
        <v>0</v>
      </c>
      <c r="AC545" s="1003" cm="1">
        <f t="array" ref="AC545">INDEX($H545:$K545,0,MATCH(AC$505,$H$505:$K$505,0))*HLOOKUP(AC$504,$J$501:$R$502,2)</f>
        <v>0</v>
      </c>
      <c r="AD545" s="1003" cm="1">
        <f t="array" ref="AD545">INDEX($H545:$K545,0,MATCH(AD$505,$H$505:$K$505,0))*HLOOKUP(AD$504,$J$501:$R$502,2)</f>
        <v>0</v>
      </c>
      <c r="AE545" s="1003" cm="1">
        <f t="array" ref="AE545">INDEX($H545:$K545,0,MATCH(AE$505,$H$505:$K$505,0))*HLOOKUP(AE$504,$J$501:$R$502,2)</f>
        <v>0</v>
      </c>
      <c r="AF545" s="1003" cm="1">
        <f t="array" ref="AF545">INDEX($H545:$K545,0,MATCH(AF$505,$H$505:$K$505,0))*HLOOKUP(AF$504,$J$501:$R$502,2)</f>
        <v>0</v>
      </c>
      <c r="AG545" s="1003" cm="1">
        <f t="array" ref="AG545">INDEX($H545:$K545,0,MATCH(AG$505,$H$505:$K$505,0))*HLOOKUP(AG$504,$J$501:$R$502,2)</f>
        <v>0</v>
      </c>
      <c r="AH545" s="1003" cm="1">
        <f t="array" ref="AH545">INDEX($H545:$K545,0,MATCH(AH$505,$H$505:$K$505,0))*HLOOKUP(AH$504,$J$501:$R$502,2)</f>
        <v>0</v>
      </c>
      <c r="AI545" s="1003" cm="1">
        <f t="array" ref="AI545">INDEX($H545:$K545,0,MATCH(AI$505,$H$505:$K$505,0))*HLOOKUP(AI$504,$J$501:$R$502,2)</f>
        <v>0</v>
      </c>
      <c r="AJ545" s="1003" cm="1">
        <f t="array" ref="AJ545">INDEX($H545:$K545,0,MATCH(AJ$505,$H$505:$K$505,0))*HLOOKUP(AJ$504,$J$501:$R$502,2)</f>
        <v>0</v>
      </c>
      <c r="AK545" s="1003" cm="1">
        <f t="array" ref="AK545">INDEX($H545:$K545,0,MATCH(AK$505,$H$505:$K$505,0))*HLOOKUP(AK$504,$J$501:$R$502,2)</f>
        <v>0</v>
      </c>
      <c r="AL545" s="1003" cm="1">
        <f t="array" ref="AL545">INDEX($H545:$K545,0,MATCH(AL$505,$H$505:$K$505,0))*HLOOKUP(AL$504,$J$501:$R$502,2)</f>
        <v>0</v>
      </c>
      <c r="AM545" s="1003" cm="1">
        <f t="array" ref="AM545">INDEX($H545:$K545,0,MATCH(AM$505,$H$505:$K$505,0))*HLOOKUP(AM$504,$J$501:$R$502,2)</f>
        <v>0</v>
      </c>
      <c r="AN545" s="1003" cm="1">
        <f t="array" ref="AN545">INDEX($H545:$K545,0,MATCH(AN$505,$H$505:$K$505,0))*HLOOKUP(AN$504,$J$501:$R$502,2)</f>
        <v>0</v>
      </c>
      <c r="AO545" s="1003" cm="1">
        <f t="array" ref="AO545">INDEX($H545:$K545,0,MATCH(AO$505,$H$505:$K$505,0))*HLOOKUP(AO$504,$J$501:$R$502,2)</f>
        <v>0</v>
      </c>
      <c r="AP545" s="1003" cm="1">
        <f t="array" ref="AP545">INDEX($H545:$K545,0,MATCH(AP$505,$H$505:$K$505,0))*HLOOKUP(AP$504,$J$501:$R$502,2)</f>
        <v>0</v>
      </c>
      <c r="AQ545" s="1003" cm="1">
        <f t="array" ref="AQ545">INDEX($H545:$K545,0,MATCH(AQ$505,$H$505:$K$505,0))*HLOOKUP(AQ$504,$J$501:$R$502,2)</f>
        <v>0</v>
      </c>
      <c r="AR545" s="1003" cm="1">
        <f t="array" ref="AR545">INDEX($H545:$K545,0,MATCH(AR$505,$H$505:$K$505,0))*HLOOKUP(AR$504,$J$501:$R$502,2)</f>
        <v>0</v>
      </c>
      <c r="AS545" s="1003" cm="1">
        <f t="array" ref="AS545">INDEX($H545:$K545,0,MATCH(AS$505,$H$505:$K$505,0))*HLOOKUP(AS$504,$J$501:$R$502,2)</f>
        <v>0</v>
      </c>
      <c r="AT545" s="1003" cm="1">
        <f t="array" ref="AT545">INDEX($H545:$K545,0,MATCH(AT$505,$H$505:$K$505,0))*HLOOKUP(AT$504,$J$501:$R$502,2)</f>
        <v>0</v>
      </c>
      <c r="AU545" s="1003" cm="1">
        <f t="array" ref="AU545">INDEX($H545:$K545,0,MATCH(AU$505,$H$505:$K$505,0))*HLOOKUP(AU$504,$J$501:$R$502,2)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AAAWA1a</v>
      </c>
      <c r="H546" s="356">
        <f t="shared" ref="H546:K546" si="113">IF(H492&gt;0,1,0)</f>
        <v>0</v>
      </c>
      <c r="I546" s="356">
        <f t="shared" si="113"/>
        <v>0</v>
      </c>
      <c r="J546" s="356">
        <f t="shared" si="113"/>
        <v>0</v>
      </c>
      <c r="K546" s="356">
        <f t="shared" si="113"/>
        <v>0</v>
      </c>
      <c r="L546" s="1003" cm="1">
        <f t="array" ref="L546">INDEX($H546:$K546,0,MATCH(L$505,$H$505:$K$505,0))*HLOOKUP(L$504,$J$501:$R$502,2)</f>
        <v>0</v>
      </c>
      <c r="M546" s="1003" cm="1">
        <f t="array" ref="M546">INDEX($H546:$K546,0,MATCH(M$505,$H$505:$K$505,0))*HLOOKUP(M$504,$J$501:$R$502,2)</f>
        <v>0</v>
      </c>
      <c r="N546" s="1003" cm="1">
        <f t="array" ref="N546">INDEX($H546:$K546,0,MATCH(N$505,$H$505:$K$505,0))*HLOOKUP(N$504,$J$501:$R$502,2)</f>
        <v>0</v>
      </c>
      <c r="O546" s="1003" cm="1">
        <f t="array" ref="O546">INDEX($H546:$K546,0,MATCH(O$505,$H$505:$K$505,0))*HLOOKUP(O$504,$J$501:$R$502,2)</f>
        <v>0</v>
      </c>
      <c r="P546" s="1003" cm="1">
        <f t="array" ref="P546">INDEX($H546:$K546,0,MATCH(P$505,$H$505:$K$505,0))*HLOOKUP(P$504,$J$501:$R$502,2)</f>
        <v>0</v>
      </c>
      <c r="Q546" s="1003" cm="1">
        <f t="array" ref="Q546">INDEX($H546:$K546,0,MATCH(Q$505,$H$505:$K$505,0))*HLOOKUP(Q$504,$J$501:$R$502,2)</f>
        <v>0</v>
      </c>
      <c r="R546" s="1003" cm="1">
        <f t="array" ref="R546">INDEX($H546:$K546,0,MATCH(R$505,$H$505:$K$505,0))*HLOOKUP(R$504,$J$501:$R$502,2)</f>
        <v>0</v>
      </c>
      <c r="S546" s="1003" cm="1">
        <f t="array" ref="S546">INDEX($H546:$K546,0,MATCH(S$505,$H$505:$K$505,0))*HLOOKUP(S$504,$J$501:$R$502,2)</f>
        <v>0</v>
      </c>
      <c r="T546" s="1003" cm="1">
        <f t="array" ref="T546">INDEX($H546:$K546,0,MATCH(T$505,$H$505:$K$505,0))*HLOOKUP(T$504,$J$501:$R$502,2)</f>
        <v>0</v>
      </c>
      <c r="U546" s="1003" cm="1">
        <f t="array" ref="U546">INDEX($H546:$K546,0,MATCH(U$505,$H$505:$K$505,0))*HLOOKUP(U$504,$J$501:$R$502,2)</f>
        <v>0</v>
      </c>
      <c r="V546" s="1003" cm="1">
        <f t="array" ref="V546">INDEX($H546:$K546,0,MATCH(V$505,$H$505:$K$505,0))*HLOOKUP(V$504,$J$501:$R$502,2)</f>
        <v>0</v>
      </c>
      <c r="W546" s="1003" cm="1">
        <f t="array" ref="W546">INDEX($H546:$K546,0,MATCH(W$505,$H$505:$K$505,0))*HLOOKUP(W$504,$J$501:$R$502,2)</f>
        <v>0</v>
      </c>
      <c r="X546" s="1003" cm="1">
        <f t="array" ref="X546">INDEX($H546:$K546,0,MATCH(X$505,$H$505:$K$505,0))*HLOOKUP(X$504,$J$501:$R$502,2)</f>
        <v>0</v>
      </c>
      <c r="Y546" s="1003" cm="1">
        <f t="array" ref="Y546">INDEX($H546:$K546,0,MATCH(Y$505,$H$505:$K$505,0))*HLOOKUP(Y$504,$J$501:$R$502,2)</f>
        <v>0</v>
      </c>
      <c r="Z546" s="1003" cm="1">
        <f t="array" ref="Z546">INDEX($H546:$K546,0,MATCH(Z$505,$H$505:$K$505,0))*HLOOKUP(Z$504,$J$501:$R$502,2)</f>
        <v>0</v>
      </c>
      <c r="AA546" s="1003" cm="1">
        <f t="array" ref="AA546">INDEX($H546:$K546,0,MATCH(AA$505,$H$505:$K$505,0))*HLOOKUP(AA$504,$J$501:$R$502,2)</f>
        <v>0</v>
      </c>
      <c r="AB546" s="1003" cm="1">
        <f t="array" ref="AB546">INDEX($H546:$K546,0,MATCH(AB$505,$H$505:$K$505,0))*HLOOKUP(AB$504,$J$501:$R$502,2)</f>
        <v>0</v>
      </c>
      <c r="AC546" s="1003" cm="1">
        <f t="array" ref="AC546">INDEX($H546:$K546,0,MATCH(AC$505,$H$505:$K$505,0))*HLOOKUP(AC$504,$J$501:$R$502,2)</f>
        <v>0</v>
      </c>
      <c r="AD546" s="1003" cm="1">
        <f t="array" ref="AD546">INDEX($H546:$K546,0,MATCH(AD$505,$H$505:$K$505,0))*HLOOKUP(AD$504,$J$501:$R$502,2)</f>
        <v>0</v>
      </c>
      <c r="AE546" s="1003" cm="1">
        <f t="array" ref="AE546">INDEX($H546:$K546,0,MATCH(AE$505,$H$505:$K$505,0))*HLOOKUP(AE$504,$J$501:$R$502,2)</f>
        <v>0</v>
      </c>
      <c r="AF546" s="1003" cm="1">
        <f t="array" ref="AF546">INDEX($H546:$K546,0,MATCH(AF$505,$H$505:$K$505,0))*HLOOKUP(AF$504,$J$501:$R$502,2)</f>
        <v>0</v>
      </c>
      <c r="AG546" s="1003" cm="1">
        <f t="array" ref="AG546">INDEX($H546:$K546,0,MATCH(AG$505,$H$505:$K$505,0))*HLOOKUP(AG$504,$J$501:$R$502,2)</f>
        <v>0</v>
      </c>
      <c r="AH546" s="1003" cm="1">
        <f t="array" ref="AH546">INDEX($H546:$K546,0,MATCH(AH$505,$H$505:$K$505,0))*HLOOKUP(AH$504,$J$501:$R$502,2)</f>
        <v>0</v>
      </c>
      <c r="AI546" s="1003" cm="1">
        <f t="array" ref="AI546">INDEX($H546:$K546,0,MATCH(AI$505,$H$505:$K$505,0))*HLOOKUP(AI$504,$J$501:$R$502,2)</f>
        <v>0</v>
      </c>
      <c r="AJ546" s="1003" cm="1">
        <f t="array" ref="AJ546">INDEX($H546:$K546,0,MATCH(AJ$505,$H$505:$K$505,0))*HLOOKUP(AJ$504,$J$501:$R$502,2)</f>
        <v>0</v>
      </c>
      <c r="AK546" s="1003" cm="1">
        <f t="array" ref="AK546">INDEX($H546:$K546,0,MATCH(AK$505,$H$505:$K$505,0))*HLOOKUP(AK$504,$J$501:$R$502,2)</f>
        <v>0</v>
      </c>
      <c r="AL546" s="1003" cm="1">
        <f t="array" ref="AL546">INDEX($H546:$K546,0,MATCH(AL$505,$H$505:$K$505,0))*HLOOKUP(AL$504,$J$501:$R$502,2)</f>
        <v>0</v>
      </c>
      <c r="AM546" s="1003" cm="1">
        <f t="array" ref="AM546">INDEX($H546:$K546,0,MATCH(AM$505,$H$505:$K$505,0))*HLOOKUP(AM$504,$J$501:$R$502,2)</f>
        <v>0</v>
      </c>
      <c r="AN546" s="1003" cm="1">
        <f t="array" ref="AN546">INDEX($H546:$K546,0,MATCH(AN$505,$H$505:$K$505,0))*HLOOKUP(AN$504,$J$501:$R$502,2)</f>
        <v>0</v>
      </c>
      <c r="AO546" s="1003" cm="1">
        <f t="array" ref="AO546">INDEX($H546:$K546,0,MATCH(AO$505,$H$505:$K$505,0))*HLOOKUP(AO$504,$J$501:$R$502,2)</f>
        <v>0</v>
      </c>
      <c r="AP546" s="1003" cm="1">
        <f t="array" ref="AP546">INDEX($H546:$K546,0,MATCH(AP$505,$H$505:$K$505,0))*HLOOKUP(AP$504,$J$501:$R$502,2)</f>
        <v>0</v>
      </c>
      <c r="AQ546" s="1003" cm="1">
        <f t="array" ref="AQ546">INDEX($H546:$K546,0,MATCH(AQ$505,$H$505:$K$505,0))*HLOOKUP(AQ$504,$J$501:$R$502,2)</f>
        <v>0</v>
      </c>
      <c r="AR546" s="1003" cm="1">
        <f t="array" ref="AR546">INDEX($H546:$K546,0,MATCH(AR$505,$H$505:$K$505,0))*HLOOKUP(AR$504,$J$501:$R$502,2)</f>
        <v>0</v>
      </c>
      <c r="AS546" s="1003" cm="1">
        <f t="array" ref="AS546">INDEX($H546:$K546,0,MATCH(AS$505,$H$505:$K$505,0))*HLOOKUP(AS$504,$J$501:$R$502,2)</f>
        <v>0</v>
      </c>
      <c r="AT546" s="1003" cm="1">
        <f t="array" ref="AT546">INDEX($H546:$K546,0,MATCH(AT$505,$H$505:$K$505,0))*HLOOKUP(AT$504,$J$501:$R$502,2)</f>
        <v>0</v>
      </c>
      <c r="AU546" s="1003" cm="1">
        <f t="array" ref="AU546">INDEX($H546:$K546,0,MATCH(AU$505,$H$505:$K$505,0))*HLOOKUP(AU$504,$J$501:$R$502,2)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YAAA2Wa</v>
      </c>
      <c r="H547" s="356">
        <f t="shared" ref="H547:K547" si="114">IF(H493&gt;0,1,0)</f>
        <v>0</v>
      </c>
      <c r="I547" s="356">
        <f t="shared" si="114"/>
        <v>0</v>
      </c>
      <c r="J547" s="356">
        <f t="shared" si="114"/>
        <v>0</v>
      </c>
      <c r="K547" s="356">
        <f t="shared" si="114"/>
        <v>0</v>
      </c>
      <c r="L547" s="1003" cm="1">
        <f t="array" ref="L547">INDEX($H547:$K547,0,MATCH(L$505,$H$505:$K$505,0))*HLOOKUP(L$504,$J$501:$R$502,2)</f>
        <v>0</v>
      </c>
      <c r="M547" s="1003" cm="1">
        <f t="array" ref="M547">INDEX($H547:$K547,0,MATCH(M$505,$H$505:$K$505,0))*HLOOKUP(M$504,$J$501:$R$502,2)</f>
        <v>0</v>
      </c>
      <c r="N547" s="1003" cm="1">
        <f t="array" ref="N547">INDEX($H547:$K547,0,MATCH(N$505,$H$505:$K$505,0))*HLOOKUP(N$504,$J$501:$R$502,2)</f>
        <v>0</v>
      </c>
      <c r="O547" s="1003" cm="1">
        <f t="array" ref="O547">INDEX($H547:$K547,0,MATCH(O$505,$H$505:$K$505,0))*HLOOKUP(O$504,$J$501:$R$502,2)</f>
        <v>0</v>
      </c>
      <c r="P547" s="1003" cm="1">
        <f t="array" ref="P547">INDEX($H547:$K547,0,MATCH(P$505,$H$505:$K$505,0))*HLOOKUP(P$504,$J$501:$R$502,2)</f>
        <v>0</v>
      </c>
      <c r="Q547" s="1003" cm="1">
        <f t="array" ref="Q547">INDEX($H547:$K547,0,MATCH(Q$505,$H$505:$K$505,0))*HLOOKUP(Q$504,$J$501:$R$502,2)</f>
        <v>0</v>
      </c>
      <c r="R547" s="1003" cm="1">
        <f t="array" ref="R547">INDEX($H547:$K547,0,MATCH(R$505,$H$505:$K$505,0))*HLOOKUP(R$504,$J$501:$R$502,2)</f>
        <v>0</v>
      </c>
      <c r="S547" s="1003" cm="1">
        <f t="array" ref="S547">INDEX($H547:$K547,0,MATCH(S$505,$H$505:$K$505,0))*HLOOKUP(S$504,$J$501:$R$502,2)</f>
        <v>0</v>
      </c>
      <c r="T547" s="1003" cm="1">
        <f t="array" ref="T547">INDEX($H547:$K547,0,MATCH(T$505,$H$505:$K$505,0))*HLOOKUP(T$504,$J$501:$R$502,2)</f>
        <v>0</v>
      </c>
      <c r="U547" s="1003" cm="1">
        <f t="array" ref="U547">INDEX($H547:$K547,0,MATCH(U$505,$H$505:$K$505,0))*HLOOKUP(U$504,$J$501:$R$502,2)</f>
        <v>0</v>
      </c>
      <c r="V547" s="1003" cm="1">
        <f t="array" ref="V547">INDEX($H547:$K547,0,MATCH(V$505,$H$505:$K$505,0))*HLOOKUP(V$504,$J$501:$R$502,2)</f>
        <v>0</v>
      </c>
      <c r="W547" s="1003" cm="1">
        <f t="array" ref="W547">INDEX($H547:$K547,0,MATCH(W$505,$H$505:$K$505,0))*HLOOKUP(W$504,$J$501:$R$502,2)</f>
        <v>0</v>
      </c>
      <c r="X547" s="1003" cm="1">
        <f t="array" ref="X547">INDEX($H547:$K547,0,MATCH(X$505,$H$505:$K$505,0))*HLOOKUP(X$504,$J$501:$R$502,2)</f>
        <v>0</v>
      </c>
      <c r="Y547" s="1003" cm="1">
        <f t="array" ref="Y547">INDEX($H547:$K547,0,MATCH(Y$505,$H$505:$K$505,0))*HLOOKUP(Y$504,$J$501:$R$502,2)</f>
        <v>0</v>
      </c>
      <c r="Z547" s="1003" cm="1">
        <f t="array" ref="Z547">INDEX($H547:$K547,0,MATCH(Z$505,$H$505:$K$505,0))*HLOOKUP(Z$504,$J$501:$R$502,2)</f>
        <v>0</v>
      </c>
      <c r="AA547" s="1003" cm="1">
        <f t="array" ref="AA547">INDEX($H547:$K547,0,MATCH(AA$505,$H$505:$K$505,0))*HLOOKUP(AA$504,$J$501:$R$502,2)</f>
        <v>0</v>
      </c>
      <c r="AB547" s="1003" cm="1">
        <f t="array" ref="AB547">INDEX($H547:$K547,0,MATCH(AB$505,$H$505:$K$505,0))*HLOOKUP(AB$504,$J$501:$R$502,2)</f>
        <v>0</v>
      </c>
      <c r="AC547" s="1003" cm="1">
        <f t="array" ref="AC547">INDEX($H547:$K547,0,MATCH(AC$505,$H$505:$K$505,0))*HLOOKUP(AC$504,$J$501:$R$502,2)</f>
        <v>0</v>
      </c>
      <c r="AD547" s="1003" cm="1">
        <f t="array" ref="AD547">INDEX($H547:$K547,0,MATCH(AD$505,$H$505:$K$505,0))*HLOOKUP(AD$504,$J$501:$R$502,2)</f>
        <v>0</v>
      </c>
      <c r="AE547" s="1003" cm="1">
        <f t="array" ref="AE547">INDEX($H547:$K547,0,MATCH(AE$505,$H$505:$K$505,0))*HLOOKUP(AE$504,$J$501:$R$502,2)</f>
        <v>0</v>
      </c>
      <c r="AF547" s="1003" cm="1">
        <f t="array" ref="AF547">INDEX($H547:$K547,0,MATCH(AF$505,$H$505:$K$505,0))*HLOOKUP(AF$504,$J$501:$R$502,2)</f>
        <v>0</v>
      </c>
      <c r="AG547" s="1003" cm="1">
        <f t="array" ref="AG547">INDEX($H547:$K547,0,MATCH(AG$505,$H$505:$K$505,0))*HLOOKUP(AG$504,$J$501:$R$502,2)</f>
        <v>0</v>
      </c>
      <c r="AH547" s="1003" cm="1">
        <f t="array" ref="AH547">INDEX($H547:$K547,0,MATCH(AH$505,$H$505:$K$505,0))*HLOOKUP(AH$504,$J$501:$R$502,2)</f>
        <v>0</v>
      </c>
      <c r="AI547" s="1003" cm="1">
        <f t="array" ref="AI547">INDEX($H547:$K547,0,MATCH(AI$505,$H$505:$K$505,0))*HLOOKUP(AI$504,$J$501:$R$502,2)</f>
        <v>0</v>
      </c>
      <c r="AJ547" s="1003" cm="1">
        <f t="array" ref="AJ547">INDEX($H547:$K547,0,MATCH(AJ$505,$H$505:$K$505,0))*HLOOKUP(AJ$504,$J$501:$R$502,2)</f>
        <v>0</v>
      </c>
      <c r="AK547" s="1003" cm="1">
        <f t="array" ref="AK547">INDEX($H547:$K547,0,MATCH(AK$505,$H$505:$K$505,0))*HLOOKUP(AK$504,$J$501:$R$502,2)</f>
        <v>0</v>
      </c>
      <c r="AL547" s="1003" cm="1">
        <f t="array" ref="AL547">INDEX($H547:$K547,0,MATCH(AL$505,$H$505:$K$505,0))*HLOOKUP(AL$504,$J$501:$R$502,2)</f>
        <v>0</v>
      </c>
      <c r="AM547" s="1003" cm="1">
        <f t="array" ref="AM547">INDEX($H547:$K547,0,MATCH(AM$505,$H$505:$K$505,0))*HLOOKUP(AM$504,$J$501:$R$502,2)</f>
        <v>0</v>
      </c>
      <c r="AN547" s="1003" cm="1">
        <f t="array" ref="AN547">INDEX($H547:$K547,0,MATCH(AN$505,$H$505:$K$505,0))*HLOOKUP(AN$504,$J$501:$R$502,2)</f>
        <v>0</v>
      </c>
      <c r="AO547" s="1003" cm="1">
        <f t="array" ref="AO547">INDEX($H547:$K547,0,MATCH(AO$505,$H$505:$K$505,0))*HLOOKUP(AO$504,$J$501:$R$502,2)</f>
        <v>0</v>
      </c>
      <c r="AP547" s="1003" cm="1">
        <f t="array" ref="AP547">INDEX($H547:$K547,0,MATCH(AP$505,$H$505:$K$505,0))*HLOOKUP(AP$504,$J$501:$R$502,2)</f>
        <v>0</v>
      </c>
      <c r="AQ547" s="1003" cm="1">
        <f t="array" ref="AQ547">INDEX($H547:$K547,0,MATCH(AQ$505,$H$505:$K$505,0))*HLOOKUP(AQ$504,$J$501:$R$502,2)</f>
        <v>0</v>
      </c>
      <c r="AR547" s="1003" cm="1">
        <f t="array" ref="AR547">INDEX($H547:$K547,0,MATCH(AR$505,$H$505:$K$505,0))*HLOOKUP(AR$504,$J$501:$R$502,2)</f>
        <v>0</v>
      </c>
      <c r="AS547" s="1003" cm="1">
        <f t="array" ref="AS547">INDEX($H547:$K547,0,MATCH(AS$505,$H$505:$K$505,0))*HLOOKUP(AS$504,$J$501:$R$502,2)</f>
        <v>0</v>
      </c>
      <c r="AT547" s="1003" cm="1">
        <f t="array" ref="AT547">INDEX($H547:$K547,0,MATCH(AT$505,$H$505:$K$505,0))*HLOOKUP(AT$504,$J$501:$R$502,2)</f>
        <v>0</v>
      </c>
      <c r="AU547" s="1003" cm="1">
        <f t="array" ref="AU547">INDEX($H547:$K547,0,MATCH(AU$505,$H$505:$K$505,0))*HLOOKUP(AU$504,$J$501:$R$502,2)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YAAA2Nw</v>
      </c>
      <c r="H548" s="356">
        <f t="shared" ref="H548:K548" si="115">IF(H494&gt;0,1,0)</f>
        <v>0</v>
      </c>
      <c r="I548" s="356">
        <f t="shared" si="115"/>
        <v>0</v>
      </c>
      <c r="J548" s="356">
        <f t="shared" si="115"/>
        <v>0</v>
      </c>
      <c r="K548" s="356">
        <f t="shared" si="115"/>
        <v>0</v>
      </c>
      <c r="L548" s="1003" cm="1">
        <f t="array" ref="L548">INDEX($H548:$K548,0,MATCH(L$505,$H$505:$K$505,0))*HLOOKUP(L$504,$J$501:$R$502,2)</f>
        <v>0</v>
      </c>
      <c r="M548" s="1003" cm="1">
        <f t="array" ref="M548">INDEX($H548:$K548,0,MATCH(M$505,$H$505:$K$505,0))*HLOOKUP(M$504,$J$501:$R$502,2)</f>
        <v>0</v>
      </c>
      <c r="N548" s="1003" cm="1">
        <f t="array" ref="N548">INDEX($H548:$K548,0,MATCH(N$505,$H$505:$K$505,0))*HLOOKUP(N$504,$J$501:$R$502,2)</f>
        <v>0</v>
      </c>
      <c r="O548" s="1003" cm="1">
        <f t="array" ref="O548">INDEX($H548:$K548,0,MATCH(O$505,$H$505:$K$505,0))*HLOOKUP(O$504,$J$501:$R$502,2)</f>
        <v>0</v>
      </c>
      <c r="P548" s="1003" cm="1">
        <f t="array" ref="P548">INDEX($H548:$K548,0,MATCH(P$505,$H$505:$K$505,0))*HLOOKUP(P$504,$J$501:$R$502,2)</f>
        <v>0</v>
      </c>
      <c r="Q548" s="1003" cm="1">
        <f t="array" ref="Q548">INDEX($H548:$K548,0,MATCH(Q$505,$H$505:$K$505,0))*HLOOKUP(Q$504,$J$501:$R$502,2)</f>
        <v>0</v>
      </c>
      <c r="R548" s="1003" cm="1">
        <f t="array" ref="R548">INDEX($H548:$K548,0,MATCH(R$505,$H$505:$K$505,0))*HLOOKUP(R$504,$J$501:$R$502,2)</f>
        <v>0</v>
      </c>
      <c r="S548" s="1003" cm="1">
        <f t="array" ref="S548">INDEX($H548:$K548,0,MATCH(S$505,$H$505:$K$505,0))*HLOOKUP(S$504,$J$501:$R$502,2)</f>
        <v>0</v>
      </c>
      <c r="T548" s="1003" cm="1">
        <f t="array" ref="T548">INDEX($H548:$K548,0,MATCH(T$505,$H$505:$K$505,0))*HLOOKUP(T$504,$J$501:$R$502,2)</f>
        <v>0</v>
      </c>
      <c r="U548" s="1003" cm="1">
        <f t="array" ref="U548">INDEX($H548:$K548,0,MATCH(U$505,$H$505:$K$505,0))*HLOOKUP(U$504,$J$501:$R$502,2)</f>
        <v>0</v>
      </c>
      <c r="V548" s="1003" cm="1">
        <f t="array" ref="V548">INDEX($H548:$K548,0,MATCH(V$505,$H$505:$K$505,0))*HLOOKUP(V$504,$J$501:$R$502,2)</f>
        <v>0</v>
      </c>
      <c r="W548" s="1003" cm="1">
        <f t="array" ref="W548">INDEX($H548:$K548,0,MATCH(W$505,$H$505:$K$505,0))*HLOOKUP(W$504,$J$501:$R$502,2)</f>
        <v>0</v>
      </c>
      <c r="X548" s="1003" cm="1">
        <f t="array" ref="X548">INDEX($H548:$K548,0,MATCH(X$505,$H$505:$K$505,0))*HLOOKUP(X$504,$J$501:$R$502,2)</f>
        <v>0</v>
      </c>
      <c r="Y548" s="1003" cm="1">
        <f t="array" ref="Y548">INDEX($H548:$K548,0,MATCH(Y$505,$H$505:$K$505,0))*HLOOKUP(Y$504,$J$501:$R$502,2)</f>
        <v>0</v>
      </c>
      <c r="Z548" s="1003" cm="1">
        <f t="array" ref="Z548">INDEX($H548:$K548,0,MATCH(Z$505,$H$505:$K$505,0))*HLOOKUP(Z$504,$J$501:$R$502,2)</f>
        <v>0</v>
      </c>
      <c r="AA548" s="1003" cm="1">
        <f t="array" ref="AA548">INDEX($H548:$K548,0,MATCH(AA$505,$H$505:$K$505,0))*HLOOKUP(AA$504,$J$501:$R$502,2)</f>
        <v>0</v>
      </c>
      <c r="AB548" s="1003" cm="1">
        <f t="array" ref="AB548">INDEX($H548:$K548,0,MATCH(AB$505,$H$505:$K$505,0))*HLOOKUP(AB$504,$J$501:$R$502,2)</f>
        <v>0</v>
      </c>
      <c r="AC548" s="1003" cm="1">
        <f t="array" ref="AC548">INDEX($H548:$K548,0,MATCH(AC$505,$H$505:$K$505,0))*HLOOKUP(AC$504,$J$501:$R$502,2)</f>
        <v>0</v>
      </c>
      <c r="AD548" s="1003" cm="1">
        <f t="array" ref="AD548">INDEX($H548:$K548,0,MATCH(AD$505,$H$505:$K$505,0))*HLOOKUP(AD$504,$J$501:$R$502,2)</f>
        <v>0</v>
      </c>
      <c r="AE548" s="1003" cm="1">
        <f t="array" ref="AE548">INDEX($H548:$K548,0,MATCH(AE$505,$H$505:$K$505,0))*HLOOKUP(AE$504,$J$501:$R$502,2)</f>
        <v>0</v>
      </c>
      <c r="AF548" s="1003" cm="1">
        <f t="array" ref="AF548">INDEX($H548:$K548,0,MATCH(AF$505,$H$505:$K$505,0))*HLOOKUP(AF$504,$J$501:$R$502,2)</f>
        <v>0</v>
      </c>
      <c r="AG548" s="1003" cm="1">
        <f t="array" ref="AG548">INDEX($H548:$K548,0,MATCH(AG$505,$H$505:$K$505,0))*HLOOKUP(AG$504,$J$501:$R$502,2)</f>
        <v>0</v>
      </c>
      <c r="AH548" s="1003" cm="1">
        <f t="array" ref="AH548">INDEX($H548:$K548,0,MATCH(AH$505,$H$505:$K$505,0))*HLOOKUP(AH$504,$J$501:$R$502,2)</f>
        <v>0</v>
      </c>
      <c r="AI548" s="1003" cm="1">
        <f t="array" ref="AI548">INDEX($H548:$K548,0,MATCH(AI$505,$H$505:$K$505,0))*HLOOKUP(AI$504,$J$501:$R$502,2)</f>
        <v>0</v>
      </c>
      <c r="AJ548" s="1003" cm="1">
        <f t="array" ref="AJ548">INDEX($H548:$K548,0,MATCH(AJ$505,$H$505:$K$505,0))*HLOOKUP(AJ$504,$J$501:$R$502,2)</f>
        <v>0</v>
      </c>
      <c r="AK548" s="1003" cm="1">
        <f t="array" ref="AK548">INDEX($H548:$K548,0,MATCH(AK$505,$H$505:$K$505,0))*HLOOKUP(AK$504,$J$501:$R$502,2)</f>
        <v>0</v>
      </c>
      <c r="AL548" s="1003" cm="1">
        <f t="array" ref="AL548">INDEX($H548:$K548,0,MATCH(AL$505,$H$505:$K$505,0))*HLOOKUP(AL$504,$J$501:$R$502,2)</f>
        <v>0</v>
      </c>
      <c r="AM548" s="1003" cm="1">
        <f t="array" ref="AM548">INDEX($H548:$K548,0,MATCH(AM$505,$H$505:$K$505,0))*HLOOKUP(AM$504,$J$501:$R$502,2)</f>
        <v>0</v>
      </c>
      <c r="AN548" s="1003" cm="1">
        <f t="array" ref="AN548">INDEX($H548:$K548,0,MATCH(AN$505,$H$505:$K$505,0))*HLOOKUP(AN$504,$J$501:$R$502,2)</f>
        <v>0</v>
      </c>
      <c r="AO548" s="1003" cm="1">
        <f t="array" ref="AO548">INDEX($H548:$K548,0,MATCH(AO$505,$H$505:$K$505,0))*HLOOKUP(AO$504,$J$501:$R$502,2)</f>
        <v>0</v>
      </c>
      <c r="AP548" s="1003" cm="1">
        <f t="array" ref="AP548">INDEX($H548:$K548,0,MATCH(AP$505,$H$505:$K$505,0))*HLOOKUP(AP$504,$J$501:$R$502,2)</f>
        <v>0</v>
      </c>
      <c r="AQ548" s="1003" cm="1">
        <f t="array" ref="AQ548">INDEX($H548:$K548,0,MATCH(AQ$505,$H$505:$K$505,0))*HLOOKUP(AQ$504,$J$501:$R$502,2)</f>
        <v>0</v>
      </c>
      <c r="AR548" s="1003" cm="1">
        <f t="array" ref="AR548">INDEX($H548:$K548,0,MATCH(AR$505,$H$505:$K$505,0))*HLOOKUP(AR$504,$J$501:$R$502,2)</f>
        <v>0</v>
      </c>
      <c r="AS548" s="1003" cm="1">
        <f t="array" ref="AS548">INDEX($H548:$K548,0,MATCH(AS$505,$H$505:$K$505,0))*HLOOKUP(AS$504,$J$501:$R$502,2)</f>
        <v>0</v>
      </c>
      <c r="AT548" s="1003" cm="1">
        <f t="array" ref="AT548">INDEX($H548:$K548,0,MATCH(AT$505,$H$505:$K$505,0))*HLOOKUP(AT$504,$J$501:$R$502,2)</f>
        <v>0</v>
      </c>
      <c r="AU548" s="1003" cm="1">
        <f t="array" ref="AU548">INDEX($H548:$K548,0,MATCH(AU$505,$H$505:$K$505,0))*HLOOKUP(AU$504,$J$501:$R$502,2)</f>
        <v>0</v>
      </c>
      <c r="AV548" s="312"/>
      <c r="AW548" s="312"/>
      <c r="AX548" s="243"/>
      <c r="AY548" s="235"/>
      <c r="AZ548" s="235"/>
      <c r="BA548" s="235"/>
    </row>
    <row r="549" spans="1:91" s="76" customFormat="1" ht="15" outlineLevel="1" x14ac:dyDescent="0.25">
      <c r="A549" s="233"/>
      <c r="B549" s="234"/>
      <c r="C549" s="244"/>
      <c r="D549" s="244"/>
      <c r="E549" s="244"/>
      <c r="F549" s="252"/>
      <c r="G549" s="704" t="str">
        <f t="shared" si="78"/>
        <v>YYAA2A1z</v>
      </c>
      <c r="H549" s="356">
        <f t="shared" ref="H549:K549" si="116">IF(H495&gt;0,1,0)</f>
        <v>0</v>
      </c>
      <c r="I549" s="356">
        <f t="shared" si="116"/>
        <v>0</v>
      </c>
      <c r="J549" s="356">
        <f t="shared" si="116"/>
        <v>0</v>
      </c>
      <c r="K549" s="356">
        <f t="shared" si="116"/>
        <v>0</v>
      </c>
      <c r="L549" s="1003" cm="1">
        <f t="array" ref="L549">INDEX($H549:$K549,0,MATCH(L$505,$H$505:$K$505,0))*HLOOKUP(L$504,$J$501:$R$502,2)</f>
        <v>0</v>
      </c>
      <c r="M549" s="1003" cm="1">
        <f t="array" ref="M549">INDEX($H549:$K549,0,MATCH(M$505,$H$505:$K$505,0))*HLOOKUP(M$504,$J$501:$R$502,2)</f>
        <v>0</v>
      </c>
      <c r="N549" s="1003" cm="1">
        <f t="array" ref="N549">INDEX($H549:$K549,0,MATCH(N$505,$H$505:$K$505,0))*HLOOKUP(N$504,$J$501:$R$502,2)</f>
        <v>0</v>
      </c>
      <c r="O549" s="1003" cm="1">
        <f t="array" ref="O549">INDEX($H549:$K549,0,MATCH(O$505,$H$505:$K$505,0))*HLOOKUP(O$504,$J$501:$R$502,2)</f>
        <v>0</v>
      </c>
      <c r="P549" s="1003" cm="1">
        <f t="array" ref="P549">INDEX($H549:$K549,0,MATCH(P$505,$H$505:$K$505,0))*HLOOKUP(P$504,$J$501:$R$502,2)</f>
        <v>0</v>
      </c>
      <c r="Q549" s="1003" cm="1">
        <f t="array" ref="Q549">INDEX($H549:$K549,0,MATCH(Q$505,$H$505:$K$505,0))*HLOOKUP(Q$504,$J$501:$R$502,2)</f>
        <v>0</v>
      </c>
      <c r="R549" s="1003" cm="1">
        <f t="array" ref="R549">INDEX($H549:$K549,0,MATCH(R$505,$H$505:$K$505,0))*HLOOKUP(R$504,$J$501:$R$502,2)</f>
        <v>0</v>
      </c>
      <c r="S549" s="1003" cm="1">
        <f t="array" ref="S549">INDEX($H549:$K549,0,MATCH(S$505,$H$505:$K$505,0))*HLOOKUP(S$504,$J$501:$R$502,2)</f>
        <v>0</v>
      </c>
      <c r="T549" s="1003" cm="1">
        <f t="array" ref="T549">INDEX($H549:$K549,0,MATCH(T$505,$H$505:$K$505,0))*HLOOKUP(T$504,$J$501:$R$502,2)</f>
        <v>0</v>
      </c>
      <c r="U549" s="1003" cm="1">
        <f t="array" ref="U549">INDEX($H549:$K549,0,MATCH(U$505,$H$505:$K$505,0))*HLOOKUP(U$504,$J$501:$R$502,2)</f>
        <v>0</v>
      </c>
      <c r="V549" s="1003" cm="1">
        <f t="array" ref="V549">INDEX($H549:$K549,0,MATCH(V$505,$H$505:$K$505,0))*HLOOKUP(V$504,$J$501:$R$502,2)</f>
        <v>0</v>
      </c>
      <c r="W549" s="1003" cm="1">
        <f t="array" ref="W549">INDEX($H549:$K549,0,MATCH(W$505,$H$505:$K$505,0))*HLOOKUP(W$504,$J$501:$R$502,2)</f>
        <v>0</v>
      </c>
      <c r="X549" s="1003" cm="1">
        <f t="array" ref="X549">INDEX($H549:$K549,0,MATCH(X$505,$H$505:$K$505,0))*HLOOKUP(X$504,$J$501:$R$502,2)</f>
        <v>0</v>
      </c>
      <c r="Y549" s="1003" cm="1">
        <f t="array" ref="Y549">INDEX($H549:$K549,0,MATCH(Y$505,$H$505:$K$505,0))*HLOOKUP(Y$504,$J$501:$R$502,2)</f>
        <v>0</v>
      </c>
      <c r="Z549" s="1003" cm="1">
        <f t="array" ref="Z549">INDEX($H549:$K549,0,MATCH(Z$505,$H$505:$K$505,0))*HLOOKUP(Z$504,$J$501:$R$502,2)</f>
        <v>0</v>
      </c>
      <c r="AA549" s="1003" cm="1">
        <f t="array" ref="AA549">INDEX($H549:$K549,0,MATCH(AA$505,$H$505:$K$505,0))*HLOOKUP(AA$504,$J$501:$R$502,2)</f>
        <v>0</v>
      </c>
      <c r="AB549" s="1003" cm="1">
        <f t="array" ref="AB549">INDEX($H549:$K549,0,MATCH(AB$505,$H$505:$K$505,0))*HLOOKUP(AB$504,$J$501:$R$502,2)</f>
        <v>0</v>
      </c>
      <c r="AC549" s="1003" cm="1">
        <f t="array" ref="AC549">INDEX($H549:$K549,0,MATCH(AC$505,$H$505:$K$505,0))*HLOOKUP(AC$504,$J$501:$R$502,2)</f>
        <v>0</v>
      </c>
      <c r="AD549" s="1003" cm="1">
        <f t="array" ref="AD549">INDEX($H549:$K549,0,MATCH(AD$505,$H$505:$K$505,0))*HLOOKUP(AD$504,$J$501:$R$502,2)</f>
        <v>0</v>
      </c>
      <c r="AE549" s="1003" cm="1">
        <f t="array" ref="AE549">INDEX($H549:$K549,0,MATCH(AE$505,$H$505:$K$505,0))*HLOOKUP(AE$504,$J$501:$R$502,2)</f>
        <v>0</v>
      </c>
      <c r="AF549" s="1003" cm="1">
        <f t="array" ref="AF549">INDEX($H549:$K549,0,MATCH(AF$505,$H$505:$K$505,0))*HLOOKUP(AF$504,$J$501:$R$502,2)</f>
        <v>0</v>
      </c>
      <c r="AG549" s="1003" cm="1">
        <f t="array" ref="AG549">INDEX($H549:$K549,0,MATCH(AG$505,$H$505:$K$505,0))*HLOOKUP(AG$504,$J$501:$R$502,2)</f>
        <v>0</v>
      </c>
      <c r="AH549" s="1003" cm="1">
        <f t="array" ref="AH549">INDEX($H549:$K549,0,MATCH(AH$505,$H$505:$K$505,0))*HLOOKUP(AH$504,$J$501:$R$502,2)</f>
        <v>0</v>
      </c>
      <c r="AI549" s="1003" cm="1">
        <f t="array" ref="AI549">INDEX($H549:$K549,0,MATCH(AI$505,$H$505:$K$505,0))*HLOOKUP(AI$504,$J$501:$R$502,2)</f>
        <v>0</v>
      </c>
      <c r="AJ549" s="1003" cm="1">
        <f t="array" ref="AJ549">INDEX($H549:$K549,0,MATCH(AJ$505,$H$505:$K$505,0))*HLOOKUP(AJ$504,$J$501:$R$502,2)</f>
        <v>0</v>
      </c>
      <c r="AK549" s="1003" cm="1">
        <f t="array" ref="AK549">INDEX($H549:$K549,0,MATCH(AK$505,$H$505:$K$505,0))*HLOOKUP(AK$504,$J$501:$R$502,2)</f>
        <v>0</v>
      </c>
      <c r="AL549" s="1003" cm="1">
        <f t="array" ref="AL549">INDEX($H549:$K549,0,MATCH(AL$505,$H$505:$K$505,0))*HLOOKUP(AL$504,$J$501:$R$502,2)</f>
        <v>0</v>
      </c>
      <c r="AM549" s="1003" cm="1">
        <f t="array" ref="AM549">INDEX($H549:$K549,0,MATCH(AM$505,$H$505:$K$505,0))*HLOOKUP(AM$504,$J$501:$R$502,2)</f>
        <v>0</v>
      </c>
      <c r="AN549" s="1003" cm="1">
        <f t="array" ref="AN549">INDEX($H549:$K549,0,MATCH(AN$505,$H$505:$K$505,0))*HLOOKUP(AN$504,$J$501:$R$502,2)</f>
        <v>0</v>
      </c>
      <c r="AO549" s="1003" cm="1">
        <f t="array" ref="AO549">INDEX($H549:$K549,0,MATCH(AO$505,$H$505:$K$505,0))*HLOOKUP(AO$504,$J$501:$R$502,2)</f>
        <v>0</v>
      </c>
      <c r="AP549" s="1003" cm="1">
        <f t="array" ref="AP549">INDEX($H549:$K549,0,MATCH(AP$505,$H$505:$K$505,0))*HLOOKUP(AP$504,$J$501:$R$502,2)</f>
        <v>0</v>
      </c>
      <c r="AQ549" s="1003" cm="1">
        <f t="array" ref="AQ549">INDEX($H549:$K549,0,MATCH(AQ$505,$H$505:$K$505,0))*HLOOKUP(AQ$504,$J$501:$R$502,2)</f>
        <v>0</v>
      </c>
      <c r="AR549" s="1003" cm="1">
        <f t="array" ref="AR549">INDEX($H549:$K549,0,MATCH(AR$505,$H$505:$K$505,0))*HLOOKUP(AR$504,$J$501:$R$502,2)</f>
        <v>0</v>
      </c>
      <c r="AS549" s="1003" cm="1">
        <f t="array" ref="AS549">INDEX($H549:$K549,0,MATCH(AS$505,$H$505:$K$505,0))*HLOOKUP(AS$504,$J$501:$R$502,2)</f>
        <v>0</v>
      </c>
      <c r="AT549" s="1003" cm="1">
        <f t="array" ref="AT549">INDEX($H549:$K549,0,MATCH(AT$505,$H$505:$K$505,0))*HLOOKUP(AT$504,$J$501:$R$502,2)</f>
        <v>0</v>
      </c>
      <c r="AU549" s="1003" cm="1">
        <f t="array" ref="AU549">INDEX($H549:$K549,0,MATCH(AU$505,$H$505:$K$505,0))*HLOOKUP(AU$504,$J$501:$R$502,2)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AYWA2A1a</v>
      </c>
      <c r="H550" s="356">
        <f t="shared" ref="H550:K550" si="117">IF(H496&gt;0,1,0)</f>
        <v>0</v>
      </c>
      <c r="I550" s="356">
        <f t="shared" si="117"/>
        <v>0</v>
      </c>
      <c r="J550" s="356">
        <f t="shared" si="117"/>
        <v>0</v>
      </c>
      <c r="K550" s="356">
        <f t="shared" si="117"/>
        <v>0</v>
      </c>
      <c r="L550" s="1003" cm="1">
        <f t="array" ref="L550">INDEX($H550:$K550,0,MATCH(L$505,$H$505:$K$505,0))*HLOOKUP(L$504,$J$501:$R$502,2)</f>
        <v>0</v>
      </c>
      <c r="M550" s="1003" cm="1">
        <f t="array" ref="M550">INDEX($H550:$K550,0,MATCH(M$505,$H$505:$K$505,0))*HLOOKUP(M$504,$J$501:$R$502,2)</f>
        <v>0</v>
      </c>
      <c r="N550" s="1003" cm="1">
        <f t="array" ref="N550">INDEX($H550:$K550,0,MATCH(N$505,$H$505:$K$505,0))*HLOOKUP(N$504,$J$501:$R$502,2)</f>
        <v>0</v>
      </c>
      <c r="O550" s="1003" cm="1">
        <f t="array" ref="O550">INDEX($H550:$K550,0,MATCH(O$505,$H$505:$K$505,0))*HLOOKUP(O$504,$J$501:$R$502,2)</f>
        <v>0</v>
      </c>
      <c r="P550" s="1003" cm="1">
        <f t="array" ref="P550">INDEX($H550:$K550,0,MATCH(P$505,$H$505:$K$505,0))*HLOOKUP(P$504,$J$501:$R$502,2)</f>
        <v>0</v>
      </c>
      <c r="Q550" s="1003" cm="1">
        <f t="array" ref="Q550">INDEX($H550:$K550,0,MATCH(Q$505,$H$505:$K$505,0))*HLOOKUP(Q$504,$J$501:$R$502,2)</f>
        <v>0</v>
      </c>
      <c r="R550" s="1003" cm="1">
        <f t="array" ref="R550">INDEX($H550:$K550,0,MATCH(R$505,$H$505:$K$505,0))*HLOOKUP(R$504,$J$501:$R$502,2)</f>
        <v>0</v>
      </c>
      <c r="S550" s="1003" cm="1">
        <f t="array" ref="S550">INDEX($H550:$K550,0,MATCH(S$505,$H$505:$K$505,0))*HLOOKUP(S$504,$J$501:$R$502,2)</f>
        <v>0</v>
      </c>
      <c r="T550" s="1003" cm="1">
        <f t="array" ref="T550">INDEX($H550:$K550,0,MATCH(T$505,$H$505:$K$505,0))*HLOOKUP(T$504,$J$501:$R$502,2)</f>
        <v>0</v>
      </c>
      <c r="U550" s="1003" cm="1">
        <f t="array" ref="U550">INDEX($H550:$K550,0,MATCH(U$505,$H$505:$K$505,0))*HLOOKUP(U$504,$J$501:$R$502,2)</f>
        <v>0</v>
      </c>
      <c r="V550" s="1003" cm="1">
        <f t="array" ref="V550">INDEX($H550:$K550,0,MATCH(V$505,$H$505:$K$505,0))*HLOOKUP(V$504,$J$501:$R$502,2)</f>
        <v>0</v>
      </c>
      <c r="W550" s="1003" cm="1">
        <f t="array" ref="W550">INDEX($H550:$K550,0,MATCH(W$505,$H$505:$K$505,0))*HLOOKUP(W$504,$J$501:$R$502,2)</f>
        <v>0</v>
      </c>
      <c r="X550" s="1003" cm="1">
        <f t="array" ref="X550">INDEX($H550:$K550,0,MATCH(X$505,$H$505:$K$505,0))*HLOOKUP(X$504,$J$501:$R$502,2)</f>
        <v>0</v>
      </c>
      <c r="Y550" s="1003" cm="1">
        <f t="array" ref="Y550">INDEX($H550:$K550,0,MATCH(Y$505,$H$505:$K$505,0))*HLOOKUP(Y$504,$J$501:$R$502,2)</f>
        <v>0</v>
      </c>
      <c r="Z550" s="1003" cm="1">
        <f t="array" ref="Z550">INDEX($H550:$K550,0,MATCH(Z$505,$H$505:$K$505,0))*HLOOKUP(Z$504,$J$501:$R$502,2)</f>
        <v>0</v>
      </c>
      <c r="AA550" s="1003" cm="1">
        <f t="array" ref="AA550">INDEX($H550:$K550,0,MATCH(AA$505,$H$505:$K$505,0))*HLOOKUP(AA$504,$J$501:$R$502,2)</f>
        <v>0</v>
      </c>
      <c r="AB550" s="1003" cm="1">
        <f t="array" ref="AB550">INDEX($H550:$K550,0,MATCH(AB$505,$H$505:$K$505,0))*HLOOKUP(AB$504,$J$501:$R$502,2)</f>
        <v>0</v>
      </c>
      <c r="AC550" s="1003" cm="1">
        <f t="array" ref="AC550">INDEX($H550:$K550,0,MATCH(AC$505,$H$505:$K$505,0))*HLOOKUP(AC$504,$J$501:$R$502,2)</f>
        <v>0</v>
      </c>
      <c r="AD550" s="1003" cm="1">
        <f t="array" ref="AD550">INDEX($H550:$K550,0,MATCH(AD$505,$H$505:$K$505,0))*HLOOKUP(AD$504,$J$501:$R$502,2)</f>
        <v>0</v>
      </c>
      <c r="AE550" s="1003" cm="1">
        <f t="array" ref="AE550">INDEX($H550:$K550,0,MATCH(AE$505,$H$505:$K$505,0))*HLOOKUP(AE$504,$J$501:$R$502,2)</f>
        <v>0</v>
      </c>
      <c r="AF550" s="1003" cm="1">
        <f t="array" ref="AF550">INDEX($H550:$K550,0,MATCH(AF$505,$H$505:$K$505,0))*HLOOKUP(AF$504,$J$501:$R$502,2)</f>
        <v>0</v>
      </c>
      <c r="AG550" s="1003" cm="1">
        <f t="array" ref="AG550">INDEX($H550:$K550,0,MATCH(AG$505,$H$505:$K$505,0))*HLOOKUP(AG$504,$J$501:$R$502,2)</f>
        <v>0</v>
      </c>
      <c r="AH550" s="1003" cm="1">
        <f t="array" ref="AH550">INDEX($H550:$K550,0,MATCH(AH$505,$H$505:$K$505,0))*HLOOKUP(AH$504,$J$501:$R$502,2)</f>
        <v>0</v>
      </c>
      <c r="AI550" s="1003" cm="1">
        <f t="array" ref="AI550">INDEX($H550:$K550,0,MATCH(AI$505,$H$505:$K$505,0))*HLOOKUP(AI$504,$J$501:$R$502,2)</f>
        <v>0</v>
      </c>
      <c r="AJ550" s="1003" cm="1">
        <f t="array" ref="AJ550">INDEX($H550:$K550,0,MATCH(AJ$505,$H$505:$K$505,0))*HLOOKUP(AJ$504,$J$501:$R$502,2)</f>
        <v>0</v>
      </c>
      <c r="AK550" s="1003" cm="1">
        <f t="array" ref="AK550">INDEX($H550:$K550,0,MATCH(AK$505,$H$505:$K$505,0))*HLOOKUP(AK$504,$J$501:$R$502,2)</f>
        <v>0</v>
      </c>
      <c r="AL550" s="1003" cm="1">
        <f t="array" ref="AL550">INDEX($H550:$K550,0,MATCH(AL$505,$H$505:$K$505,0))*HLOOKUP(AL$504,$J$501:$R$502,2)</f>
        <v>0</v>
      </c>
      <c r="AM550" s="1003" cm="1">
        <f t="array" ref="AM550">INDEX($H550:$K550,0,MATCH(AM$505,$H$505:$K$505,0))*HLOOKUP(AM$504,$J$501:$R$502,2)</f>
        <v>0</v>
      </c>
      <c r="AN550" s="1003" cm="1">
        <f t="array" ref="AN550">INDEX($H550:$K550,0,MATCH(AN$505,$H$505:$K$505,0))*HLOOKUP(AN$504,$J$501:$R$502,2)</f>
        <v>0</v>
      </c>
      <c r="AO550" s="1003" cm="1">
        <f t="array" ref="AO550">INDEX($H550:$K550,0,MATCH(AO$505,$H$505:$K$505,0))*HLOOKUP(AO$504,$J$501:$R$502,2)</f>
        <v>0</v>
      </c>
      <c r="AP550" s="1003" cm="1">
        <f t="array" ref="AP550">INDEX($H550:$K550,0,MATCH(AP$505,$H$505:$K$505,0))*HLOOKUP(AP$504,$J$501:$R$502,2)</f>
        <v>0</v>
      </c>
      <c r="AQ550" s="1003" cm="1">
        <f t="array" ref="AQ550">INDEX($H550:$K550,0,MATCH(AQ$505,$H$505:$K$505,0))*HLOOKUP(AQ$504,$J$501:$R$502,2)</f>
        <v>0</v>
      </c>
      <c r="AR550" s="1003" cm="1">
        <f t="array" ref="AR550">INDEX($H550:$K550,0,MATCH(AR$505,$H$505:$K$505,0))*HLOOKUP(AR$504,$J$501:$R$502,2)</f>
        <v>0</v>
      </c>
      <c r="AS550" s="1003" cm="1">
        <f t="array" ref="AS550">INDEX($H550:$K550,0,MATCH(AS$505,$H$505:$K$505,0))*HLOOKUP(AS$504,$J$501:$R$502,2)</f>
        <v>0</v>
      </c>
      <c r="AT550" s="1003" cm="1">
        <f t="array" ref="AT550">INDEX($H550:$K550,0,MATCH(AT$505,$H$505:$K$505,0))*HLOOKUP(AT$504,$J$501:$R$502,2)</f>
        <v>0</v>
      </c>
      <c r="AU550" s="1003" cm="1">
        <f t="array" ref="AU550">INDEX($H550:$K550,0,MATCH(AU$505,$H$505:$K$505,0))*HLOOKUP(AU$504,$J$501:$R$502,2)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AANWA1a</v>
      </c>
      <c r="H551" s="356">
        <f t="shared" ref="H551:K551" si="118">IF(H497&gt;0,1,0)</f>
        <v>0</v>
      </c>
      <c r="I551" s="356">
        <f t="shared" si="118"/>
        <v>0</v>
      </c>
      <c r="J551" s="356">
        <f t="shared" si="118"/>
        <v>0</v>
      </c>
      <c r="K551" s="356">
        <f t="shared" si="118"/>
        <v>0</v>
      </c>
      <c r="L551" s="1003" cm="1">
        <f t="array" ref="L551">INDEX($H551:$K551,0,MATCH(L$505,$H$505:$K$505,0))*HLOOKUP(L$504,$J$501:$R$502,2)</f>
        <v>0</v>
      </c>
      <c r="M551" s="1003" cm="1">
        <f t="array" ref="M551">INDEX($H551:$K551,0,MATCH(M$505,$H$505:$K$505,0))*HLOOKUP(M$504,$J$501:$R$502,2)</f>
        <v>0</v>
      </c>
      <c r="N551" s="1003" cm="1">
        <f t="array" ref="N551">INDEX($H551:$K551,0,MATCH(N$505,$H$505:$K$505,0))*HLOOKUP(N$504,$J$501:$R$502,2)</f>
        <v>0</v>
      </c>
      <c r="O551" s="1003" cm="1">
        <f t="array" ref="O551">INDEX($H551:$K551,0,MATCH(O$505,$H$505:$K$505,0))*HLOOKUP(O$504,$J$501:$R$502,2)</f>
        <v>0</v>
      </c>
      <c r="P551" s="1003" cm="1">
        <f t="array" ref="P551">INDEX($H551:$K551,0,MATCH(P$505,$H$505:$K$505,0))*HLOOKUP(P$504,$J$501:$R$502,2)</f>
        <v>0</v>
      </c>
      <c r="Q551" s="1003" cm="1">
        <f t="array" ref="Q551">INDEX($H551:$K551,0,MATCH(Q$505,$H$505:$K$505,0))*HLOOKUP(Q$504,$J$501:$R$502,2)</f>
        <v>0</v>
      </c>
      <c r="R551" s="1003" cm="1">
        <f t="array" ref="R551">INDEX($H551:$K551,0,MATCH(R$505,$H$505:$K$505,0))*HLOOKUP(R$504,$J$501:$R$502,2)</f>
        <v>0</v>
      </c>
      <c r="S551" s="1003" cm="1">
        <f t="array" ref="S551">INDEX($H551:$K551,0,MATCH(S$505,$H$505:$K$505,0))*HLOOKUP(S$504,$J$501:$R$502,2)</f>
        <v>0</v>
      </c>
      <c r="T551" s="1003" cm="1">
        <f t="array" ref="T551">INDEX($H551:$K551,0,MATCH(T$505,$H$505:$K$505,0))*HLOOKUP(T$504,$J$501:$R$502,2)</f>
        <v>0</v>
      </c>
      <c r="U551" s="1003" cm="1">
        <f t="array" ref="U551">INDEX($H551:$K551,0,MATCH(U$505,$H$505:$K$505,0))*HLOOKUP(U$504,$J$501:$R$502,2)</f>
        <v>0</v>
      </c>
      <c r="V551" s="1003" cm="1">
        <f t="array" ref="V551">INDEX($H551:$K551,0,MATCH(V$505,$H$505:$K$505,0))*HLOOKUP(V$504,$J$501:$R$502,2)</f>
        <v>0</v>
      </c>
      <c r="W551" s="1003" cm="1">
        <f t="array" ref="W551">INDEX($H551:$K551,0,MATCH(W$505,$H$505:$K$505,0))*HLOOKUP(W$504,$J$501:$R$502,2)</f>
        <v>0</v>
      </c>
      <c r="X551" s="1003" cm="1">
        <f t="array" ref="X551">INDEX($H551:$K551,0,MATCH(X$505,$H$505:$K$505,0))*HLOOKUP(X$504,$J$501:$R$502,2)</f>
        <v>0</v>
      </c>
      <c r="Y551" s="1003" cm="1">
        <f t="array" ref="Y551">INDEX($H551:$K551,0,MATCH(Y$505,$H$505:$K$505,0))*HLOOKUP(Y$504,$J$501:$R$502,2)</f>
        <v>0</v>
      </c>
      <c r="Z551" s="1003" cm="1">
        <f t="array" ref="Z551">INDEX($H551:$K551,0,MATCH(Z$505,$H$505:$K$505,0))*HLOOKUP(Z$504,$J$501:$R$502,2)</f>
        <v>0</v>
      </c>
      <c r="AA551" s="1003" cm="1">
        <f t="array" ref="AA551">INDEX($H551:$K551,0,MATCH(AA$505,$H$505:$K$505,0))*HLOOKUP(AA$504,$J$501:$R$502,2)</f>
        <v>0</v>
      </c>
      <c r="AB551" s="1003" cm="1">
        <f t="array" ref="AB551">INDEX($H551:$K551,0,MATCH(AB$505,$H$505:$K$505,0))*HLOOKUP(AB$504,$J$501:$R$502,2)</f>
        <v>0</v>
      </c>
      <c r="AC551" s="1003" cm="1">
        <f t="array" ref="AC551">INDEX($H551:$K551,0,MATCH(AC$505,$H$505:$K$505,0))*HLOOKUP(AC$504,$J$501:$R$502,2)</f>
        <v>0</v>
      </c>
      <c r="AD551" s="1003" cm="1">
        <f t="array" ref="AD551">INDEX($H551:$K551,0,MATCH(AD$505,$H$505:$K$505,0))*HLOOKUP(AD$504,$J$501:$R$502,2)</f>
        <v>0</v>
      </c>
      <c r="AE551" s="1003" cm="1">
        <f t="array" ref="AE551">INDEX($H551:$K551,0,MATCH(AE$505,$H$505:$K$505,0))*HLOOKUP(AE$504,$J$501:$R$502,2)</f>
        <v>0</v>
      </c>
      <c r="AF551" s="1003" cm="1">
        <f t="array" ref="AF551">INDEX($H551:$K551,0,MATCH(AF$505,$H$505:$K$505,0))*HLOOKUP(AF$504,$J$501:$R$502,2)</f>
        <v>0</v>
      </c>
      <c r="AG551" s="1003" cm="1">
        <f t="array" ref="AG551">INDEX($H551:$K551,0,MATCH(AG$505,$H$505:$K$505,0))*HLOOKUP(AG$504,$J$501:$R$502,2)</f>
        <v>0</v>
      </c>
      <c r="AH551" s="1003" cm="1">
        <f t="array" ref="AH551">INDEX($H551:$K551,0,MATCH(AH$505,$H$505:$K$505,0))*HLOOKUP(AH$504,$J$501:$R$502,2)</f>
        <v>0</v>
      </c>
      <c r="AI551" s="1003" cm="1">
        <f t="array" ref="AI551">INDEX($H551:$K551,0,MATCH(AI$505,$H$505:$K$505,0))*HLOOKUP(AI$504,$J$501:$R$502,2)</f>
        <v>0</v>
      </c>
      <c r="AJ551" s="1003" cm="1">
        <f t="array" ref="AJ551">INDEX($H551:$K551,0,MATCH(AJ$505,$H$505:$K$505,0))*HLOOKUP(AJ$504,$J$501:$R$502,2)</f>
        <v>0</v>
      </c>
      <c r="AK551" s="1003" cm="1">
        <f t="array" ref="AK551">INDEX($H551:$K551,0,MATCH(AK$505,$H$505:$K$505,0))*HLOOKUP(AK$504,$J$501:$R$502,2)</f>
        <v>0</v>
      </c>
      <c r="AL551" s="1003" cm="1">
        <f t="array" ref="AL551">INDEX($H551:$K551,0,MATCH(AL$505,$H$505:$K$505,0))*HLOOKUP(AL$504,$J$501:$R$502,2)</f>
        <v>0</v>
      </c>
      <c r="AM551" s="1003" cm="1">
        <f t="array" ref="AM551">INDEX($H551:$K551,0,MATCH(AM$505,$H$505:$K$505,0))*HLOOKUP(AM$504,$J$501:$R$502,2)</f>
        <v>0</v>
      </c>
      <c r="AN551" s="1003" cm="1">
        <f t="array" ref="AN551">INDEX($H551:$K551,0,MATCH(AN$505,$H$505:$K$505,0))*HLOOKUP(AN$504,$J$501:$R$502,2)</f>
        <v>0</v>
      </c>
      <c r="AO551" s="1003" cm="1">
        <f t="array" ref="AO551">INDEX($H551:$K551,0,MATCH(AO$505,$H$505:$K$505,0))*HLOOKUP(AO$504,$J$501:$R$502,2)</f>
        <v>0</v>
      </c>
      <c r="AP551" s="1003" cm="1">
        <f t="array" ref="AP551">INDEX($H551:$K551,0,MATCH(AP$505,$H$505:$K$505,0))*HLOOKUP(AP$504,$J$501:$R$502,2)</f>
        <v>0</v>
      </c>
      <c r="AQ551" s="1003" cm="1">
        <f t="array" ref="AQ551">INDEX($H551:$K551,0,MATCH(AQ$505,$H$505:$K$505,0))*HLOOKUP(AQ$504,$J$501:$R$502,2)</f>
        <v>0</v>
      </c>
      <c r="AR551" s="1003" cm="1">
        <f t="array" ref="AR551">INDEX($H551:$K551,0,MATCH(AR$505,$H$505:$K$505,0))*HLOOKUP(AR$504,$J$501:$R$502,2)</f>
        <v>0</v>
      </c>
      <c r="AS551" s="1003" cm="1">
        <f t="array" ref="AS551">INDEX($H551:$K551,0,MATCH(AS$505,$H$505:$K$505,0))*HLOOKUP(AS$504,$J$501:$R$502,2)</f>
        <v>0</v>
      </c>
      <c r="AT551" s="1003" cm="1">
        <f t="array" ref="AT551">INDEX($H551:$K551,0,MATCH(AT$505,$H$505:$K$505,0))*HLOOKUP(AT$504,$J$501:$R$502,2)</f>
        <v>0</v>
      </c>
      <c r="AU551" s="1003" cm="1">
        <f t="array" ref="AU551">INDEX($H551:$K551,0,MATCH(AU$505,$H$505:$K$505,0))*HLOOKUP(AU$504,$J$501:$R$502,2)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s="76" customFormat="1" ht="15" outlineLevel="1" x14ac:dyDescent="0.25">
      <c r="A552" s="233"/>
      <c r="B552" s="234"/>
      <c r="C552" s="244"/>
      <c r="D552" s="244"/>
      <c r="E552" s="244"/>
      <c r="F552" s="252"/>
      <c r="G552" s="704" t="str">
        <f t="shared" si="78"/>
        <v>AAANWa</v>
      </c>
      <c r="H552" s="356">
        <f t="shared" ref="H552:K552" si="119">IF(H498&gt;0,1,0)</f>
        <v>0</v>
      </c>
      <c r="I552" s="356">
        <f t="shared" si="119"/>
        <v>0</v>
      </c>
      <c r="J552" s="356">
        <f t="shared" si="119"/>
        <v>0</v>
      </c>
      <c r="K552" s="356">
        <f t="shared" si="119"/>
        <v>0</v>
      </c>
      <c r="L552" s="1003" cm="1">
        <f t="array" ref="L552">INDEX($H552:$K552,0,MATCH(L$505,$H$505:$K$505,0))*HLOOKUP(L$504,$J$501:$R$502,2)</f>
        <v>0</v>
      </c>
      <c r="M552" s="1003" cm="1">
        <f t="array" ref="M552">INDEX($H552:$K552,0,MATCH(M$505,$H$505:$K$505,0))*HLOOKUP(M$504,$J$501:$R$502,2)</f>
        <v>0</v>
      </c>
      <c r="N552" s="1003" cm="1">
        <f t="array" ref="N552">INDEX($H552:$K552,0,MATCH(N$505,$H$505:$K$505,0))*HLOOKUP(N$504,$J$501:$R$502,2)</f>
        <v>0</v>
      </c>
      <c r="O552" s="1003" cm="1">
        <f t="array" ref="O552">INDEX($H552:$K552,0,MATCH(O$505,$H$505:$K$505,0))*HLOOKUP(O$504,$J$501:$R$502,2)</f>
        <v>0</v>
      </c>
      <c r="P552" s="1003" cm="1">
        <f t="array" ref="P552">INDEX($H552:$K552,0,MATCH(P$505,$H$505:$K$505,0))*HLOOKUP(P$504,$J$501:$R$502,2)</f>
        <v>0</v>
      </c>
      <c r="Q552" s="1003" cm="1">
        <f t="array" ref="Q552">INDEX($H552:$K552,0,MATCH(Q$505,$H$505:$K$505,0))*HLOOKUP(Q$504,$J$501:$R$502,2)</f>
        <v>0</v>
      </c>
      <c r="R552" s="1003" cm="1">
        <f t="array" ref="R552">INDEX($H552:$K552,0,MATCH(R$505,$H$505:$K$505,0))*HLOOKUP(R$504,$J$501:$R$502,2)</f>
        <v>0</v>
      </c>
      <c r="S552" s="1003" cm="1">
        <f t="array" ref="S552">INDEX($H552:$K552,0,MATCH(S$505,$H$505:$K$505,0))*HLOOKUP(S$504,$J$501:$R$502,2)</f>
        <v>0</v>
      </c>
      <c r="T552" s="1003" cm="1">
        <f t="array" ref="T552">INDEX($H552:$K552,0,MATCH(T$505,$H$505:$K$505,0))*HLOOKUP(T$504,$J$501:$R$502,2)</f>
        <v>0</v>
      </c>
      <c r="U552" s="1003" cm="1">
        <f t="array" ref="U552">INDEX($H552:$K552,0,MATCH(U$505,$H$505:$K$505,0))*HLOOKUP(U$504,$J$501:$R$502,2)</f>
        <v>0</v>
      </c>
      <c r="V552" s="1003" cm="1">
        <f t="array" ref="V552">INDEX($H552:$K552,0,MATCH(V$505,$H$505:$K$505,0))*HLOOKUP(V$504,$J$501:$R$502,2)</f>
        <v>0</v>
      </c>
      <c r="W552" s="1003" cm="1">
        <f t="array" ref="W552">INDEX($H552:$K552,0,MATCH(W$505,$H$505:$K$505,0))*HLOOKUP(W$504,$J$501:$R$502,2)</f>
        <v>0</v>
      </c>
      <c r="X552" s="1003" cm="1">
        <f t="array" ref="X552">INDEX($H552:$K552,0,MATCH(X$505,$H$505:$K$505,0))*HLOOKUP(X$504,$J$501:$R$502,2)</f>
        <v>0</v>
      </c>
      <c r="Y552" s="1003" cm="1">
        <f t="array" ref="Y552">INDEX($H552:$K552,0,MATCH(Y$505,$H$505:$K$505,0))*HLOOKUP(Y$504,$J$501:$R$502,2)</f>
        <v>0</v>
      </c>
      <c r="Z552" s="1003" cm="1">
        <f t="array" ref="Z552">INDEX($H552:$K552,0,MATCH(Z$505,$H$505:$K$505,0))*HLOOKUP(Z$504,$J$501:$R$502,2)</f>
        <v>0</v>
      </c>
      <c r="AA552" s="1003" cm="1">
        <f t="array" ref="AA552">INDEX($H552:$K552,0,MATCH(AA$505,$H$505:$K$505,0))*HLOOKUP(AA$504,$J$501:$R$502,2)</f>
        <v>0</v>
      </c>
      <c r="AB552" s="1003" cm="1">
        <f t="array" ref="AB552">INDEX($H552:$K552,0,MATCH(AB$505,$H$505:$K$505,0))*HLOOKUP(AB$504,$J$501:$R$502,2)</f>
        <v>0</v>
      </c>
      <c r="AC552" s="1003" cm="1">
        <f t="array" ref="AC552">INDEX($H552:$K552,0,MATCH(AC$505,$H$505:$K$505,0))*HLOOKUP(AC$504,$J$501:$R$502,2)</f>
        <v>0</v>
      </c>
      <c r="AD552" s="1003" cm="1">
        <f t="array" ref="AD552">INDEX($H552:$K552,0,MATCH(AD$505,$H$505:$K$505,0))*HLOOKUP(AD$504,$J$501:$R$502,2)</f>
        <v>0</v>
      </c>
      <c r="AE552" s="1003" cm="1">
        <f t="array" ref="AE552">INDEX($H552:$K552,0,MATCH(AE$505,$H$505:$K$505,0))*HLOOKUP(AE$504,$J$501:$R$502,2)</f>
        <v>0</v>
      </c>
      <c r="AF552" s="1003" cm="1">
        <f t="array" ref="AF552">INDEX($H552:$K552,0,MATCH(AF$505,$H$505:$K$505,0))*HLOOKUP(AF$504,$J$501:$R$502,2)</f>
        <v>0</v>
      </c>
      <c r="AG552" s="1003" cm="1">
        <f t="array" ref="AG552">INDEX($H552:$K552,0,MATCH(AG$505,$H$505:$K$505,0))*HLOOKUP(AG$504,$J$501:$R$502,2)</f>
        <v>0</v>
      </c>
      <c r="AH552" s="1003" cm="1">
        <f t="array" ref="AH552">INDEX($H552:$K552,0,MATCH(AH$505,$H$505:$K$505,0))*HLOOKUP(AH$504,$J$501:$R$502,2)</f>
        <v>0</v>
      </c>
      <c r="AI552" s="1003" cm="1">
        <f t="array" ref="AI552">INDEX($H552:$K552,0,MATCH(AI$505,$H$505:$K$505,0))*HLOOKUP(AI$504,$J$501:$R$502,2)</f>
        <v>0</v>
      </c>
      <c r="AJ552" s="1003" cm="1">
        <f t="array" ref="AJ552">INDEX($H552:$K552,0,MATCH(AJ$505,$H$505:$K$505,0))*HLOOKUP(AJ$504,$J$501:$R$502,2)</f>
        <v>0</v>
      </c>
      <c r="AK552" s="1003" cm="1">
        <f t="array" ref="AK552">INDEX($H552:$K552,0,MATCH(AK$505,$H$505:$K$505,0))*HLOOKUP(AK$504,$J$501:$R$502,2)</f>
        <v>0</v>
      </c>
      <c r="AL552" s="1003" cm="1">
        <f t="array" ref="AL552">INDEX($H552:$K552,0,MATCH(AL$505,$H$505:$K$505,0))*HLOOKUP(AL$504,$J$501:$R$502,2)</f>
        <v>0</v>
      </c>
      <c r="AM552" s="1003" cm="1">
        <f t="array" ref="AM552">INDEX($H552:$K552,0,MATCH(AM$505,$H$505:$K$505,0))*HLOOKUP(AM$504,$J$501:$R$502,2)</f>
        <v>0</v>
      </c>
      <c r="AN552" s="1003" cm="1">
        <f t="array" ref="AN552">INDEX($H552:$K552,0,MATCH(AN$505,$H$505:$K$505,0))*HLOOKUP(AN$504,$J$501:$R$502,2)</f>
        <v>0</v>
      </c>
      <c r="AO552" s="1003" cm="1">
        <f t="array" ref="AO552">INDEX($H552:$K552,0,MATCH(AO$505,$H$505:$K$505,0))*HLOOKUP(AO$504,$J$501:$R$502,2)</f>
        <v>0</v>
      </c>
      <c r="AP552" s="1003" cm="1">
        <f t="array" ref="AP552">INDEX($H552:$K552,0,MATCH(AP$505,$H$505:$K$505,0))*HLOOKUP(AP$504,$J$501:$R$502,2)</f>
        <v>0</v>
      </c>
      <c r="AQ552" s="1003" cm="1">
        <f t="array" ref="AQ552">INDEX($H552:$K552,0,MATCH(AQ$505,$H$505:$K$505,0))*HLOOKUP(AQ$504,$J$501:$R$502,2)</f>
        <v>0</v>
      </c>
      <c r="AR552" s="1003" cm="1">
        <f t="array" ref="AR552">INDEX($H552:$K552,0,MATCH(AR$505,$H$505:$K$505,0))*HLOOKUP(AR$504,$J$501:$R$502,2)</f>
        <v>0</v>
      </c>
      <c r="AS552" s="1003" cm="1">
        <f t="array" ref="AS552">INDEX($H552:$K552,0,MATCH(AS$505,$H$505:$K$505,0))*HLOOKUP(AS$504,$J$501:$R$502,2)</f>
        <v>0</v>
      </c>
      <c r="AT552" s="1003" cm="1">
        <f t="array" ref="AT552">INDEX($H552:$K552,0,MATCH(AT$505,$H$505:$K$505,0))*HLOOKUP(AT$504,$J$501:$R$502,2)</f>
        <v>0</v>
      </c>
      <c r="AU552" s="1003" cm="1">
        <f t="array" ref="AU552">INDEX($H552:$K552,0,MATCH(AU$505,$H$505:$K$505,0))*HLOOKUP(AU$504,$J$501:$R$502,2)</f>
        <v>0</v>
      </c>
      <c r="AV552" s="312"/>
      <c r="AW552" s="312"/>
      <c r="AX552" s="243"/>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12" customHeight="1" outlineLevel="1" x14ac:dyDescent="0.25">
      <c r="A553" s="6"/>
      <c r="B553" s="7"/>
      <c r="C553" s="18"/>
      <c r="D553" s="18"/>
      <c r="E553" s="18"/>
      <c r="F553" s="34"/>
      <c r="G553" s="34"/>
      <c r="I553" s="34"/>
      <c r="J553" s="34"/>
      <c r="K553" s="35"/>
      <c r="L553" s="35"/>
      <c r="M553" s="35"/>
      <c r="N553" s="59"/>
      <c r="O553" s="59"/>
      <c r="P553" s="59"/>
      <c r="Q553" s="36"/>
      <c r="R553" s="36"/>
      <c r="S553" s="36"/>
      <c r="T553" s="36"/>
      <c r="U553" s="36"/>
      <c r="V553" s="36"/>
      <c r="W553" s="36"/>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c r="AS553" s="312"/>
      <c r="AT553" s="312"/>
      <c r="AU553" s="312"/>
      <c r="AV553" s="312"/>
      <c r="AW553" s="31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5.0999999999999996" customHeight="1" outlineLevel="1" x14ac:dyDescent="0.25">
      <c r="A554" s="6"/>
      <c r="B554" s="7"/>
      <c r="C554" s="18"/>
      <c r="D554" s="18"/>
      <c r="E554" s="18"/>
      <c r="F554" s="37"/>
      <c r="G554" s="37"/>
      <c r="H554" s="37"/>
      <c r="I554" s="37"/>
      <c r="J554" s="37"/>
      <c r="K554" s="38"/>
      <c r="L554" s="38"/>
      <c r="M554" s="38"/>
      <c r="N554" s="38"/>
      <c r="O554" s="39"/>
      <c r="P554" s="39"/>
      <c r="Q554" s="39"/>
      <c r="R554" s="39"/>
      <c r="S554" s="39"/>
      <c r="T554" s="39"/>
      <c r="U554" s="39"/>
      <c r="V554" s="39"/>
      <c r="W554" s="39"/>
      <c r="X554" s="213"/>
      <c r="Y554" s="213"/>
      <c r="Z554" s="213"/>
      <c r="AA554" s="272"/>
      <c r="AB554" s="272"/>
      <c r="AC554" s="272"/>
      <c r="AD554" s="272"/>
      <c r="AE554" s="272"/>
      <c r="AF554" s="272"/>
      <c r="AG554" s="272"/>
      <c r="AH554" s="272"/>
      <c r="AI554" s="272"/>
      <c r="AJ554" s="272"/>
      <c r="AK554" s="272"/>
      <c r="AL554" s="272"/>
      <c r="AM554" s="272"/>
      <c r="AN554" s="272"/>
      <c r="AO554" s="272"/>
      <c r="AP554" s="272"/>
      <c r="AQ554" s="272"/>
      <c r="AR554" s="272"/>
      <c r="AS554" s="272"/>
      <c r="AT554" s="272"/>
      <c r="AU554" s="272"/>
      <c r="AV554" s="272"/>
      <c r="AW554" s="272"/>
      <c r="AX554" s="17"/>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25.15" customHeight="1" outlineLevel="1" x14ac:dyDescent="0.25">
      <c r="A555" s="6"/>
      <c r="B555" s="7"/>
      <c r="C555" s="40"/>
      <c r="D555" s="40"/>
      <c r="E555" s="40"/>
      <c r="F555" s="40"/>
      <c r="G555" s="41" t="str">
        <f>G219</f>
        <v>User defined rotations</v>
      </c>
      <c r="H555" s="40"/>
      <c r="I555" s="40"/>
      <c r="J555" s="40"/>
      <c r="K555" s="40"/>
      <c r="L555" s="40"/>
      <c r="M555" s="40"/>
      <c r="N555" s="40"/>
      <c r="O555" s="40"/>
      <c r="P555" s="40"/>
      <c r="Q555" s="40"/>
      <c r="R555" s="40"/>
      <c r="S555" s="40"/>
      <c r="T555" s="40"/>
      <c r="U555" s="40"/>
      <c r="V555" s="40"/>
      <c r="W555" s="40"/>
      <c r="X555" s="40"/>
      <c r="Y555" s="40"/>
      <c r="Z555" s="40"/>
      <c r="AA555" s="264"/>
      <c r="AB555" s="264"/>
      <c r="AC555" s="264"/>
      <c r="AD555" s="264"/>
      <c r="AE555" s="264"/>
      <c r="AF555" s="264"/>
      <c r="AG555" s="264"/>
      <c r="AH555" s="264"/>
      <c r="AI555" s="264"/>
      <c r="AJ555" s="264"/>
      <c r="AK555" s="264"/>
      <c r="AL555" s="264"/>
      <c r="AM555" s="264"/>
      <c r="AN555" s="264"/>
      <c r="AO555" s="264"/>
      <c r="AP555" s="264"/>
      <c r="AQ555" s="264"/>
      <c r="AR555" s="264"/>
      <c r="AS555" s="264"/>
      <c r="AT555" s="264"/>
      <c r="AU555" s="264"/>
      <c r="AV555" s="264"/>
      <c r="AW555" s="264"/>
      <c r="AX555" s="264"/>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8"/>
      <c r="O556" s="8"/>
      <c r="P556" s="8"/>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690"/>
      <c r="AZ556" s="690"/>
      <c r="BA556" s="690"/>
      <c r="BB556" s="687"/>
      <c r="BC556" s="687"/>
      <c r="BD556" s="687"/>
      <c r="BE556" s="687"/>
      <c r="BF556" s="687"/>
      <c r="BG556" s="687"/>
      <c r="BH556" s="687"/>
      <c r="BI556" s="687"/>
      <c r="BJ556" s="687"/>
      <c r="BK556" s="687"/>
      <c r="BL556" s="687"/>
      <c r="BM556" s="687"/>
      <c r="BN556" s="687"/>
      <c r="BO556" s="687"/>
      <c r="BP556" s="687"/>
      <c r="BQ556" s="687"/>
      <c r="BR556" s="687"/>
      <c r="BS556" s="687"/>
      <c r="BT556" s="687"/>
      <c r="BU556" s="687"/>
      <c r="BV556" s="687"/>
      <c r="BW556" s="687"/>
      <c r="BX556" s="687"/>
      <c r="BY556" s="687"/>
      <c r="BZ556" s="687"/>
      <c r="CA556" s="687"/>
      <c r="CB556" s="687"/>
      <c r="CC556" s="687"/>
      <c r="CD556" s="687"/>
      <c r="CE556" s="687"/>
      <c r="CF556" s="687"/>
      <c r="CG556" s="687"/>
      <c r="CH556" s="687"/>
      <c r="CI556" s="687"/>
      <c r="CJ556" s="687"/>
      <c r="CK556" s="687"/>
      <c r="CL556" s="687"/>
      <c r="CM556" s="687"/>
    </row>
    <row r="557" spans="1:91" ht="12" customHeight="1" outlineLevel="1" x14ac:dyDescent="0.25">
      <c r="A557" s="6"/>
      <c r="B557" s="7"/>
      <c r="C557" s="7"/>
      <c r="D557" s="7"/>
      <c r="E557" s="7"/>
      <c r="F557" s="8"/>
      <c r="G557" s="8"/>
      <c r="H557" s="8"/>
      <c r="I557" s="8"/>
      <c r="J557" s="8"/>
      <c r="K557" s="8"/>
      <c r="L557" s="8"/>
      <c r="M557" s="8"/>
      <c r="N557" s="235"/>
      <c r="O557" s="235"/>
      <c r="P557" s="235"/>
      <c r="Q557" s="8"/>
      <c r="R557" s="8"/>
      <c r="S557" s="8"/>
      <c r="T557" s="8"/>
      <c r="U557" s="8"/>
      <c r="V557" s="8"/>
      <c r="W557" s="8"/>
      <c r="X557" s="8"/>
      <c r="Y557" s="8"/>
      <c r="Z557" s="8"/>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c r="BQ557" s="8"/>
      <c r="BR557" s="8"/>
      <c r="BS557" s="8"/>
      <c r="BT557" s="8"/>
      <c r="BU557" s="8"/>
      <c r="BV557" s="8"/>
      <c r="BW557" s="8"/>
      <c r="BX557" s="8"/>
      <c r="BY557" s="8"/>
      <c r="BZ557" s="8"/>
      <c r="CA557" s="8"/>
      <c r="CB557" s="8"/>
      <c r="CC557" s="8"/>
      <c r="CD557" s="8"/>
      <c r="CE557" s="8"/>
      <c r="CF557" s="8"/>
    </row>
    <row r="558" spans="1:91" ht="5.0999999999999996" customHeight="1" outlineLevel="1" thickBot="1" x14ac:dyDescent="0.3">
      <c r="A558" s="6"/>
      <c r="B558" s="7"/>
      <c r="C558" s="7"/>
      <c r="D558" s="7"/>
      <c r="E558" s="7"/>
      <c r="F558" s="7"/>
      <c r="G558" s="7"/>
      <c r="H558" s="8"/>
      <c r="I558" s="8"/>
      <c r="J558" s="8"/>
      <c r="K558" s="8"/>
      <c r="L558" s="8"/>
      <c r="M558" s="8"/>
      <c r="N558" s="235"/>
      <c r="O558" s="235"/>
      <c r="P558" s="235"/>
      <c r="Q558" s="8"/>
      <c r="R558" s="8"/>
      <c r="S558" s="8"/>
      <c r="T558" s="8"/>
      <c r="U558" s="8"/>
      <c r="V558" s="8"/>
      <c r="W558" s="8"/>
      <c r="X558" s="7"/>
      <c r="Y558" s="7"/>
      <c r="Z558" s="7"/>
      <c r="AA558" s="234"/>
      <c r="AB558" s="234"/>
      <c r="AC558" s="234"/>
      <c r="AD558" s="234"/>
      <c r="AE558" s="234"/>
      <c r="AF558" s="234"/>
      <c r="AG558" s="234"/>
      <c r="AH558" s="234"/>
      <c r="AI558" s="234"/>
      <c r="AJ558" s="234"/>
      <c r="AK558" s="234"/>
      <c r="AL558" s="234"/>
      <c r="AM558" s="234"/>
      <c r="AN558" s="234"/>
      <c r="AO558" s="234"/>
      <c r="AP558" s="234"/>
      <c r="AQ558" s="234"/>
      <c r="AR558" s="234"/>
      <c r="AS558" s="234"/>
      <c r="AT558" s="234"/>
      <c r="AU558" s="234"/>
      <c r="AV558" s="234"/>
      <c r="AW558" s="234"/>
      <c r="AX558" s="234"/>
      <c r="AY558" s="234"/>
      <c r="AZ558" s="234"/>
      <c r="BA558" s="234"/>
      <c r="BB558" s="234"/>
      <c r="BC558" s="234"/>
      <c r="BD558" s="234"/>
      <c r="BE558" s="234"/>
      <c r="BF558" s="234"/>
      <c r="BG558" s="234"/>
      <c r="BH558" s="234"/>
      <c r="BI558" s="234"/>
      <c r="BJ558" s="234"/>
      <c r="BK558" s="234"/>
      <c r="BL558" s="234"/>
      <c r="BM558" s="234"/>
      <c r="BN558" s="234"/>
      <c r="BO558" s="234"/>
      <c r="BP558" s="234"/>
    </row>
    <row r="559" spans="1:91" ht="5.0999999999999996" customHeight="1" outlineLevel="1" x14ac:dyDescent="0.25">
      <c r="A559" s="6"/>
      <c r="B559" s="7"/>
      <c r="C559" s="10" t="s">
        <v>0</v>
      </c>
      <c r="D559" s="10"/>
      <c r="E559" s="10"/>
      <c r="F559" s="10"/>
      <c r="G559" s="10"/>
      <c r="H559" s="10"/>
      <c r="I559" s="10"/>
      <c r="J559" s="10"/>
      <c r="K559" s="11"/>
      <c r="L559" s="11"/>
      <c r="M559" s="11"/>
      <c r="N559" s="237"/>
      <c r="O559" s="237"/>
      <c r="P559" s="237"/>
      <c r="Q559" s="11"/>
      <c r="R559" s="11"/>
      <c r="S559" s="11"/>
      <c r="T559" s="11"/>
      <c r="U559" s="11"/>
      <c r="V559" s="11"/>
      <c r="W559" s="12"/>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3" t="s">
        <v>1</v>
      </c>
      <c r="F560" s="14"/>
      <c r="G560" s="15" t="s">
        <v>25</v>
      </c>
      <c r="H560" s="14"/>
      <c r="I560" s="14"/>
      <c r="J560" s="14"/>
      <c r="K560" s="14"/>
      <c r="L560" s="14"/>
      <c r="M560" s="14"/>
      <c r="N560" s="240"/>
      <c r="O560" s="240"/>
      <c r="P560" s="240"/>
      <c r="Q560" s="14"/>
      <c r="R560" s="14"/>
      <c r="S560" s="16"/>
      <c r="T560" s="14"/>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3"/>
      <c r="D561" s="13"/>
      <c r="E561" s="18"/>
      <c r="F561" s="14"/>
      <c r="G561" s="19"/>
      <c r="H561" s="14" t="s">
        <v>26</v>
      </c>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18"/>
      <c r="D562" s="13"/>
      <c r="E562" s="18"/>
      <c r="F562" s="14"/>
      <c r="G562" s="14" t="s">
        <v>2</v>
      </c>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21">
        <v>0</v>
      </c>
      <c r="D563" s="13"/>
      <c r="E563" s="18"/>
      <c r="F563" s="14"/>
      <c r="G563" s="22"/>
      <c r="H563" s="14"/>
      <c r="I563" s="14"/>
      <c r="J563" s="14"/>
      <c r="K563" s="14"/>
      <c r="L563" s="14"/>
      <c r="M563" s="14"/>
      <c r="N563" s="240"/>
      <c r="O563" s="240"/>
      <c r="P563" s="240"/>
      <c r="Q563" s="14"/>
      <c r="R563" s="14"/>
      <c r="S563" s="16"/>
      <c r="T563" s="20"/>
      <c r="U563" s="16"/>
      <c r="V563" s="16"/>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23"/>
      <c r="K564" s="23"/>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18"/>
      <c r="K565" s="18"/>
      <c r="L565" s="23"/>
      <c r="M565" s="23"/>
      <c r="N565" s="740"/>
      <c r="O565" s="740"/>
      <c r="P565" s="740"/>
      <c r="Q565" s="23"/>
      <c r="R565" s="23"/>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4"/>
      <c r="K566" s="24"/>
      <c r="L566" s="24"/>
      <c r="M566" s="24"/>
      <c r="N566" s="250"/>
      <c r="O566" s="250"/>
      <c r="P566" s="250"/>
      <c r="Q566" s="24"/>
      <c r="R566" s="25"/>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6"/>
      <c r="B567" s="7"/>
      <c r="C567" s="18"/>
      <c r="D567" s="18"/>
      <c r="E567" s="18"/>
      <c r="F567" s="18"/>
      <c r="G567" s="18"/>
      <c r="H567" s="18"/>
      <c r="I567" s="18"/>
      <c r="J567" s="250" t="s">
        <v>396</v>
      </c>
      <c r="K567" s="250" t="s">
        <v>59</v>
      </c>
      <c r="L567" s="250" t="s">
        <v>60</v>
      </c>
      <c r="M567" s="250" t="s">
        <v>61</v>
      </c>
      <c r="N567" s="250" t="s">
        <v>62</v>
      </c>
      <c r="O567" s="250" t="s">
        <v>899</v>
      </c>
      <c r="P567" s="250" t="s">
        <v>900</v>
      </c>
      <c r="Q567" s="725" t="s">
        <v>901</v>
      </c>
      <c r="R567" s="725" t="s">
        <v>1223</v>
      </c>
      <c r="S567" s="23"/>
      <c r="T567" s="23"/>
      <c r="U567" s="23"/>
      <c r="V567" s="23"/>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5" outlineLevel="1" x14ac:dyDescent="0.25">
      <c r="A568" s="6"/>
      <c r="B568" s="7"/>
      <c r="C568" s="18"/>
      <c r="D568" s="18"/>
      <c r="E568" s="18"/>
      <c r="F568" s="27"/>
      <c r="H568" s="28"/>
      <c r="I568" s="911" t="str">
        <f>General!H17</f>
        <v>b</v>
      </c>
      <c r="J568" s="361">
        <v>0.15</v>
      </c>
      <c r="K568" s="361">
        <v>0.65</v>
      </c>
      <c r="L568" s="361">
        <v>0.73</v>
      </c>
      <c r="M568" s="361">
        <v>1</v>
      </c>
      <c r="N568" s="361">
        <v>1.04</v>
      </c>
      <c r="O568" s="361">
        <v>0</v>
      </c>
      <c r="P568" s="361">
        <v>0</v>
      </c>
      <c r="Q568" s="361">
        <v>0</v>
      </c>
      <c r="R568" s="361">
        <v>0</v>
      </c>
      <c r="S568" s="63"/>
      <c r="T568" s="63"/>
      <c r="U568" s="63"/>
      <c r="V568" s="61"/>
      <c r="W568" s="17"/>
      <c r="X568" s="8"/>
      <c r="Y568" s="8"/>
      <c r="Z568" s="8"/>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s="687" customFormat="1" ht="15" outlineLevel="1" x14ac:dyDescent="0.25">
      <c r="A569" s="691"/>
      <c r="B569" s="688"/>
      <c r="C569" s="700"/>
      <c r="D569" s="700"/>
      <c r="E569" s="700"/>
      <c r="F569" s="704"/>
      <c r="H569" s="705"/>
      <c r="I569" s="911" t="str">
        <f>General!H18</f>
        <v>bd</v>
      </c>
      <c r="J569" s="361">
        <v>0.15</v>
      </c>
      <c r="K569" s="361">
        <v>0.65</v>
      </c>
      <c r="L569" s="361">
        <v>0.73</v>
      </c>
      <c r="M569" s="361">
        <v>1</v>
      </c>
      <c r="N569" s="361">
        <v>1.04</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s="687" customFormat="1" ht="15" outlineLevel="1" x14ac:dyDescent="0.25">
      <c r="A570" s="691"/>
      <c r="B570" s="688"/>
      <c r="C570" s="700"/>
      <c r="D570" s="700"/>
      <c r="E570" s="700"/>
      <c r="F570" s="704"/>
      <c r="H570" s="705"/>
      <c r="I570" s="911" t="str">
        <f>General!H19</f>
        <v>f</v>
      </c>
      <c r="J570" s="361">
        <v>0.05</v>
      </c>
      <c r="K570" s="361">
        <v>0.15</v>
      </c>
      <c r="L570" s="361">
        <v>0.35</v>
      </c>
      <c r="M570" s="361">
        <v>1</v>
      </c>
      <c r="N570" s="361">
        <v>1</v>
      </c>
      <c r="O570" s="361">
        <v>0</v>
      </c>
      <c r="P570" s="361">
        <v>0</v>
      </c>
      <c r="Q570" s="361">
        <v>0</v>
      </c>
      <c r="R570" s="361">
        <v>0</v>
      </c>
      <c r="S570" s="63"/>
      <c r="T570" s="63"/>
      <c r="U570" s="63"/>
      <c r="V570" s="61"/>
      <c r="W570" s="695"/>
      <c r="X570" s="690"/>
      <c r="Y570" s="690"/>
      <c r="Z570" s="690"/>
      <c r="AA570" s="690"/>
      <c r="AB570" s="690"/>
      <c r="AC570" s="690"/>
      <c r="AD570" s="690"/>
      <c r="AE570" s="690"/>
      <c r="AF570" s="690"/>
      <c r="AG570" s="690"/>
      <c r="AH570" s="690"/>
      <c r="AI570" s="690"/>
      <c r="AJ570" s="690"/>
      <c r="AK570" s="690"/>
      <c r="AL570" s="690"/>
      <c r="AM570" s="690"/>
      <c r="AN570" s="690"/>
      <c r="AO570" s="690"/>
      <c r="AP570" s="690"/>
      <c r="AQ570" s="690"/>
      <c r="AR570" s="690"/>
      <c r="AS570" s="690"/>
      <c r="AT570" s="690"/>
      <c r="AU570" s="690"/>
      <c r="AV570" s="690"/>
      <c r="AW570" s="690"/>
      <c r="AX570" s="690"/>
      <c r="AY570" s="690"/>
      <c r="AZ570" s="690"/>
      <c r="BA570" s="690"/>
      <c r="BB570" s="690"/>
      <c r="BC570" s="690"/>
      <c r="BD570" s="690"/>
      <c r="BE570" s="690"/>
      <c r="BF570" s="690"/>
      <c r="BG570" s="690"/>
      <c r="BH570" s="690"/>
      <c r="BI570" s="690"/>
      <c r="BJ570" s="690"/>
      <c r="BK570" s="690"/>
      <c r="BL570" s="690"/>
      <c r="BM570" s="690"/>
      <c r="BN570" s="690"/>
      <c r="BO570" s="690"/>
      <c r="BP570" s="690"/>
    </row>
    <row r="571" spans="1:68" ht="15" outlineLevel="1" x14ac:dyDescent="0.25">
      <c r="A571" s="6"/>
      <c r="B571" s="7"/>
      <c r="C571" s="18"/>
      <c r="D571" s="18"/>
      <c r="E571" s="18"/>
      <c r="F571" s="27"/>
      <c r="H571" s="28"/>
      <c r="I571" s="911" t="str">
        <f>General!H20</f>
        <v>h</v>
      </c>
      <c r="J571" s="361">
        <v>0.09</v>
      </c>
      <c r="K571" s="361">
        <v>0.4</v>
      </c>
      <c r="L571" s="361">
        <v>0.75</v>
      </c>
      <c r="M571" s="361">
        <v>1</v>
      </c>
      <c r="N571" s="361">
        <v>1</v>
      </c>
      <c r="O571" s="361">
        <v>0</v>
      </c>
      <c r="P571" s="361">
        <v>0</v>
      </c>
      <c r="Q571" s="361">
        <v>0</v>
      </c>
      <c r="R571" s="361">
        <v>0</v>
      </c>
      <c r="S571" s="63"/>
      <c r="T571" s="63"/>
      <c r="U571" s="63"/>
      <c r="V571" s="61"/>
      <c r="W571" s="17"/>
      <c r="X571" s="8"/>
      <c r="Y571" s="8"/>
      <c r="Z571" s="8"/>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s="687" customFormat="1" ht="12" customHeight="1" outlineLevel="1" x14ac:dyDescent="0.25">
      <c r="A572" s="691"/>
      <c r="B572" s="688"/>
      <c r="C572" s="700"/>
      <c r="D572" s="700"/>
      <c r="E572" s="700"/>
      <c r="F572" s="704"/>
      <c r="H572" s="705"/>
      <c r="I572" s="911" t="str">
        <f>General!H21</f>
        <v>i</v>
      </c>
      <c r="J572" s="362">
        <v>7.0000000000000007E-2</v>
      </c>
      <c r="K572" s="362">
        <v>0.2</v>
      </c>
      <c r="L572" s="362">
        <v>0.67</v>
      </c>
      <c r="M572" s="362">
        <v>1</v>
      </c>
      <c r="N572" s="362">
        <v>1</v>
      </c>
      <c r="O572" s="361">
        <v>0</v>
      </c>
      <c r="P572" s="361">
        <v>0</v>
      </c>
      <c r="Q572" s="361">
        <v>0</v>
      </c>
      <c r="R572" s="361">
        <v>0</v>
      </c>
      <c r="S572" s="60"/>
      <c r="T572" s="60"/>
      <c r="U572" s="60"/>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2" customHeight="1" outlineLevel="1" x14ac:dyDescent="0.25">
      <c r="A573" s="6"/>
      <c r="B573" s="7"/>
      <c r="C573" s="18"/>
      <c r="D573" s="18"/>
      <c r="E573" s="18"/>
      <c r="F573" s="27"/>
      <c r="H573" s="28"/>
      <c r="I573" s="911" t="str">
        <f>General!H22</f>
        <v>k</v>
      </c>
      <c r="J573" s="362">
        <v>7.0000000000000007E-2</v>
      </c>
      <c r="K573" s="362">
        <v>0.2</v>
      </c>
      <c r="L573" s="362">
        <v>0.67</v>
      </c>
      <c r="M573" s="362">
        <v>1</v>
      </c>
      <c r="N573" s="362">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6"/>
      <c r="B574" s="7"/>
      <c r="C574" s="18"/>
      <c r="D574" s="18"/>
      <c r="E574" s="18"/>
      <c r="F574" s="34"/>
      <c r="H574" s="28"/>
      <c r="I574" s="911" t="str">
        <f>General!H23</f>
        <v>l</v>
      </c>
      <c r="J574" s="361">
        <v>7.0000000000000007E-2</v>
      </c>
      <c r="K574" s="361">
        <v>0.2</v>
      </c>
      <c r="L574" s="361">
        <v>0.67</v>
      </c>
      <c r="M574" s="361">
        <v>1</v>
      </c>
      <c r="N574" s="361">
        <v>1</v>
      </c>
      <c r="O574" s="361">
        <v>0</v>
      </c>
      <c r="P574" s="361">
        <v>0</v>
      </c>
      <c r="Q574" s="361">
        <v>0</v>
      </c>
      <c r="R574" s="361">
        <v>0</v>
      </c>
      <c r="S574" s="60"/>
      <c r="T574" s="60"/>
      <c r="U574" s="60"/>
      <c r="V574" s="61"/>
      <c r="W574" s="17"/>
      <c r="X574" s="8"/>
      <c r="Y574" s="8"/>
      <c r="Z574" s="8"/>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s="687" customFormat="1" ht="12" customHeight="1" outlineLevel="1" x14ac:dyDescent="0.25">
      <c r="A575" s="691"/>
      <c r="B575" s="688"/>
      <c r="C575" s="700"/>
      <c r="D575" s="700"/>
      <c r="E575" s="700"/>
      <c r="F575" s="702"/>
      <c r="H575" s="705"/>
      <c r="I575" s="911" t="str">
        <f>General!H24</f>
        <v>o</v>
      </c>
      <c r="J575" s="361">
        <v>0.13</v>
      </c>
      <c r="K575" s="361">
        <v>0.35</v>
      </c>
      <c r="L575" s="361">
        <v>0.52</v>
      </c>
      <c r="M575" s="361">
        <v>1</v>
      </c>
      <c r="N575" s="361">
        <v>1.0900000000000001</v>
      </c>
      <c r="O575" s="361">
        <v>0</v>
      </c>
      <c r="P575" s="361">
        <v>0</v>
      </c>
      <c r="Q575" s="361">
        <v>0</v>
      </c>
      <c r="R575" s="361">
        <v>0</v>
      </c>
      <c r="S575" s="60"/>
      <c r="T575" s="60"/>
      <c r="U575" s="60"/>
      <c r="V575" s="61"/>
      <c r="W575" s="695"/>
      <c r="X575" s="690"/>
      <c r="Y575" s="690"/>
      <c r="Z575" s="690"/>
      <c r="AA575" s="690"/>
      <c r="AB575" s="690"/>
      <c r="AC575" s="690"/>
      <c r="AD575" s="690"/>
      <c r="AE575" s="690"/>
      <c r="AF575" s="690"/>
      <c r="AG575" s="690"/>
      <c r="AH575" s="690"/>
      <c r="AI575" s="690"/>
      <c r="AJ575" s="690"/>
      <c r="AK575" s="690"/>
      <c r="AL575" s="690"/>
      <c r="AM575" s="690"/>
      <c r="AN575" s="690"/>
      <c r="AO575" s="690"/>
      <c r="AP575" s="690"/>
      <c r="AQ575" s="690"/>
      <c r="AR575" s="690"/>
      <c r="AS575" s="690"/>
      <c r="AT575" s="690"/>
      <c r="AU575" s="690"/>
      <c r="AV575" s="690"/>
      <c r="AW575" s="690"/>
      <c r="AX575" s="690"/>
      <c r="AY575" s="690"/>
      <c r="AZ575" s="690"/>
      <c r="BA575" s="690"/>
      <c r="BB575" s="690"/>
      <c r="BC575" s="690"/>
      <c r="BD575" s="690"/>
      <c r="BE575" s="690"/>
      <c r="BF575" s="690"/>
      <c r="BG575" s="690"/>
      <c r="BH575" s="690"/>
      <c r="BI575" s="690"/>
      <c r="BJ575" s="690"/>
      <c r="BK575" s="690"/>
      <c r="BL575" s="690"/>
      <c r="BM575" s="690"/>
      <c r="BN575" s="690"/>
      <c r="BO575" s="690"/>
      <c r="BP575" s="690"/>
    </row>
    <row r="576" spans="1:68" ht="12" customHeight="1" outlineLevel="1" x14ac:dyDescent="0.25">
      <c r="A576" s="6"/>
      <c r="B576" s="7"/>
      <c r="C576" s="18"/>
      <c r="D576" s="18"/>
      <c r="E576" s="18"/>
      <c r="F576" s="34"/>
      <c r="H576" s="28"/>
      <c r="I576" s="911" t="str">
        <f>General!H25</f>
        <v>od</v>
      </c>
      <c r="J576" s="361">
        <v>0.13</v>
      </c>
      <c r="K576" s="361">
        <v>0.35</v>
      </c>
      <c r="L576" s="361">
        <v>0.52</v>
      </c>
      <c r="M576" s="361">
        <v>1</v>
      </c>
      <c r="N576" s="361">
        <v>1.0900000000000001</v>
      </c>
      <c r="O576" s="361">
        <v>0</v>
      </c>
      <c r="P576" s="361">
        <v>0</v>
      </c>
      <c r="Q576" s="361">
        <v>0</v>
      </c>
      <c r="R576" s="361">
        <v>0</v>
      </c>
      <c r="S576" s="60"/>
      <c r="T576" s="60"/>
      <c r="U576" s="60"/>
      <c r="V576" s="61"/>
      <c r="W576" s="17"/>
      <c r="X576" s="8"/>
      <c r="Y576" s="8"/>
      <c r="Z576" s="8"/>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s="687" customFormat="1" ht="12" customHeight="1" outlineLevel="1" x14ac:dyDescent="0.25">
      <c r="A577" s="691"/>
      <c r="B577" s="688"/>
      <c r="C577" s="700"/>
      <c r="D577" s="700"/>
      <c r="E577" s="700"/>
      <c r="F577" s="702"/>
      <c r="H577" s="705"/>
      <c r="I577" s="911" t="str">
        <f>General!H26</f>
        <v>of</v>
      </c>
      <c r="J577" s="361">
        <v>0.06</v>
      </c>
      <c r="K577" s="361">
        <v>0.42</v>
      </c>
      <c r="L577" s="361">
        <v>0.62</v>
      </c>
      <c r="M577" s="361">
        <v>1</v>
      </c>
      <c r="N577" s="361">
        <v>1</v>
      </c>
      <c r="O577" s="361">
        <v>0</v>
      </c>
      <c r="P577" s="361">
        <v>0</v>
      </c>
      <c r="Q577" s="361">
        <v>0</v>
      </c>
      <c r="R577" s="361">
        <v>0</v>
      </c>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H578" s="28"/>
      <c r="I578" s="911" t="str">
        <f>General!H27</f>
        <v>r</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General!H28</f>
        <v>rd</v>
      </c>
      <c r="J579" s="361">
        <v>0</v>
      </c>
      <c r="K579" s="361">
        <v>0</v>
      </c>
      <c r="L579" s="361">
        <v>0</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General!H29</f>
        <v>v</v>
      </c>
      <c r="J580" s="361">
        <v>7.0000000000000007E-2</v>
      </c>
      <c r="K580" s="361">
        <v>0.2</v>
      </c>
      <c r="L580" s="361">
        <v>0.67</v>
      </c>
      <c r="M580" s="361">
        <v>1</v>
      </c>
      <c r="N580" s="361">
        <v>1</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28"/>
      <c r="I581" s="911" t="str">
        <f>General!H30</f>
        <v>w</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General!H31</f>
        <v>wd</v>
      </c>
      <c r="J582" s="361">
        <v>0.14000000000000001</v>
      </c>
      <c r="K582" s="361">
        <v>0.59</v>
      </c>
      <c r="L582" s="361">
        <v>0.71</v>
      </c>
      <c r="M582" s="361">
        <v>1</v>
      </c>
      <c r="N582" s="361">
        <v>1.04</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General!H32</f>
        <v>z</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H584" s="69"/>
      <c r="I584" s="911" t="str">
        <f>General!H33</f>
        <v>zd</v>
      </c>
      <c r="J584" s="361">
        <v>0</v>
      </c>
      <c r="K584" s="361">
        <v>0</v>
      </c>
      <c r="L584" s="361">
        <v>0</v>
      </c>
      <c r="M584" s="361">
        <v>1</v>
      </c>
      <c r="N584" s="361">
        <v>1</v>
      </c>
      <c r="O584" s="361">
        <v>0</v>
      </c>
      <c r="P584" s="361">
        <v>0</v>
      </c>
      <c r="Q584" s="361">
        <v>0</v>
      </c>
      <c r="R584" s="361">
        <v>0</v>
      </c>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6"/>
      <c r="B586" s="7"/>
      <c r="C586" s="18"/>
      <c r="D586" s="18"/>
      <c r="E586" s="18"/>
      <c r="F586" s="34"/>
      <c r="G586" s="35"/>
      <c r="H586" s="35"/>
      <c r="I586" s="35"/>
      <c r="J586" s="64"/>
      <c r="K586" s="64"/>
      <c r="L586" s="64"/>
      <c r="M586" s="64"/>
      <c r="N586" s="64"/>
      <c r="O586" s="64"/>
      <c r="P586" s="64"/>
      <c r="Q586" s="64"/>
      <c r="R586" s="60"/>
      <c r="S586" s="60"/>
      <c r="T586" s="60"/>
      <c r="U586" s="60"/>
      <c r="V586" s="6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x14ac:dyDescent="0.25">
      <c r="A587" s="6"/>
      <c r="B587" s="7"/>
      <c r="C587" s="18"/>
      <c r="D587" s="18"/>
      <c r="E587" s="18"/>
      <c r="F587" s="37"/>
      <c r="G587" s="38"/>
      <c r="H587" s="38"/>
      <c r="I587" s="38"/>
      <c r="J587" s="39"/>
      <c r="K587" s="39"/>
      <c r="L587" s="39"/>
      <c r="M587" s="39"/>
      <c r="N587" s="263"/>
      <c r="O587" s="263"/>
      <c r="P587" s="263"/>
      <c r="Q587" s="39"/>
      <c r="R587" s="39"/>
      <c r="S587" s="39"/>
      <c r="T587" s="39"/>
      <c r="U587" s="39"/>
      <c r="V587" s="31"/>
      <c r="W587" s="17"/>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25.15" customHeight="1" outlineLevel="1" x14ac:dyDescent="0.25">
      <c r="A588" s="6"/>
      <c r="B588" s="7"/>
      <c r="C588" s="40"/>
      <c r="D588" s="40"/>
      <c r="E588" s="40"/>
      <c r="F588" s="40"/>
      <c r="G588" s="41" t="str">
        <f>G560</f>
        <v>Yield by Soil</v>
      </c>
      <c r="H588" s="40"/>
      <c r="I588" s="40"/>
      <c r="J588" s="40"/>
      <c r="K588" s="40"/>
      <c r="L588" s="40"/>
      <c r="M588" s="40"/>
      <c r="N588" s="264"/>
      <c r="O588" s="264"/>
      <c r="P588" s="264"/>
      <c r="Q588" s="40"/>
      <c r="R588" s="40"/>
      <c r="S588" s="40"/>
      <c r="T588" s="40"/>
      <c r="U588" s="40"/>
      <c r="V588" s="40"/>
      <c r="W588" s="42" t="s">
        <v>24</v>
      </c>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8"/>
      <c r="G589" s="8"/>
      <c r="H589" s="8"/>
      <c r="I589" s="8"/>
      <c r="J589" s="8"/>
      <c r="K589" s="8"/>
      <c r="L589" s="8"/>
      <c r="M589" s="8"/>
      <c r="N589" s="235"/>
      <c r="O589" s="235"/>
      <c r="P589" s="235"/>
      <c r="Q589" s="8"/>
      <c r="R589" s="8"/>
      <c r="S589" s="8"/>
      <c r="T589" s="8"/>
      <c r="U589" s="8"/>
      <c r="V589" s="8"/>
      <c r="W589" s="8"/>
      <c r="X589" s="8"/>
      <c r="Y589" s="8"/>
      <c r="Z589" s="8"/>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2" customHeight="1" outlineLevel="1" x14ac:dyDescent="0.25">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thickBot="1" x14ac:dyDescent="0.3">
      <c r="A591" s="6"/>
      <c r="B591" s="7"/>
      <c r="C591" s="7"/>
      <c r="D591" s="7"/>
      <c r="E591" s="7"/>
      <c r="F591" s="7"/>
      <c r="G591" s="7"/>
      <c r="H591" s="8"/>
      <c r="I591" s="8"/>
      <c r="J591" s="8"/>
      <c r="K591" s="8"/>
      <c r="L591" s="8"/>
      <c r="M591" s="235"/>
      <c r="N591" s="235"/>
      <c r="O591" s="235"/>
      <c r="P591" s="8"/>
      <c r="Q591" s="8"/>
      <c r="R591" s="8"/>
      <c r="S591" s="8"/>
      <c r="T591" s="8"/>
      <c r="U591" s="8"/>
      <c r="V591" s="8"/>
      <c r="W591" s="8"/>
      <c r="X591" s="7"/>
      <c r="Y591" s="7"/>
      <c r="Z591" s="7"/>
      <c r="AA591" s="234"/>
      <c r="AB591" s="234"/>
      <c r="AC591" s="234"/>
      <c r="AD591" s="234"/>
      <c r="AE591" s="234"/>
      <c r="AF591" s="234"/>
      <c r="AG591" s="234"/>
      <c r="AH591" s="234"/>
      <c r="AI591" s="234"/>
      <c r="AJ591" s="234"/>
      <c r="AK591" s="234"/>
      <c r="AL591" s="234"/>
      <c r="AM591" s="234"/>
      <c r="AN591" s="234"/>
      <c r="AO591" s="234"/>
      <c r="AP591" s="234"/>
      <c r="AQ591" s="234"/>
      <c r="AR591" s="234"/>
      <c r="AS591" s="234"/>
      <c r="AT591" s="234"/>
      <c r="AU591" s="234"/>
      <c r="AV591" s="234"/>
      <c r="AW591" s="234"/>
      <c r="AX591" s="234"/>
      <c r="AY591" s="234"/>
      <c r="AZ591" s="234"/>
      <c r="BA591" s="234"/>
      <c r="BB591" s="234"/>
      <c r="BC591" s="234"/>
      <c r="BD591" s="234"/>
      <c r="BE591" s="234"/>
      <c r="BF591" s="234"/>
      <c r="BG591" s="234"/>
      <c r="BH591" s="234"/>
      <c r="BI591" s="234"/>
      <c r="BJ591" s="234"/>
      <c r="BK591" s="234"/>
      <c r="BL591" s="234"/>
      <c r="BM591" s="234"/>
      <c r="BN591" s="234"/>
      <c r="BO591" s="234"/>
      <c r="BP591" s="234"/>
    </row>
    <row r="592" spans="1:68" ht="5.0999999999999996" customHeight="1" outlineLevel="1" x14ac:dyDescent="0.25">
      <c r="A592" s="6"/>
      <c r="B592" s="7"/>
      <c r="C592" s="10" t="s">
        <v>0</v>
      </c>
      <c r="D592" s="10"/>
      <c r="E592" s="10"/>
      <c r="F592" s="10"/>
      <c r="G592" s="10"/>
      <c r="H592" s="10"/>
      <c r="I592" s="10"/>
      <c r="J592" s="10"/>
      <c r="K592" s="11"/>
      <c r="L592" s="11"/>
      <c r="M592" s="237"/>
      <c r="N592" s="237"/>
      <c r="O592" s="237"/>
      <c r="P592" s="11"/>
      <c r="Q592" s="11"/>
      <c r="R592" s="11"/>
      <c r="S592" s="11"/>
      <c r="T592" s="11"/>
      <c r="U592" s="11"/>
      <c r="V592" s="11"/>
      <c r="W592" s="12"/>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3" t="s">
        <v>1</v>
      </c>
      <c r="F593" s="14"/>
      <c r="G593" s="15" t="s">
        <v>372</v>
      </c>
      <c r="H593" s="14"/>
      <c r="I593" s="14"/>
      <c r="J593" s="14"/>
      <c r="K593" s="14"/>
      <c r="L593" s="14"/>
      <c r="M593" s="240"/>
      <c r="N593" s="240"/>
      <c r="O593" s="240"/>
      <c r="P593" s="14"/>
      <c r="Q593" s="14"/>
      <c r="R593" s="14"/>
      <c r="S593" s="16"/>
      <c r="T593" s="14"/>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3"/>
      <c r="D594" s="13"/>
      <c r="E594" s="18"/>
      <c r="F594" s="14"/>
      <c r="G594" s="19"/>
      <c r="H594" s="14" t="s">
        <v>1230</v>
      </c>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18"/>
      <c r="D595" s="13"/>
      <c r="E595" s="18"/>
      <c r="F595" s="14"/>
      <c r="G595" s="14" t="s">
        <v>2</v>
      </c>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21">
        <v>0</v>
      </c>
      <c r="D596" s="13"/>
      <c r="E596" s="18"/>
      <c r="F596" s="14"/>
      <c r="G596" s="22"/>
      <c r="H596" s="14"/>
      <c r="I596" s="14"/>
      <c r="J596" s="14"/>
      <c r="K596" s="14"/>
      <c r="L596" s="14"/>
      <c r="M596" s="240"/>
      <c r="N596" s="240"/>
      <c r="O596" s="240"/>
      <c r="P596" s="14"/>
      <c r="Q596" s="14"/>
      <c r="R596" s="14"/>
      <c r="S596" s="16"/>
      <c r="T596" s="20"/>
      <c r="U596" s="16"/>
      <c r="V596" s="16"/>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23"/>
      <c r="K597" s="23"/>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18"/>
      <c r="J598" s="18"/>
      <c r="K598" s="18"/>
      <c r="L598" s="23"/>
      <c r="M598" s="740"/>
      <c r="N598" s="740"/>
      <c r="O598" s="740"/>
      <c r="P598" s="23"/>
      <c r="Q598" s="23"/>
      <c r="R598" s="23"/>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4"/>
      <c r="J599" s="24"/>
      <c r="K599" s="24"/>
      <c r="L599" s="24"/>
      <c r="M599" s="250"/>
      <c r="N599" s="250"/>
      <c r="O599" s="250"/>
      <c r="P599" s="24"/>
      <c r="Q599" s="25"/>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6"/>
      <c r="B600" s="7"/>
      <c r="C600" s="18"/>
      <c r="D600" s="18"/>
      <c r="E600" s="18"/>
      <c r="F600" s="18"/>
      <c r="G600" s="18"/>
      <c r="H600" s="18"/>
      <c r="I600" s="250" t="s">
        <v>396</v>
      </c>
      <c r="J600" s="250" t="s">
        <v>59</v>
      </c>
      <c r="K600" s="250" t="s">
        <v>60</v>
      </c>
      <c r="L600" s="250" t="s">
        <v>61</v>
      </c>
      <c r="M600" s="250" t="s">
        <v>62</v>
      </c>
      <c r="N600" s="250" t="s">
        <v>899</v>
      </c>
      <c r="O600" s="725" t="s">
        <v>900</v>
      </c>
      <c r="P600" s="725" t="s">
        <v>901</v>
      </c>
      <c r="Q600" s="725" t="s">
        <v>1223</v>
      </c>
      <c r="R600" s="25"/>
      <c r="S600" s="23"/>
      <c r="T600" s="23"/>
      <c r="U600" s="23"/>
      <c r="V600" s="23"/>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5" outlineLevel="1" x14ac:dyDescent="0.25">
      <c r="A601" s="6"/>
      <c r="B601" s="7"/>
      <c r="C601" s="18"/>
      <c r="D601" s="18"/>
      <c r="E601" s="18"/>
      <c r="F601" s="27"/>
      <c r="G601" s="28"/>
      <c r="H601" s="911" t="str">
        <f>General!H17</f>
        <v>b</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17"/>
      <c r="X601" s="8"/>
      <c r="Y601" s="8"/>
      <c r="Z601" s="8"/>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s="687" customFormat="1" ht="15" outlineLevel="1" x14ac:dyDescent="0.25">
      <c r="A602" s="691"/>
      <c r="B602" s="688"/>
      <c r="C602" s="700"/>
      <c r="D602" s="700"/>
      <c r="E602" s="700"/>
      <c r="F602" s="704"/>
      <c r="G602" s="705"/>
      <c r="H602" s="911" t="str">
        <f>General!H18</f>
        <v>bd</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s="687" customFormat="1" ht="15" outlineLevel="1" x14ac:dyDescent="0.25">
      <c r="A603" s="691"/>
      <c r="B603" s="688"/>
      <c r="C603" s="700"/>
      <c r="D603" s="700"/>
      <c r="E603" s="700"/>
      <c r="F603" s="704"/>
      <c r="G603" s="705"/>
      <c r="H603" s="911" t="str">
        <f>General!H19</f>
        <v>f</v>
      </c>
      <c r="I603" s="358">
        <v>0.16666666666666666</v>
      </c>
      <c r="J603" s="358">
        <v>0.16666666666666666</v>
      </c>
      <c r="K603" s="358">
        <v>6.25E-2</v>
      </c>
      <c r="L603" s="358">
        <v>4.1666666666666664E-2</v>
      </c>
      <c r="M603" s="358">
        <v>4.1666666666666664E-2</v>
      </c>
      <c r="N603" s="358">
        <v>0</v>
      </c>
      <c r="O603" s="358">
        <v>0</v>
      </c>
      <c r="P603" s="358">
        <v>0</v>
      </c>
      <c r="Q603" s="358">
        <v>0</v>
      </c>
      <c r="R603" s="63"/>
      <c r="S603" s="63"/>
      <c r="T603" s="63"/>
      <c r="U603" s="63"/>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ht="15" outlineLevel="1" x14ac:dyDescent="0.25">
      <c r="A604" s="6"/>
      <c r="B604" s="7"/>
      <c r="C604" s="18"/>
      <c r="D604" s="18"/>
      <c r="E604" s="18"/>
      <c r="F604" s="27"/>
      <c r="G604" s="28"/>
      <c r="H604" s="911" t="str">
        <f>General!H20</f>
        <v>h</v>
      </c>
      <c r="I604" s="358">
        <v>0</v>
      </c>
      <c r="J604" s="358">
        <v>0</v>
      </c>
      <c r="K604" s="358">
        <v>0</v>
      </c>
      <c r="L604" s="358">
        <v>0</v>
      </c>
      <c r="M604" s="358">
        <v>0</v>
      </c>
      <c r="N604" s="358">
        <v>0</v>
      </c>
      <c r="O604" s="358">
        <v>0</v>
      </c>
      <c r="P604" s="358">
        <v>0</v>
      </c>
      <c r="Q604" s="358">
        <v>0</v>
      </c>
      <c r="R604" s="63"/>
      <c r="S604" s="63"/>
      <c r="T604" s="63"/>
      <c r="U604" s="63"/>
      <c r="V604" s="61"/>
      <c r="W604" s="17"/>
      <c r="X604" s="8"/>
      <c r="Y604" s="8"/>
      <c r="Z604" s="8"/>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s="687" customFormat="1" ht="12" customHeight="1" outlineLevel="1" x14ac:dyDescent="0.25">
      <c r="A605" s="691"/>
      <c r="B605" s="688"/>
      <c r="C605" s="700"/>
      <c r="D605" s="700"/>
      <c r="E605" s="700"/>
      <c r="F605" s="704"/>
      <c r="G605" s="705"/>
      <c r="H605" s="911" t="str">
        <f>General!H21</f>
        <v>i</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695"/>
      <c r="X605" s="690"/>
      <c r="Y605" s="690"/>
      <c r="Z605" s="690"/>
      <c r="AA605" s="690"/>
      <c r="AB605" s="690"/>
      <c r="AC605" s="690"/>
      <c r="AD605" s="690"/>
      <c r="AE605" s="690"/>
      <c r="AF605" s="690"/>
      <c r="AG605" s="690"/>
      <c r="AH605" s="690"/>
      <c r="AI605" s="690"/>
      <c r="AJ605" s="690"/>
      <c r="AK605" s="690"/>
      <c r="AL605" s="690"/>
      <c r="AM605" s="690"/>
      <c r="AN605" s="690"/>
      <c r="AO605" s="690"/>
      <c r="AP605" s="690"/>
      <c r="AQ605" s="690"/>
      <c r="AR605" s="690"/>
      <c r="AS605" s="690"/>
      <c r="AT605" s="690"/>
      <c r="AU605" s="690"/>
      <c r="AV605" s="690"/>
      <c r="AW605" s="690"/>
      <c r="AX605" s="690"/>
      <c r="AY605" s="690"/>
      <c r="AZ605" s="690"/>
      <c r="BA605" s="690"/>
      <c r="BB605" s="690"/>
      <c r="BC605" s="690"/>
      <c r="BD605" s="690"/>
      <c r="BE605" s="690"/>
      <c r="BF605" s="690"/>
      <c r="BG605" s="690"/>
      <c r="BH605" s="690"/>
      <c r="BI605" s="690"/>
      <c r="BJ605" s="690"/>
      <c r="BK605" s="690"/>
      <c r="BL605" s="690"/>
      <c r="BM605" s="690"/>
      <c r="BN605" s="690"/>
      <c r="BO605" s="690"/>
      <c r="BP605" s="690"/>
    </row>
    <row r="606" spans="1:68" ht="12" customHeight="1" outlineLevel="1" x14ac:dyDescent="0.25">
      <c r="A606" s="6"/>
      <c r="B606" s="7"/>
      <c r="C606" s="18"/>
      <c r="D606" s="18"/>
      <c r="E606" s="18"/>
      <c r="F606" s="27"/>
      <c r="G606" s="195"/>
      <c r="H606" s="911" t="str">
        <f>General!H22</f>
        <v>k</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6"/>
      <c r="B607" s="7"/>
      <c r="C607" s="18"/>
      <c r="D607" s="18"/>
      <c r="E607" s="18"/>
      <c r="F607" s="34"/>
      <c r="G607" s="195"/>
      <c r="H607" s="911" t="str">
        <f>General!H23</f>
        <v>l</v>
      </c>
      <c r="I607" s="358">
        <v>0.16666666666666666</v>
      </c>
      <c r="J607" s="358">
        <v>0.16666666666666666</v>
      </c>
      <c r="K607" s="358">
        <v>6.25E-2</v>
      </c>
      <c r="L607" s="358">
        <v>4.1666666666666664E-2</v>
      </c>
      <c r="M607" s="358">
        <v>4.1666666666666664E-2</v>
      </c>
      <c r="N607" s="358">
        <v>0</v>
      </c>
      <c r="O607" s="358">
        <v>0</v>
      </c>
      <c r="P607" s="358">
        <v>0</v>
      </c>
      <c r="Q607" s="358">
        <v>0</v>
      </c>
      <c r="R607" s="60"/>
      <c r="S607" s="60"/>
      <c r="T607" s="60"/>
      <c r="U607" s="60"/>
      <c r="V607" s="61"/>
      <c r="W607" s="17"/>
      <c r="X607" s="8"/>
      <c r="Y607" s="8"/>
      <c r="Z607" s="8"/>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s="687" customFormat="1" ht="12" customHeight="1" outlineLevel="1" x14ac:dyDescent="0.25">
      <c r="A608" s="691"/>
      <c r="B608" s="688"/>
      <c r="C608" s="700"/>
      <c r="D608" s="700"/>
      <c r="E608" s="700"/>
      <c r="F608" s="702"/>
      <c r="G608" s="705"/>
      <c r="H608" s="911" t="str">
        <f>General!H24</f>
        <v>o</v>
      </c>
      <c r="I608" s="358">
        <f>I$601/2</f>
        <v>8.3333333333333329E-2</v>
      </c>
      <c r="J608" s="358">
        <f t="shared" ref="J608:M608" si="120">J$601/2</f>
        <v>8.3333333333333329E-2</v>
      </c>
      <c r="K608" s="358">
        <f t="shared" si="120"/>
        <v>3.125E-2</v>
      </c>
      <c r="L608" s="358">
        <f t="shared" si="120"/>
        <v>2.0833333333333332E-2</v>
      </c>
      <c r="M608" s="358">
        <f t="shared" si="120"/>
        <v>2.0833333333333332E-2</v>
      </c>
      <c r="N608" s="358">
        <v>0</v>
      </c>
      <c r="O608" s="358">
        <v>0</v>
      </c>
      <c r="P608" s="358">
        <v>0</v>
      </c>
      <c r="Q608" s="358">
        <v>0</v>
      </c>
      <c r="R608" s="60"/>
      <c r="S608" s="60"/>
      <c r="T608" s="60"/>
      <c r="U608" s="60"/>
      <c r="V608" s="61"/>
      <c r="W608" s="695"/>
      <c r="X608" s="690"/>
      <c r="Y608" s="690"/>
      <c r="Z608" s="690"/>
      <c r="AA608" s="690"/>
      <c r="AB608" s="690"/>
      <c r="AC608" s="690"/>
      <c r="AD608" s="690"/>
      <c r="AE608" s="690"/>
      <c r="AF608" s="690"/>
      <c r="AG608" s="690"/>
      <c r="AH608" s="690"/>
      <c r="AI608" s="690"/>
      <c r="AJ608" s="690"/>
      <c r="AK608" s="690"/>
      <c r="AL608" s="690"/>
      <c r="AM608" s="690"/>
      <c r="AN608" s="690"/>
      <c r="AO608" s="690"/>
      <c r="AP608" s="690"/>
      <c r="AQ608" s="690"/>
      <c r="AR608" s="690"/>
      <c r="AS608" s="690"/>
      <c r="AT608" s="690"/>
      <c r="AU608" s="690"/>
      <c r="AV608" s="690"/>
      <c r="AW608" s="690"/>
      <c r="AX608" s="690"/>
      <c r="AY608" s="690"/>
      <c r="AZ608" s="690"/>
      <c r="BA608" s="690"/>
      <c r="BB608" s="690"/>
      <c r="BC608" s="690"/>
      <c r="BD608" s="690"/>
      <c r="BE608" s="690"/>
      <c r="BF608" s="690"/>
      <c r="BG608" s="690"/>
      <c r="BH608" s="690"/>
      <c r="BI608" s="690"/>
      <c r="BJ608" s="690"/>
      <c r="BK608" s="690"/>
      <c r="BL608" s="690"/>
      <c r="BM608" s="690"/>
      <c r="BN608" s="690"/>
      <c r="BO608" s="690"/>
      <c r="BP608" s="690"/>
    </row>
    <row r="609" spans="1:84" ht="12" customHeight="1" outlineLevel="1" x14ac:dyDescent="0.25">
      <c r="A609" s="6"/>
      <c r="B609" s="7"/>
      <c r="C609" s="18"/>
      <c r="D609" s="18"/>
      <c r="E609" s="18"/>
      <c r="F609" s="34"/>
      <c r="G609" s="195"/>
      <c r="H609" s="911" t="str">
        <f>General!H25</f>
        <v>od</v>
      </c>
      <c r="I609" s="358">
        <f t="shared" ref="I609:M610" si="121">I$601/2</f>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17"/>
      <c r="X609" s="8"/>
      <c r="Y609" s="8"/>
      <c r="Z609" s="8"/>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84" s="687" customFormat="1" ht="12" customHeight="1" outlineLevel="1" x14ac:dyDescent="0.25">
      <c r="A610" s="691"/>
      <c r="B610" s="688"/>
      <c r="C610" s="700"/>
      <c r="D610" s="700"/>
      <c r="E610" s="700"/>
      <c r="F610" s="702"/>
      <c r="G610" s="705"/>
      <c r="H610" s="911" t="str">
        <f>General!H26</f>
        <v>of</v>
      </c>
      <c r="I610" s="358">
        <f t="shared" si="121"/>
        <v>8.3333333333333329E-2</v>
      </c>
      <c r="J610" s="358">
        <f t="shared" si="121"/>
        <v>8.3333333333333329E-2</v>
      </c>
      <c r="K610" s="358">
        <f t="shared" si="121"/>
        <v>3.125E-2</v>
      </c>
      <c r="L610" s="358">
        <f t="shared" si="121"/>
        <v>2.0833333333333332E-2</v>
      </c>
      <c r="M610" s="358">
        <f t="shared" si="121"/>
        <v>2.0833333333333332E-2</v>
      </c>
      <c r="N610" s="358">
        <v>0</v>
      </c>
      <c r="O610" s="358">
        <v>0</v>
      </c>
      <c r="P610" s="358">
        <v>0</v>
      </c>
      <c r="Q610" s="358">
        <v>0</v>
      </c>
      <c r="R610" s="60"/>
      <c r="S610" s="60"/>
      <c r="T610" s="60"/>
      <c r="U610" s="60"/>
      <c r="V610" s="61"/>
      <c r="W610" s="695"/>
      <c r="X610" s="690"/>
      <c r="Y610" s="690"/>
      <c r="Z610" s="690"/>
      <c r="AA610" s="690"/>
      <c r="AB610" s="690"/>
      <c r="AC610" s="690"/>
      <c r="AD610" s="690"/>
      <c r="AE610" s="690"/>
      <c r="AF610" s="690"/>
      <c r="AG610" s="690"/>
      <c r="AH610" s="690"/>
      <c r="AI610" s="690"/>
      <c r="AJ610" s="690"/>
      <c r="AK610" s="690"/>
      <c r="AL610" s="690"/>
      <c r="AM610" s="690"/>
      <c r="AN610" s="690"/>
      <c r="AO610" s="690"/>
      <c r="AP610" s="690"/>
      <c r="AQ610" s="690"/>
      <c r="AR610" s="690"/>
      <c r="AS610" s="690"/>
      <c r="AT610" s="690"/>
      <c r="AU610" s="690"/>
      <c r="AV610" s="690"/>
      <c r="AW610" s="690"/>
      <c r="AX610" s="690"/>
      <c r="AY610" s="690"/>
      <c r="AZ610" s="690"/>
      <c r="BA610" s="690"/>
      <c r="BB610" s="690"/>
      <c r="BC610" s="690"/>
      <c r="BD610" s="690"/>
      <c r="BE610" s="690"/>
      <c r="BF610" s="690"/>
      <c r="BG610" s="690"/>
      <c r="BH610" s="690"/>
      <c r="BI610" s="690"/>
      <c r="BJ610" s="690"/>
      <c r="BK610" s="690"/>
      <c r="BL610" s="690"/>
      <c r="BM610" s="690"/>
      <c r="BN610" s="690"/>
      <c r="BO610" s="690"/>
      <c r="BP610" s="690"/>
    </row>
    <row r="611" spans="1:84" ht="12" customHeight="1" outlineLevel="1" x14ac:dyDescent="0.25">
      <c r="A611" s="6"/>
      <c r="B611" s="7"/>
      <c r="C611" s="18"/>
      <c r="D611" s="18"/>
      <c r="E611" s="18"/>
      <c r="F611" s="34"/>
      <c r="G611" s="195"/>
      <c r="H611" s="911" t="str">
        <f>General!H27</f>
        <v>r</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General!H28</f>
        <v>rd</v>
      </c>
      <c r="I612" s="358">
        <v>0</v>
      </c>
      <c r="J612" s="358">
        <v>0</v>
      </c>
      <c r="K612" s="358">
        <v>0</v>
      </c>
      <c r="L612" s="358">
        <v>1.0416666666666666E-2</v>
      </c>
      <c r="M612" s="358">
        <v>1.0416666666666666E-2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General!H29</f>
        <v>v</v>
      </c>
      <c r="I613" s="358">
        <v>0.16666666666666666</v>
      </c>
      <c r="J613" s="358">
        <v>0.16666666666666666</v>
      </c>
      <c r="K613" s="358">
        <v>6.25E-2</v>
      </c>
      <c r="L613" s="358">
        <v>4.1666666666666664E-2</v>
      </c>
      <c r="M613" s="358">
        <v>4.1666666666666664E-2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General!H30</f>
        <v>w</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General!H31</f>
        <v>wd</v>
      </c>
      <c r="I615" s="358">
        <v>0.33333333333333331</v>
      </c>
      <c r="J615" s="358">
        <v>0.33333333333333331</v>
      </c>
      <c r="K615" s="358">
        <v>0.125</v>
      </c>
      <c r="L615" s="358">
        <v>8.3333333333333329E-2</v>
      </c>
      <c r="M615" s="358">
        <v>8.3333333333333329E-2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General!H32</f>
        <v>z</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195"/>
      <c r="H617" s="911" t="str">
        <f>General!H33</f>
        <v>zd</v>
      </c>
      <c r="I617" s="358">
        <v>0</v>
      </c>
      <c r="J617" s="358">
        <v>0</v>
      </c>
      <c r="K617" s="358">
        <v>0</v>
      </c>
      <c r="L617" s="358">
        <v>1.0416666666666666E-2</v>
      </c>
      <c r="M617" s="358">
        <v>1.0416666666666666E-2</v>
      </c>
      <c r="N617" s="358">
        <v>0</v>
      </c>
      <c r="O617" s="358">
        <v>0</v>
      </c>
      <c r="P617" s="358">
        <v>0</v>
      </c>
      <c r="Q617" s="358">
        <v>0</v>
      </c>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12" customHeight="1" outlineLevel="1" x14ac:dyDescent="0.25">
      <c r="A618" s="6"/>
      <c r="B618" s="7"/>
      <c r="C618" s="18"/>
      <c r="D618" s="18"/>
      <c r="E618" s="18"/>
      <c r="F618" s="34"/>
      <c r="G618" s="35"/>
      <c r="H618" s="35"/>
      <c r="I618" s="64"/>
      <c r="J618" s="64"/>
      <c r="K618" s="64"/>
      <c r="L618" s="64"/>
      <c r="M618" s="64"/>
      <c r="N618" s="64"/>
      <c r="O618" s="64"/>
      <c r="P618" s="64"/>
      <c r="Q618" s="60"/>
      <c r="R618" s="60"/>
      <c r="S618" s="60"/>
      <c r="T618" s="60"/>
      <c r="U618" s="60"/>
      <c r="V618" s="6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5.0999999999999996" customHeight="1" outlineLevel="1" x14ac:dyDescent="0.25">
      <c r="A619" s="6"/>
      <c r="B619" s="7"/>
      <c r="C619" s="18"/>
      <c r="D619" s="18"/>
      <c r="E619" s="18"/>
      <c r="F619" s="37"/>
      <c r="G619" s="38"/>
      <c r="H619" s="38"/>
      <c r="I619" s="38"/>
      <c r="J619" s="39"/>
      <c r="K619" s="39"/>
      <c r="L619" s="39"/>
      <c r="M619" s="263"/>
      <c r="N619" s="263"/>
      <c r="O619" s="263"/>
      <c r="P619" s="39"/>
      <c r="Q619" s="39"/>
      <c r="R619" s="39"/>
      <c r="S619" s="39"/>
      <c r="T619" s="39"/>
      <c r="U619" s="39"/>
      <c r="V619" s="31"/>
      <c r="W619" s="17"/>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25.15" customHeight="1" outlineLevel="1" x14ac:dyDescent="0.25">
      <c r="A620" s="6"/>
      <c r="B620" s="7"/>
      <c r="C620" s="40"/>
      <c r="D620" s="40"/>
      <c r="E620" s="40"/>
      <c r="F620" s="40"/>
      <c r="G620" s="41" t="str">
        <f>G593</f>
        <v>Yield reduction - Frost</v>
      </c>
      <c r="H620" s="40"/>
      <c r="I620" s="40"/>
      <c r="J620" s="40"/>
      <c r="K620" s="40"/>
      <c r="L620" s="40"/>
      <c r="M620" s="264"/>
      <c r="N620" s="264"/>
      <c r="O620" s="264"/>
      <c r="P620" s="40"/>
      <c r="Q620" s="40"/>
      <c r="R620" s="40"/>
      <c r="S620" s="40"/>
      <c r="T620" s="40"/>
      <c r="U620" s="40"/>
      <c r="V620" s="40"/>
      <c r="W620" s="42" t="s">
        <v>24</v>
      </c>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84" ht="12" customHeight="1" outlineLevel="1" x14ac:dyDescent="0.25">
      <c r="A621" s="6"/>
      <c r="B621" s="7"/>
      <c r="C621" s="7"/>
      <c r="D621" s="7"/>
      <c r="E621" s="7"/>
      <c r="F621" s="8"/>
      <c r="G621" s="8"/>
      <c r="H621" s="8"/>
      <c r="I621" s="8"/>
      <c r="J621" s="8"/>
      <c r="K621" s="8"/>
      <c r="L621" s="8"/>
      <c r="M621" s="235"/>
      <c r="N621" s="235"/>
      <c r="O621" s="235"/>
      <c r="P621" s="8"/>
      <c r="Q621" s="8"/>
      <c r="R621" s="8"/>
      <c r="S621" s="8"/>
      <c r="T621" s="8"/>
      <c r="U621" s="8"/>
      <c r="V621" s="8"/>
      <c r="W621" s="8"/>
      <c r="X621" s="8"/>
      <c r="Y621" s="8"/>
      <c r="Z621" s="8"/>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c r="BQ621" s="8"/>
      <c r="BR621" s="8"/>
      <c r="BS621" s="8"/>
      <c r="BT621" s="8"/>
      <c r="BU621" s="8"/>
      <c r="BV621" s="8"/>
      <c r="BW621" s="8"/>
      <c r="BX621" s="8"/>
      <c r="BY621" s="8"/>
      <c r="BZ621" s="8"/>
      <c r="CA621" s="8"/>
      <c r="CB621" s="8"/>
      <c r="CC621" s="8"/>
      <c r="CD621" s="8"/>
      <c r="CE621" s="8"/>
      <c r="CF621" s="8"/>
    </row>
    <row r="622" spans="1:84"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234"/>
      <c r="AB623" s="234"/>
      <c r="AC623" s="234"/>
      <c r="AD623" s="234"/>
      <c r="AE623" s="234"/>
      <c r="AF623" s="234"/>
      <c r="AG623" s="234"/>
      <c r="AH623" s="234"/>
      <c r="AI623" s="234"/>
      <c r="AJ623" s="234"/>
      <c r="AK623" s="234"/>
      <c r="AL623" s="234"/>
      <c r="AM623" s="234"/>
      <c r="AN623" s="234"/>
      <c r="AO623" s="234"/>
      <c r="AP623" s="234"/>
      <c r="AQ623" s="234"/>
      <c r="AR623" s="234"/>
      <c r="AS623" s="234"/>
      <c r="AT623" s="234"/>
      <c r="AU623" s="234"/>
      <c r="AV623" s="234"/>
      <c r="AW623" s="234"/>
      <c r="AX623" s="234"/>
      <c r="AY623" s="234"/>
      <c r="AZ623" s="234"/>
      <c r="BA623" s="234"/>
      <c r="BB623" s="234"/>
      <c r="BC623" s="234"/>
      <c r="BD623" s="234"/>
      <c r="BE623" s="234"/>
      <c r="BF623" s="234"/>
      <c r="BG623" s="234"/>
      <c r="BH623" s="234"/>
      <c r="BI623" s="234"/>
      <c r="BJ623" s="234"/>
      <c r="BK623" s="234"/>
      <c r="BL623" s="234"/>
      <c r="BM623" s="234"/>
      <c r="BN623" s="234"/>
      <c r="BO623" s="234"/>
      <c r="BP623" s="234"/>
    </row>
    <row r="624" spans="1:84" ht="5.0999999999999996" customHeight="1" outlineLevel="1" x14ac:dyDescent="0.25">
      <c r="A624" s="6"/>
      <c r="B624" s="7"/>
      <c r="C624" s="10" t="s">
        <v>0</v>
      </c>
      <c r="D624" s="10"/>
      <c r="E624" s="10"/>
      <c r="F624" s="10"/>
      <c r="G624" s="10"/>
      <c r="H624" s="10"/>
      <c r="I624" s="10"/>
      <c r="J624" s="10"/>
      <c r="K624" s="309"/>
      <c r="L624" s="11"/>
      <c r="M624" s="11"/>
      <c r="N624" s="11"/>
      <c r="O624" s="11"/>
      <c r="P624" s="11"/>
      <c r="Q624" s="11"/>
      <c r="R624" s="11"/>
      <c r="S624" s="11"/>
      <c r="T624" s="11"/>
      <c r="U624" s="11"/>
      <c r="V624" s="11"/>
      <c r="W624" s="12"/>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3" t="s">
        <v>1</v>
      </c>
      <c r="F625" s="14"/>
      <c r="G625" s="15" t="s">
        <v>339</v>
      </c>
      <c r="H625" s="14"/>
      <c r="I625" s="14"/>
      <c r="J625" s="14"/>
      <c r="K625" s="14"/>
      <c r="L625" s="14"/>
      <c r="M625" s="14"/>
      <c r="N625" s="14"/>
      <c r="O625" s="14"/>
      <c r="P625" s="14"/>
      <c r="Q625" s="14"/>
      <c r="R625" s="14"/>
      <c r="S625" s="16"/>
      <c r="T625" s="14"/>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3"/>
      <c r="D626" s="13"/>
      <c r="E626" s="18"/>
      <c r="F626" s="14"/>
      <c r="G626" s="19"/>
      <c r="H626" s="14"/>
      <c r="I626" s="14"/>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3"/>
      <c r="E627" s="18"/>
      <c r="F627" s="14"/>
      <c r="G627" s="14"/>
      <c r="H627" s="14"/>
      <c r="I627" s="14" t="s">
        <v>360</v>
      </c>
      <c r="J627" s="14"/>
      <c r="K627" s="14"/>
      <c r="L627" s="14"/>
      <c r="M627" s="14"/>
      <c r="N627" s="14"/>
      <c r="O627" s="14"/>
      <c r="P627" s="14"/>
      <c r="Q627" s="14"/>
      <c r="R627" s="14"/>
      <c r="S627" s="16"/>
      <c r="T627" s="20"/>
      <c r="U627" s="16"/>
      <c r="V627" s="16"/>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307"/>
      <c r="R628" s="307"/>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c r="I629" s="18"/>
      <c r="J629" s="18"/>
      <c r="K629" s="18"/>
      <c r="L629" s="18"/>
      <c r="M629" s="18"/>
      <c r="N629" s="18"/>
      <c r="O629" s="18"/>
      <c r="P629" s="18"/>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18"/>
      <c r="G630" s="18"/>
      <c r="H630" s="18" t="s">
        <v>114</v>
      </c>
      <c r="I630" s="18" t="s">
        <v>115</v>
      </c>
      <c r="J630" s="18" t="s">
        <v>116</v>
      </c>
      <c r="K630" s="18" t="s">
        <v>117</v>
      </c>
      <c r="L630" s="18" t="s">
        <v>118</v>
      </c>
      <c r="M630" s="700" t="s">
        <v>117</v>
      </c>
      <c r="N630" s="24"/>
      <c r="O630" s="24"/>
      <c r="P630" s="25"/>
      <c r="Q630" s="25"/>
      <c r="R630" s="25"/>
      <c r="S630" s="307"/>
      <c r="T630" s="307"/>
      <c r="U630" s="307"/>
      <c r="V630" s="307"/>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2" t="s">
        <v>357</v>
      </c>
      <c r="I631" s="359">
        <v>0</v>
      </c>
      <c r="J631" s="359">
        <v>0.97</v>
      </c>
      <c r="K631" s="1011">
        <f>MIN(364,INT((M631 - DATE(YEAR(M631),1,1))))</f>
        <v>134</v>
      </c>
      <c r="L631" s="359">
        <v>5</v>
      </c>
      <c r="M631" s="1010">
        <v>43600</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ht="12" customHeight="1" outlineLevel="1" x14ac:dyDescent="0.25">
      <c r="A632" s="6"/>
      <c r="B632" s="7"/>
      <c r="C632" s="18"/>
      <c r="D632" s="18"/>
      <c r="E632" s="18"/>
      <c r="F632" s="34"/>
      <c r="H632" s="323" t="s">
        <v>358</v>
      </c>
      <c r="I632" s="359">
        <v>1</v>
      </c>
      <c r="J632" s="359">
        <v>0.86</v>
      </c>
      <c r="K632" s="1011">
        <f t="shared" ref="K632:K639" si="122">MIN(364,INT((M632 - DATE(YEAR(M632),1,1))))</f>
        <v>151</v>
      </c>
      <c r="L632" s="359">
        <v>5</v>
      </c>
      <c r="M632" s="1010">
        <v>43617</v>
      </c>
      <c r="N632" s="67"/>
      <c r="O632" s="67"/>
      <c r="P632" s="67"/>
      <c r="Q632" s="62"/>
      <c r="R632" s="62"/>
      <c r="S632" s="62"/>
      <c r="T632" s="62"/>
      <c r="U632" s="62"/>
      <c r="V632" s="61"/>
      <c r="W632" s="17"/>
      <c r="X632" s="8"/>
      <c r="Y632" s="8"/>
      <c r="Z632" s="8"/>
      <c r="AA632" s="235"/>
      <c r="AB632" s="235"/>
      <c r="AC632" s="235"/>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c r="BK632" s="235"/>
      <c r="BL632" s="235"/>
      <c r="BM632" s="235"/>
      <c r="BN632" s="235"/>
      <c r="BO632" s="235"/>
      <c r="BP632" s="235"/>
    </row>
    <row r="633" spans="1:68" s="687" customFormat="1" ht="12" customHeight="1" outlineLevel="1" x14ac:dyDescent="0.25">
      <c r="A633" s="691"/>
      <c r="B633" s="688"/>
      <c r="C633" s="700"/>
      <c r="D633" s="700"/>
      <c r="E633" s="700"/>
      <c r="F633" s="702"/>
      <c r="H633" s="323" t="s">
        <v>1140</v>
      </c>
      <c r="I633" s="359">
        <v>1</v>
      </c>
      <c r="J633" s="359">
        <v>0.7</v>
      </c>
      <c r="K633" s="1011">
        <f t="shared" si="122"/>
        <v>151</v>
      </c>
      <c r="L633" s="359">
        <v>5</v>
      </c>
      <c r="M633" s="1010">
        <v>43617</v>
      </c>
      <c r="N633" s="67"/>
      <c r="O633" s="67"/>
      <c r="P633" s="67"/>
      <c r="Q633" s="62"/>
      <c r="R633" s="62"/>
      <c r="S633" s="62"/>
      <c r="T633" s="62"/>
      <c r="U633" s="62"/>
      <c r="V633" s="61"/>
      <c r="W633" s="695"/>
      <c r="X633" s="690"/>
      <c r="Y633" s="690"/>
      <c r="Z633" s="690"/>
      <c r="AA633" s="690"/>
      <c r="AB633" s="690"/>
      <c r="AC633" s="690"/>
      <c r="AD633" s="690"/>
      <c r="AE633" s="690"/>
      <c r="AF633" s="690"/>
      <c r="AG633" s="690"/>
      <c r="AH633" s="690"/>
      <c r="AI633" s="690"/>
      <c r="AJ633" s="690"/>
      <c r="AK633" s="690"/>
      <c r="AL633" s="690"/>
      <c r="AM633" s="690"/>
      <c r="AN633" s="690"/>
      <c r="AO633" s="690"/>
      <c r="AP633" s="690"/>
      <c r="AQ633" s="690"/>
      <c r="AR633" s="690"/>
      <c r="AS633" s="690"/>
      <c r="AT633" s="690"/>
      <c r="AU633" s="690"/>
      <c r="AV633" s="690"/>
      <c r="AW633" s="690"/>
      <c r="AX633" s="690"/>
      <c r="AY633" s="690"/>
      <c r="AZ633" s="690"/>
      <c r="BA633" s="690"/>
      <c r="BB633" s="690"/>
      <c r="BC633" s="690"/>
      <c r="BD633" s="690"/>
      <c r="BE633" s="690"/>
      <c r="BF633" s="690"/>
      <c r="BG633" s="690"/>
      <c r="BH633" s="690"/>
      <c r="BI633" s="690"/>
      <c r="BJ633" s="690"/>
      <c r="BK633" s="690"/>
      <c r="BL633" s="690"/>
      <c r="BM633" s="690"/>
      <c r="BN633" s="690"/>
      <c r="BO633" s="690"/>
      <c r="BP633" s="690"/>
    </row>
    <row r="634" spans="1:68" ht="12" customHeight="1" outlineLevel="1" x14ac:dyDescent="0.25">
      <c r="A634" s="6"/>
      <c r="B634" s="7"/>
      <c r="C634" s="18"/>
      <c r="D634" s="18"/>
      <c r="E634" s="18"/>
      <c r="F634" s="34"/>
      <c r="H634" s="323" t="s">
        <v>1141</v>
      </c>
      <c r="I634" s="359">
        <v>1</v>
      </c>
      <c r="J634" s="359">
        <v>0.7</v>
      </c>
      <c r="K634" s="1011">
        <f t="shared" si="122"/>
        <v>187</v>
      </c>
      <c r="L634" s="359">
        <v>5</v>
      </c>
      <c r="M634" s="1010">
        <v>43653</v>
      </c>
      <c r="N634" s="67"/>
      <c r="O634" s="67"/>
      <c r="P634" s="67"/>
      <c r="Q634" s="62"/>
      <c r="R634" s="62"/>
      <c r="S634" s="62"/>
      <c r="T634" s="62"/>
      <c r="U634" s="62"/>
      <c r="V634" s="61"/>
      <c r="W634" s="17"/>
      <c r="X634" s="8"/>
      <c r="Y634" s="8"/>
      <c r="Z634" s="8"/>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687" customFormat="1" ht="12" customHeight="1" outlineLevel="1" x14ac:dyDescent="0.25">
      <c r="A635" s="691"/>
      <c r="B635" s="688"/>
      <c r="C635" s="700"/>
      <c r="D635" s="700"/>
      <c r="E635" s="700"/>
      <c r="F635" s="702"/>
      <c r="H635" s="323" t="s">
        <v>1139</v>
      </c>
      <c r="I635" s="359">
        <v>1</v>
      </c>
      <c r="J635" s="359">
        <v>1.3</v>
      </c>
      <c r="K635" s="1011">
        <f t="shared" si="122"/>
        <v>187</v>
      </c>
      <c r="L635" s="359">
        <v>5</v>
      </c>
      <c r="M635" s="1010">
        <v>43653</v>
      </c>
      <c r="N635" s="67"/>
      <c r="O635" s="67"/>
      <c r="P635" s="67"/>
      <c r="Q635" s="62"/>
      <c r="R635" s="62"/>
      <c r="S635" s="62"/>
      <c r="T635" s="62"/>
      <c r="U635" s="62"/>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34"/>
      <c r="H636" s="323" t="s">
        <v>359</v>
      </c>
      <c r="I636" s="359">
        <v>1</v>
      </c>
      <c r="J636" s="359">
        <v>0.87</v>
      </c>
      <c r="K636" s="1011">
        <f t="shared" si="122"/>
        <v>187</v>
      </c>
      <c r="L636" s="359">
        <v>5</v>
      </c>
      <c r="M636" s="1010">
        <v>43653</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66</v>
      </c>
      <c r="I637" s="359">
        <v>1</v>
      </c>
      <c r="J637" s="359">
        <v>1.3</v>
      </c>
      <c r="K637" s="1011">
        <f t="shared" si="122"/>
        <v>90</v>
      </c>
      <c r="L637" s="359">
        <v>5</v>
      </c>
      <c r="M637" s="1010">
        <v>43556</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65</v>
      </c>
      <c r="I638" s="359">
        <v>1</v>
      </c>
      <c r="J638" s="359">
        <v>1.1000000000000001</v>
      </c>
      <c r="K638" s="1011">
        <f t="shared" si="122"/>
        <v>181</v>
      </c>
      <c r="L638" s="359">
        <v>5</v>
      </c>
      <c r="M638" s="1010">
        <v>43647</v>
      </c>
      <c r="N638" s="67"/>
      <c r="O638" s="67"/>
      <c r="P638" s="67"/>
      <c r="Q638" s="62"/>
      <c r="R638" s="62"/>
      <c r="S638" s="62"/>
      <c r="T638" s="62"/>
      <c r="U638" s="62"/>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H639" s="324" t="s">
        <v>64</v>
      </c>
      <c r="I639" s="359">
        <v>1</v>
      </c>
      <c r="J639" s="359">
        <v>1.1499999999999999</v>
      </c>
      <c r="K639" s="1011">
        <f t="shared" si="122"/>
        <v>45</v>
      </c>
      <c r="L639" s="359">
        <v>90</v>
      </c>
      <c r="M639" s="1010">
        <v>43511</v>
      </c>
      <c r="N639" s="66"/>
      <c r="O639" s="66"/>
      <c r="P639" s="66"/>
      <c r="Q639" s="60"/>
      <c r="R639" s="60"/>
      <c r="S639" s="60"/>
      <c r="T639" s="60"/>
      <c r="U639" s="60"/>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6"/>
      <c r="B640" s="7"/>
      <c r="C640" s="18"/>
      <c r="D640" s="18"/>
      <c r="E640" s="18"/>
      <c r="F640" s="34"/>
      <c r="O640" s="67"/>
      <c r="P640" s="67"/>
      <c r="Q640" s="62"/>
      <c r="R640" s="62"/>
      <c r="S640" s="62"/>
      <c r="T640" s="62"/>
      <c r="U640" s="62"/>
      <c r="V640" s="6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8"/>
      <c r="D641" s="18"/>
      <c r="E641" s="18"/>
      <c r="F641" s="37"/>
      <c r="G641" s="38"/>
      <c r="H641" s="38"/>
      <c r="I641" s="38"/>
      <c r="J641" s="39"/>
      <c r="K641" s="39"/>
      <c r="L641" s="39"/>
      <c r="M641" s="39"/>
      <c r="N641" s="39"/>
      <c r="O641" s="39"/>
      <c r="P641" s="39"/>
      <c r="Q641" s="39"/>
      <c r="R641" s="39"/>
      <c r="S641" s="39"/>
      <c r="T641" s="39"/>
      <c r="U641" s="39"/>
      <c r="V641" s="31"/>
      <c r="W641" s="17"/>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25.15" customHeight="1" outlineLevel="1" x14ac:dyDescent="0.25">
      <c r="A642" s="6"/>
      <c r="B642" s="7"/>
      <c r="C642" s="40"/>
      <c r="D642" s="40"/>
      <c r="E642" s="40"/>
      <c r="F642" s="40"/>
      <c r="G642" s="41" t="str">
        <f>G625</f>
        <v>Fert info</v>
      </c>
      <c r="H642" s="40"/>
      <c r="I642" s="40"/>
      <c r="J642" s="40"/>
      <c r="K642" s="40"/>
      <c r="L642" s="40"/>
      <c r="M642" s="40"/>
      <c r="N642" s="40"/>
      <c r="O642" s="40"/>
      <c r="P642" s="40"/>
      <c r="Q642" s="40"/>
      <c r="R642" s="40"/>
      <c r="S642" s="40"/>
      <c r="T642" s="40"/>
      <c r="U642" s="40"/>
      <c r="V642" s="40"/>
      <c r="W642" s="42" t="s">
        <v>24</v>
      </c>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8"/>
      <c r="G643" s="8"/>
      <c r="H643" s="8"/>
      <c r="I643" s="8"/>
      <c r="J643" s="8"/>
      <c r="K643" s="8"/>
      <c r="L643" s="8"/>
      <c r="M643" s="8"/>
      <c r="N643" s="8"/>
      <c r="O643" s="8"/>
      <c r="P643" s="8"/>
      <c r="Q643" s="8"/>
      <c r="R643" s="8"/>
      <c r="S643" s="8"/>
      <c r="T643" s="8"/>
      <c r="U643" s="8"/>
      <c r="V643" s="8"/>
      <c r="W643" s="8"/>
      <c r="X643" s="8"/>
      <c r="Y643" s="8"/>
      <c r="Z643" s="8"/>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thickBot="1" x14ac:dyDescent="0.3">
      <c r="A645" s="6"/>
      <c r="B645" s="7"/>
      <c r="C645" s="7"/>
      <c r="D645" s="7"/>
      <c r="E645" s="7"/>
      <c r="F645" s="7"/>
      <c r="G645" s="7"/>
      <c r="H645" s="8"/>
      <c r="I645" s="8"/>
      <c r="J645" s="8"/>
      <c r="K645" s="8"/>
      <c r="L645" s="8"/>
      <c r="M645" s="235"/>
      <c r="N645" s="235"/>
      <c r="O645" s="235"/>
      <c r="P645" s="8"/>
      <c r="Q645" s="8"/>
      <c r="R645" s="8"/>
      <c r="S645" s="8"/>
      <c r="T645" s="8"/>
      <c r="U645" s="8"/>
      <c r="V645" s="8"/>
      <c r="W645" s="8"/>
      <c r="X645" s="7"/>
      <c r="Y645" s="7"/>
      <c r="Z645" s="7"/>
      <c r="AA645" s="234"/>
      <c r="AB645" s="234"/>
      <c r="AC645" s="234"/>
      <c r="AD645" s="234"/>
      <c r="AE645" s="234"/>
      <c r="AF645" s="234"/>
      <c r="AG645" s="234"/>
      <c r="AH645" s="234"/>
      <c r="AI645" s="234"/>
      <c r="AJ645" s="234"/>
      <c r="AK645" s="234"/>
      <c r="AL645" s="234"/>
      <c r="AM645" s="234"/>
      <c r="AN645" s="234"/>
      <c r="AO645" s="234"/>
      <c r="AP645" s="234"/>
      <c r="AQ645" s="234"/>
      <c r="AR645" s="234"/>
      <c r="AS645" s="234"/>
      <c r="AT645" s="234"/>
      <c r="AU645" s="234"/>
      <c r="AV645" s="234"/>
      <c r="AW645" s="234"/>
      <c r="AX645" s="234"/>
      <c r="AY645" s="234"/>
      <c r="AZ645" s="234"/>
      <c r="BA645" s="234"/>
      <c r="BB645" s="234"/>
      <c r="BC645" s="234"/>
      <c r="BD645" s="234"/>
      <c r="BE645" s="234"/>
      <c r="BF645" s="234"/>
      <c r="BG645" s="234"/>
      <c r="BH645" s="234"/>
      <c r="BI645" s="234"/>
      <c r="BJ645" s="234"/>
      <c r="BK645" s="234"/>
      <c r="BL645" s="234"/>
      <c r="BM645" s="234"/>
      <c r="BN645" s="234"/>
      <c r="BO645" s="234"/>
      <c r="BP645" s="234"/>
    </row>
    <row r="646" spans="1:68" ht="5.0999999999999996" customHeight="1" outlineLevel="1" x14ac:dyDescent="0.25">
      <c r="A646" s="6"/>
      <c r="B646" s="7"/>
      <c r="C646" s="10" t="s">
        <v>0</v>
      </c>
      <c r="D646" s="10"/>
      <c r="E646" s="10"/>
      <c r="F646" s="10"/>
      <c r="G646" s="10"/>
      <c r="H646" s="10"/>
      <c r="I646" s="10"/>
      <c r="J646" s="10"/>
      <c r="K646" s="11"/>
      <c r="L646" s="11"/>
      <c r="M646" s="237"/>
      <c r="N646" s="237"/>
      <c r="O646" s="237"/>
      <c r="P646" s="11"/>
      <c r="Q646" s="11"/>
      <c r="R646" s="11"/>
      <c r="S646" s="11"/>
      <c r="T646" s="11"/>
      <c r="U646" s="11"/>
      <c r="V646" s="11"/>
      <c r="W646" s="12"/>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3" t="s">
        <v>1</v>
      </c>
      <c r="F647" s="14"/>
      <c r="G647" s="15" t="s">
        <v>33</v>
      </c>
      <c r="H647" s="14"/>
      <c r="I647" s="14"/>
      <c r="J647" s="14"/>
      <c r="K647" s="14"/>
      <c r="L647" s="14"/>
      <c r="M647" s="240"/>
      <c r="N647" s="240"/>
      <c r="O647" s="240"/>
      <c r="P647" s="14"/>
      <c r="Q647" s="14"/>
      <c r="R647" s="14"/>
      <c r="S647" s="16"/>
      <c r="T647" s="14"/>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3"/>
      <c r="D648" s="13"/>
      <c r="E648" s="18"/>
      <c r="F648" s="14"/>
      <c r="G648" s="19"/>
      <c r="H648" s="14" t="s">
        <v>26</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18"/>
      <c r="D649" s="13"/>
      <c r="E649" s="18"/>
      <c r="F649" s="14"/>
      <c r="G649" s="14" t="s">
        <v>2</v>
      </c>
      <c r="H649" s="44" t="s">
        <v>34</v>
      </c>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21">
        <v>0</v>
      </c>
      <c r="D650" s="13"/>
      <c r="E650" s="18"/>
      <c r="F650" s="14"/>
      <c r="G650" s="22"/>
      <c r="H650" s="14"/>
      <c r="I650" s="14"/>
      <c r="J650" s="14"/>
      <c r="K650" s="14"/>
      <c r="L650" s="14"/>
      <c r="M650" s="240"/>
      <c r="N650" s="240"/>
      <c r="O650" s="240"/>
      <c r="P650" s="14"/>
      <c r="Q650" s="14"/>
      <c r="R650" s="14"/>
      <c r="S650" s="16"/>
      <c r="T650" s="20"/>
      <c r="U650" s="16"/>
      <c r="V650" s="16"/>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23"/>
      <c r="K651" s="23"/>
      <c r="L651" s="23"/>
      <c r="M651" s="740"/>
      <c r="N651" s="740"/>
      <c r="O651" s="740"/>
      <c r="P651" s="23"/>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3"/>
      <c r="R652" s="23"/>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18"/>
      <c r="J653" s="18"/>
      <c r="K653" s="18"/>
      <c r="L653" s="18"/>
      <c r="M653" s="244"/>
      <c r="N653" s="244"/>
      <c r="O653" s="244"/>
      <c r="P653" s="18"/>
      <c r="Q653" s="25"/>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18"/>
      <c r="G654" s="18"/>
      <c r="H654" s="18"/>
      <c r="I654" s="250" t="s">
        <v>396</v>
      </c>
      <c r="J654" s="250" t="s">
        <v>59</v>
      </c>
      <c r="K654" s="250" t="s">
        <v>60</v>
      </c>
      <c r="L654" s="250" t="s">
        <v>61</v>
      </c>
      <c r="M654" s="250" t="s">
        <v>62</v>
      </c>
      <c r="N654" s="250" t="s">
        <v>899</v>
      </c>
      <c r="O654" s="250" t="s">
        <v>900</v>
      </c>
      <c r="P654" s="725" t="s">
        <v>901</v>
      </c>
      <c r="Q654" s="725" t="s">
        <v>1223</v>
      </c>
      <c r="R654" s="25"/>
      <c r="S654" s="23"/>
      <c r="T654" s="23"/>
      <c r="U654" s="23"/>
      <c r="V654" s="23"/>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H631</f>
        <v>agflow</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outlineLevel="1" x14ac:dyDescent="0.25">
      <c r="A656" s="6"/>
      <c r="B656" s="7"/>
      <c r="C656" s="18"/>
      <c r="D656" s="18"/>
      <c r="E656" s="18"/>
      <c r="F656" s="34"/>
      <c r="H656" s="322" t="str">
        <f t="shared" ref="H656:H663" si="123">H632</f>
        <v>ureamop</v>
      </c>
      <c r="I656" s="360">
        <v>0.62</v>
      </c>
      <c r="J656" s="360">
        <v>0.62</v>
      </c>
      <c r="K656" s="360">
        <v>0.77</v>
      </c>
      <c r="L656" s="360">
        <v>1</v>
      </c>
      <c r="M656" s="360">
        <v>1</v>
      </c>
      <c r="N656" s="360">
        <v>1</v>
      </c>
      <c r="O656" s="360">
        <v>1</v>
      </c>
      <c r="P656" s="360">
        <v>1</v>
      </c>
      <c r="Q656" s="360">
        <v>1</v>
      </c>
      <c r="R656" s="62"/>
      <c r="S656" s="62"/>
      <c r="T656" s="62"/>
      <c r="U656" s="62"/>
      <c r="V656" s="61"/>
      <c r="W656" s="17"/>
      <c r="X656" s="8"/>
      <c r="Y656" s="8"/>
      <c r="Z656" s="8"/>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s="687" customFormat="1" ht="12" customHeight="1" outlineLevel="1" x14ac:dyDescent="0.25">
      <c r="A657" s="691"/>
      <c r="B657" s="688"/>
      <c r="C657" s="700"/>
      <c r="D657" s="700"/>
      <c r="E657" s="700"/>
      <c r="F657" s="702"/>
      <c r="H657" s="322" t="str">
        <f t="shared" si="123"/>
        <v>urea-early</v>
      </c>
      <c r="I657" s="360">
        <v>0.62</v>
      </c>
      <c r="J657" s="360">
        <v>0.62</v>
      </c>
      <c r="K657" s="360">
        <v>0.77</v>
      </c>
      <c r="L657" s="360">
        <v>1</v>
      </c>
      <c r="M657" s="360">
        <v>1</v>
      </c>
      <c r="N657" s="360">
        <v>1</v>
      </c>
      <c r="O657" s="360">
        <v>1</v>
      </c>
      <c r="P657" s="360">
        <v>1</v>
      </c>
      <c r="Q657" s="360">
        <v>1</v>
      </c>
      <c r="R657" s="62"/>
      <c r="S657" s="62"/>
      <c r="T657" s="62"/>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ht="12" customHeight="1" outlineLevel="1" x14ac:dyDescent="0.25">
      <c r="A658" s="6"/>
      <c r="B658" s="7"/>
      <c r="C658" s="18"/>
      <c r="D658" s="18"/>
      <c r="E658" s="18"/>
      <c r="F658" s="34"/>
      <c r="G658" s="76"/>
      <c r="H658" s="322" t="str">
        <f t="shared" si="123"/>
        <v>urea-late</v>
      </c>
      <c r="I658" s="360">
        <v>0.62</v>
      </c>
      <c r="J658" s="360">
        <v>0.62</v>
      </c>
      <c r="K658" s="360">
        <v>0.77</v>
      </c>
      <c r="L658" s="360">
        <v>1</v>
      </c>
      <c r="M658" s="360">
        <v>1</v>
      </c>
      <c r="N658" s="360">
        <v>1</v>
      </c>
      <c r="O658" s="360">
        <v>1</v>
      </c>
      <c r="P658" s="360">
        <v>1</v>
      </c>
      <c r="Q658" s="360">
        <v>1</v>
      </c>
      <c r="R658" s="62"/>
      <c r="S658" s="62"/>
      <c r="T658" s="62"/>
      <c r="U658" s="62"/>
      <c r="V658" s="61"/>
      <c r="W658" s="17"/>
      <c r="X658" s="8"/>
      <c r="Y658" s="8"/>
      <c r="Z658" s="8"/>
      <c r="AA658" s="235"/>
      <c r="AB658" s="235"/>
      <c r="AC658" s="235"/>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c r="BK658" s="235"/>
      <c r="BL658" s="235"/>
      <c r="BM658" s="235"/>
      <c r="BN658" s="235"/>
      <c r="BO658" s="235"/>
      <c r="BP658" s="235"/>
    </row>
    <row r="659" spans="1:68" s="687" customFormat="1" ht="12" customHeight="1" outlineLevel="1" x14ac:dyDescent="0.25">
      <c r="A659" s="691"/>
      <c r="B659" s="688"/>
      <c r="C659" s="700"/>
      <c r="D659" s="700"/>
      <c r="E659" s="700"/>
      <c r="F659" s="702"/>
      <c r="H659" s="322" t="str">
        <f t="shared" si="123"/>
        <v>flexi-n</v>
      </c>
      <c r="I659" s="360">
        <v>0.62</v>
      </c>
      <c r="J659" s="360">
        <v>0.62</v>
      </c>
      <c r="K659" s="360">
        <v>0.77</v>
      </c>
      <c r="L659" s="360">
        <v>1</v>
      </c>
      <c r="M659" s="360">
        <v>1</v>
      </c>
      <c r="N659" s="360">
        <v>1</v>
      </c>
      <c r="O659" s="360">
        <v>1</v>
      </c>
      <c r="P659" s="360">
        <v>1</v>
      </c>
      <c r="Q659" s="360">
        <v>1</v>
      </c>
      <c r="R659" s="62"/>
      <c r="S659" s="62"/>
      <c r="T659" s="62"/>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ht="12" customHeight="1" outlineLevel="1" x14ac:dyDescent="0.25">
      <c r="A660" s="6"/>
      <c r="B660" s="7"/>
      <c r="C660" s="18"/>
      <c r="D660" s="18"/>
      <c r="E660" s="18"/>
      <c r="F660" s="34"/>
      <c r="G660" s="76"/>
      <c r="H660" s="322" t="str">
        <f t="shared" si="123"/>
        <v>ns31</v>
      </c>
      <c r="I660" s="360">
        <v>0.62</v>
      </c>
      <c r="J660" s="360">
        <v>0.62</v>
      </c>
      <c r="K660" s="360">
        <v>0.77</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lime</v>
      </c>
      <c r="I661" s="360">
        <v>0.7</v>
      </c>
      <c r="J661" s="360">
        <v>1</v>
      </c>
      <c r="K661" s="360">
        <v>1</v>
      </c>
      <c r="L661" s="360">
        <v>1</v>
      </c>
      <c r="M661" s="360">
        <v>1</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mop</v>
      </c>
      <c r="I662" s="360">
        <v>0.67</v>
      </c>
      <c r="J662" s="360">
        <v>1</v>
      </c>
      <c r="K662" s="360">
        <v>0.83</v>
      </c>
      <c r="L662" s="360">
        <v>0.83</v>
      </c>
      <c r="M662" s="360">
        <v>0.83</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G663" s="76"/>
      <c r="H663" s="322" t="str">
        <f t="shared" si="123"/>
        <v>super</v>
      </c>
      <c r="I663" s="360">
        <v>0.42</v>
      </c>
      <c r="J663" s="360">
        <v>0.83</v>
      </c>
      <c r="K663" s="360">
        <v>0.83</v>
      </c>
      <c r="L663" s="360">
        <v>1</v>
      </c>
      <c r="M663" s="360">
        <v>1</v>
      </c>
      <c r="N663" s="360">
        <v>1</v>
      </c>
      <c r="O663" s="360">
        <v>1</v>
      </c>
      <c r="P663" s="360">
        <v>1</v>
      </c>
      <c r="Q663" s="360">
        <v>1</v>
      </c>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12" customHeight="1" outlineLevel="1" x14ac:dyDescent="0.25">
      <c r="A665" s="6"/>
      <c r="B665" s="7"/>
      <c r="C665" s="18"/>
      <c r="D665" s="18"/>
      <c r="E665" s="18"/>
      <c r="F665" s="34"/>
      <c r="M665" s="76"/>
      <c r="N665" s="76"/>
      <c r="O665" s="76"/>
      <c r="Q665" s="62"/>
      <c r="R665" s="62"/>
      <c r="S665" s="62"/>
      <c r="T665" s="62"/>
      <c r="U665" s="62"/>
      <c r="V665" s="6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5.0999999999999996" customHeight="1" outlineLevel="1" x14ac:dyDescent="0.25">
      <c r="A666" s="6"/>
      <c r="B666" s="7"/>
      <c r="C666" s="18"/>
      <c r="D666" s="18"/>
      <c r="E666" s="18"/>
      <c r="F666" s="37"/>
      <c r="G666" s="38"/>
      <c r="H666" s="38"/>
      <c r="I666" s="38"/>
      <c r="J666" s="39"/>
      <c r="K666" s="39"/>
      <c r="L666" s="39"/>
      <c r="M666" s="263"/>
      <c r="N666" s="263"/>
      <c r="O666" s="263"/>
      <c r="P666" s="39"/>
      <c r="Q666" s="39"/>
      <c r="R666" s="39"/>
      <c r="S666" s="39"/>
      <c r="T666" s="39"/>
      <c r="U666" s="39"/>
      <c r="V666" s="31"/>
      <c r="W666" s="17"/>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25.15" customHeight="1" outlineLevel="1" x14ac:dyDescent="0.25">
      <c r="A667" s="6"/>
      <c r="B667" s="7"/>
      <c r="C667" s="40"/>
      <c r="D667" s="40"/>
      <c r="E667" s="40"/>
      <c r="F667" s="40"/>
      <c r="G667" s="41" t="str">
        <f>G647</f>
        <v>Fert by Soil</v>
      </c>
      <c r="H667" s="40"/>
      <c r="I667" s="40"/>
      <c r="J667" s="40"/>
      <c r="K667" s="40"/>
      <c r="L667" s="40"/>
      <c r="M667" s="264"/>
      <c r="N667" s="264"/>
      <c r="O667" s="264"/>
      <c r="P667" s="40"/>
      <c r="Q667" s="40"/>
      <c r="R667" s="40"/>
      <c r="S667" s="40"/>
      <c r="T667" s="40"/>
      <c r="U667" s="40"/>
      <c r="V667" s="40"/>
      <c r="W667" s="42" t="s">
        <v>24</v>
      </c>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8"/>
      <c r="G668" s="8"/>
      <c r="H668" s="8"/>
      <c r="I668" s="8"/>
      <c r="J668" s="8"/>
      <c r="K668" s="8"/>
      <c r="L668" s="8"/>
      <c r="M668" s="235"/>
      <c r="N668" s="235"/>
      <c r="O668" s="235"/>
      <c r="P668" s="8"/>
      <c r="Q668" s="8"/>
      <c r="R668" s="8"/>
      <c r="S668" s="8"/>
      <c r="T668" s="8"/>
      <c r="U668" s="8"/>
      <c r="V668" s="8"/>
      <c r="W668" s="8"/>
      <c r="X668" s="8"/>
      <c r="Y668" s="8"/>
      <c r="Z668" s="8"/>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outlineLevel="1" x14ac:dyDescent="0.25">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thickBot="1" x14ac:dyDescent="0.3">
      <c r="A670" s="6"/>
      <c r="B670" s="7"/>
      <c r="C670" s="7"/>
      <c r="D670" s="7"/>
      <c r="E670" s="7"/>
      <c r="F670" s="7"/>
      <c r="G670" s="7"/>
      <c r="H670" s="8"/>
      <c r="I670" s="8"/>
      <c r="J670" s="8"/>
      <c r="K670" s="8"/>
      <c r="L670" s="8"/>
      <c r="M670" s="235"/>
      <c r="N670" s="235"/>
      <c r="O670" s="235"/>
      <c r="P670" s="8"/>
      <c r="Q670" s="8"/>
      <c r="R670" s="8"/>
      <c r="S670" s="8"/>
      <c r="T670" s="8"/>
      <c r="U670" s="8"/>
      <c r="V670" s="8"/>
      <c r="W670" s="8"/>
      <c r="X670" s="7"/>
      <c r="Y670" s="7"/>
      <c r="Z670" s="7"/>
      <c r="AA670" s="234"/>
      <c r="AB670" s="234"/>
      <c r="AC670" s="234"/>
      <c r="AD670" s="234"/>
      <c r="AE670" s="234"/>
      <c r="AF670" s="234"/>
      <c r="AG670" s="234"/>
      <c r="AH670" s="234"/>
      <c r="AI670" s="234"/>
      <c r="AJ670" s="234"/>
      <c r="AK670" s="234"/>
      <c r="AL670" s="234"/>
      <c r="AM670" s="234"/>
      <c r="AN670" s="234"/>
      <c r="AO670" s="234"/>
      <c r="AP670" s="234"/>
      <c r="AQ670" s="234"/>
      <c r="AR670" s="234"/>
      <c r="AS670" s="234"/>
      <c r="AT670" s="234"/>
      <c r="AU670" s="234"/>
      <c r="AV670" s="234"/>
      <c r="AW670" s="234"/>
      <c r="AX670" s="234"/>
      <c r="AY670" s="234"/>
      <c r="AZ670" s="234"/>
      <c r="BA670" s="234"/>
      <c r="BB670" s="234"/>
      <c r="BC670" s="234"/>
      <c r="BD670" s="234"/>
      <c r="BE670" s="234"/>
      <c r="BF670" s="234"/>
      <c r="BG670" s="234"/>
      <c r="BH670" s="234"/>
      <c r="BI670" s="234"/>
      <c r="BJ670" s="234"/>
      <c r="BK670" s="234"/>
      <c r="BL670" s="234"/>
      <c r="BM670" s="234"/>
      <c r="BN670" s="234"/>
      <c r="BO670" s="234"/>
      <c r="BP670" s="234"/>
    </row>
    <row r="671" spans="1:68" ht="5.0999999999999996" customHeight="1" outlineLevel="1" x14ac:dyDescent="0.25">
      <c r="A671" s="6"/>
      <c r="B671" s="7"/>
      <c r="C671" s="10" t="s">
        <v>0</v>
      </c>
      <c r="D671" s="10"/>
      <c r="E671" s="10"/>
      <c r="F671" s="10"/>
      <c r="G671" s="10"/>
      <c r="H671" s="10"/>
      <c r="I671" s="10"/>
      <c r="J671" s="10"/>
      <c r="K671" s="11"/>
      <c r="L671" s="11"/>
      <c r="M671" s="237"/>
      <c r="N671" s="237"/>
      <c r="O671" s="237"/>
      <c r="P671" s="11"/>
      <c r="Q671" s="11"/>
      <c r="R671" s="11"/>
      <c r="S671" s="11"/>
      <c r="T671" s="11"/>
      <c r="U671" s="11"/>
      <c r="V671" s="11"/>
      <c r="W671" s="12"/>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3" t="s">
        <v>1</v>
      </c>
      <c r="F672" s="14"/>
      <c r="G672" s="15" t="s">
        <v>35</v>
      </c>
      <c r="H672" s="14"/>
      <c r="I672" s="14"/>
      <c r="J672" s="14"/>
      <c r="K672" s="14"/>
      <c r="L672" s="14"/>
      <c r="M672" s="240"/>
      <c r="N672" s="240"/>
      <c r="O672" s="240"/>
      <c r="P672" s="14"/>
      <c r="Q672" s="14"/>
      <c r="R672" s="14"/>
      <c r="S672" s="16"/>
      <c r="T672" s="14"/>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3"/>
      <c r="D673" s="13"/>
      <c r="E673" s="18"/>
      <c r="F673" s="14"/>
      <c r="G673" s="19"/>
      <c r="H673" s="14" t="s">
        <v>26</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18"/>
      <c r="D674" s="13"/>
      <c r="E674" s="18"/>
      <c r="F674" s="14"/>
      <c r="G674" s="14" t="s">
        <v>2</v>
      </c>
      <c r="H674" s="44" t="s">
        <v>34</v>
      </c>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21">
        <v>0</v>
      </c>
      <c r="D675" s="13"/>
      <c r="E675" s="18"/>
      <c r="F675" s="14"/>
      <c r="G675" s="22"/>
      <c r="H675" s="14"/>
      <c r="I675" s="14"/>
      <c r="J675" s="14"/>
      <c r="K675" s="14"/>
      <c r="L675" s="14"/>
      <c r="M675" s="240"/>
      <c r="N675" s="240"/>
      <c r="O675" s="240"/>
      <c r="P675" s="14"/>
      <c r="Q675" s="14"/>
      <c r="R675" s="14"/>
      <c r="S675" s="16"/>
      <c r="T675" s="20"/>
      <c r="U675" s="16"/>
      <c r="V675" s="16"/>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23"/>
      <c r="K676" s="23"/>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18"/>
      <c r="K677" s="18"/>
      <c r="L677" s="23"/>
      <c r="M677" s="740"/>
      <c r="N677" s="740"/>
      <c r="O677" s="740"/>
      <c r="P677" s="23"/>
      <c r="Q677" s="23"/>
      <c r="R677" s="23"/>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18"/>
      <c r="J678" s="24"/>
      <c r="K678" s="24"/>
      <c r="L678" s="24"/>
      <c r="M678" s="250"/>
      <c r="N678" s="250"/>
      <c r="O678" s="250"/>
      <c r="P678" s="24"/>
      <c r="Q678" s="25"/>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2" customHeight="1" outlineLevel="1" x14ac:dyDescent="0.25">
      <c r="A679" s="6"/>
      <c r="B679" s="7"/>
      <c r="C679" s="18"/>
      <c r="D679" s="18"/>
      <c r="E679" s="18"/>
      <c r="F679" s="18"/>
      <c r="G679" s="18"/>
      <c r="H679" s="18"/>
      <c r="I679" s="250" t="s">
        <v>396</v>
      </c>
      <c r="J679" s="250" t="s">
        <v>59</v>
      </c>
      <c r="K679" s="250" t="s">
        <v>60</v>
      </c>
      <c r="L679" s="250" t="s">
        <v>61</v>
      </c>
      <c r="M679" s="250" t="s">
        <v>62</v>
      </c>
      <c r="N679" s="250" t="s">
        <v>899</v>
      </c>
      <c r="O679" s="250" t="s">
        <v>900</v>
      </c>
      <c r="P679" s="725" t="s">
        <v>901</v>
      </c>
      <c r="Q679" s="725" t="s">
        <v>1223</v>
      </c>
      <c r="R679" s="25"/>
      <c r="S679" s="23"/>
      <c r="T679" s="23"/>
      <c r="U679" s="23"/>
      <c r="V679" s="23"/>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ht="15" outlineLevel="1" x14ac:dyDescent="0.25">
      <c r="A680" s="6"/>
      <c r="B680" s="7"/>
      <c r="C680" s="18"/>
      <c r="D680" s="18"/>
      <c r="E680" s="18"/>
      <c r="F680" s="27"/>
      <c r="G680" s="28"/>
      <c r="H680" s="35" t="s">
        <v>1092</v>
      </c>
      <c r="I680" s="360">
        <v>1</v>
      </c>
      <c r="J680" s="360">
        <v>1</v>
      </c>
      <c r="K680" s="360">
        <v>1</v>
      </c>
      <c r="L680" s="360">
        <v>1</v>
      </c>
      <c r="M680" s="360">
        <v>1</v>
      </c>
      <c r="N680" s="360">
        <v>1</v>
      </c>
      <c r="O680" s="360">
        <v>1</v>
      </c>
      <c r="P680" s="360">
        <v>1</v>
      </c>
      <c r="Q680" s="360">
        <v>1</v>
      </c>
      <c r="R680" s="219"/>
      <c r="S680" s="219"/>
      <c r="T680" s="219"/>
      <c r="U680" s="219"/>
      <c r="V680" s="220"/>
      <c r="W680" s="17"/>
      <c r="X680" s="8"/>
      <c r="Y680" s="8"/>
      <c r="Z680" s="8"/>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s="687" customFormat="1" ht="15" outlineLevel="1" x14ac:dyDescent="0.25">
      <c r="A682" s="691"/>
      <c r="B682" s="688"/>
      <c r="C682" s="700"/>
      <c r="D682" s="700"/>
      <c r="E682" s="700"/>
      <c r="F682" s="704"/>
      <c r="G682" s="705"/>
      <c r="H682" s="701"/>
      <c r="I682" s="219"/>
      <c r="J682" s="219"/>
      <c r="K682" s="219"/>
      <c r="L682" s="219"/>
      <c r="M682" s="219"/>
      <c r="N682" s="219"/>
      <c r="O682" s="219"/>
      <c r="P682" s="219"/>
      <c r="Q682" s="219"/>
      <c r="R682" s="219"/>
      <c r="S682" s="219"/>
      <c r="T682" s="219"/>
      <c r="U682" s="219"/>
      <c r="V682" s="220"/>
      <c r="W682" s="695"/>
      <c r="X682" s="690"/>
      <c r="Y682" s="690"/>
      <c r="Z682" s="690"/>
      <c r="AA682" s="690"/>
      <c r="AB682" s="690"/>
      <c r="AC682" s="690"/>
      <c r="AD682" s="690"/>
      <c r="AE682" s="690"/>
      <c r="AF682" s="690"/>
      <c r="AG682" s="690"/>
      <c r="AH682" s="690"/>
      <c r="AI682" s="690"/>
      <c r="AJ682" s="690"/>
      <c r="AK682" s="690"/>
      <c r="AL682" s="690"/>
      <c r="AM682" s="690"/>
      <c r="AN682" s="690"/>
      <c r="AO682" s="690"/>
      <c r="AP682" s="690"/>
      <c r="AQ682" s="690"/>
      <c r="AR682" s="690"/>
      <c r="AS682" s="690"/>
      <c r="AT682" s="690"/>
      <c r="AU682" s="690"/>
      <c r="AV682" s="690"/>
      <c r="AW682" s="690"/>
      <c r="AX682" s="690"/>
      <c r="AY682" s="690"/>
      <c r="AZ682" s="690"/>
      <c r="BA682" s="690"/>
      <c r="BB682" s="690"/>
      <c r="BC682" s="690"/>
      <c r="BD682" s="690"/>
      <c r="BE682" s="690"/>
      <c r="BF682" s="690"/>
      <c r="BG682" s="690"/>
      <c r="BH682" s="690"/>
      <c r="BI682" s="690"/>
      <c r="BJ682" s="690"/>
      <c r="BK682" s="690"/>
      <c r="BL682" s="690"/>
      <c r="BM682" s="690"/>
      <c r="BN682" s="690"/>
      <c r="BO682" s="690"/>
      <c r="BP682" s="690"/>
    </row>
    <row r="683" spans="1:68" ht="12" customHeight="1" outlineLevel="1" x14ac:dyDescent="0.25">
      <c r="A683" s="6"/>
      <c r="B683" s="7"/>
      <c r="C683" s="18"/>
      <c r="D683" s="18"/>
      <c r="E683" s="18"/>
      <c r="F683" s="34"/>
      <c r="G683" s="35"/>
      <c r="H683" s="35"/>
      <c r="I683" s="35"/>
      <c r="J683" s="35"/>
      <c r="K683" s="35"/>
      <c r="L683" s="35"/>
      <c r="M683" s="256"/>
      <c r="N683" s="256"/>
      <c r="O683" s="256"/>
      <c r="P683" s="35"/>
      <c r="Q683" s="221"/>
      <c r="R683" s="221"/>
      <c r="S683" s="221"/>
      <c r="T683" s="221"/>
      <c r="U683" s="221"/>
      <c r="V683" s="220"/>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5.0999999999999996" customHeight="1" outlineLevel="1" x14ac:dyDescent="0.25">
      <c r="A684" s="6"/>
      <c r="B684" s="7"/>
      <c r="C684" s="18"/>
      <c r="D684" s="18"/>
      <c r="E684" s="18"/>
      <c r="F684" s="37"/>
      <c r="G684" s="38"/>
      <c r="H684" s="38"/>
      <c r="I684" s="38"/>
      <c r="J684" s="39"/>
      <c r="K684" s="39"/>
      <c r="L684" s="39"/>
      <c r="M684" s="263"/>
      <c r="N684" s="263"/>
      <c r="O684" s="263"/>
      <c r="P684" s="39"/>
      <c r="Q684" s="39"/>
      <c r="R684" s="39"/>
      <c r="S684" s="39"/>
      <c r="T684" s="39"/>
      <c r="U684" s="39"/>
      <c r="V684" s="31"/>
      <c r="W684" s="17"/>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25.15" customHeight="1" outlineLevel="1" x14ac:dyDescent="0.25">
      <c r="A685" s="6"/>
      <c r="B685" s="7"/>
      <c r="C685" s="40"/>
      <c r="D685" s="40"/>
      <c r="E685" s="40"/>
      <c r="F685" s="40"/>
      <c r="G685" s="41" t="str">
        <f>G672</f>
        <v>Chemical by Soil</v>
      </c>
      <c r="H685" s="40"/>
      <c r="I685" s="40"/>
      <c r="J685" s="40"/>
      <c r="K685" s="40"/>
      <c r="L685" s="40"/>
      <c r="M685" s="264"/>
      <c r="N685" s="264"/>
      <c r="O685" s="264"/>
      <c r="P685" s="40"/>
      <c r="Q685" s="40"/>
      <c r="R685" s="40"/>
      <c r="S685" s="40"/>
      <c r="T685" s="40"/>
      <c r="U685" s="40"/>
      <c r="V685" s="40"/>
      <c r="W685" s="42" t="s">
        <v>24</v>
      </c>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8"/>
      <c r="G686" s="8"/>
      <c r="H686" s="8"/>
      <c r="I686" s="8"/>
      <c r="J686" s="8"/>
      <c r="K686" s="8"/>
      <c r="L686" s="8"/>
      <c r="M686" s="235"/>
      <c r="N686" s="235"/>
      <c r="O686" s="235"/>
      <c r="P686" s="8"/>
      <c r="Q686" s="8"/>
      <c r="R686" s="8"/>
      <c r="S686" s="8"/>
      <c r="T686" s="8"/>
      <c r="U686" s="8"/>
      <c r="V686" s="8"/>
      <c r="W686" s="8"/>
      <c r="X686" s="8"/>
      <c r="Y686" s="8"/>
      <c r="Z686" s="8"/>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outlineLevel="1" x14ac:dyDescent="0.25">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thickBot="1" x14ac:dyDescent="0.3">
      <c r="A688" s="6"/>
      <c r="B688" s="7"/>
      <c r="C688" s="7"/>
      <c r="D688" s="7"/>
      <c r="E688" s="7"/>
      <c r="F688" s="7"/>
      <c r="G688" s="7"/>
      <c r="H688" s="8"/>
      <c r="I688" s="8"/>
      <c r="J688" s="8"/>
      <c r="K688" s="8"/>
      <c r="L688" s="8"/>
      <c r="M688" s="8"/>
      <c r="N688" s="8"/>
      <c r="O688" s="8"/>
      <c r="P688" s="8"/>
      <c r="Q688" s="8"/>
      <c r="R688" s="8"/>
      <c r="S688" s="8"/>
      <c r="T688" s="8"/>
      <c r="U688" s="8"/>
      <c r="V688" s="8"/>
      <c r="W688" s="8"/>
      <c r="X688" s="7"/>
      <c r="Y688" s="7"/>
      <c r="Z688" s="7"/>
      <c r="AA688" s="234"/>
      <c r="AB688" s="234"/>
      <c r="AC688" s="234"/>
      <c r="AD688" s="234"/>
      <c r="AE688" s="234"/>
      <c r="AF688" s="234"/>
      <c r="AG688" s="234"/>
      <c r="AH688" s="234"/>
      <c r="AI688" s="234"/>
      <c r="AJ688" s="234"/>
      <c r="AK688" s="234"/>
      <c r="AL688" s="234"/>
      <c r="AM688" s="234"/>
      <c r="AN688" s="234"/>
      <c r="AO688" s="234"/>
      <c r="AP688" s="234"/>
      <c r="AQ688" s="234"/>
      <c r="AR688" s="234"/>
      <c r="AS688" s="234"/>
      <c r="AT688" s="234"/>
      <c r="AU688" s="234"/>
      <c r="AV688" s="234"/>
      <c r="AW688" s="234"/>
      <c r="AX688" s="234"/>
      <c r="AY688" s="234"/>
      <c r="AZ688" s="234"/>
      <c r="BA688" s="234"/>
      <c r="BB688" s="234"/>
      <c r="BC688" s="234"/>
      <c r="BD688" s="234"/>
      <c r="BE688" s="234"/>
      <c r="BF688" s="234"/>
      <c r="BG688" s="234"/>
      <c r="BH688" s="234"/>
      <c r="BI688" s="234"/>
      <c r="BJ688" s="234"/>
      <c r="BK688" s="234"/>
      <c r="BL688" s="234"/>
      <c r="BM688" s="234"/>
      <c r="BN688" s="234"/>
      <c r="BO688" s="234"/>
      <c r="BP688" s="234"/>
    </row>
    <row r="689" spans="1:68" ht="5.0999999999999996" customHeight="1" outlineLevel="1" x14ac:dyDescent="0.25">
      <c r="A689" s="6"/>
      <c r="B689" s="7"/>
      <c r="C689" s="10" t="s">
        <v>0</v>
      </c>
      <c r="D689" s="10"/>
      <c r="E689" s="10"/>
      <c r="F689" s="10"/>
      <c r="G689" s="10"/>
      <c r="H689" s="10"/>
      <c r="I689" s="10"/>
      <c r="J689" s="10"/>
      <c r="K689" s="11"/>
      <c r="L689" s="11"/>
      <c r="M689" s="11"/>
      <c r="N689" s="11"/>
      <c r="O689" s="11"/>
      <c r="P689" s="11"/>
      <c r="Q689" s="11"/>
      <c r="R689" s="11"/>
      <c r="S689" s="11"/>
      <c r="T689" s="11"/>
      <c r="U689" s="11"/>
      <c r="V689" s="11"/>
      <c r="W689" s="12"/>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3" t="s">
        <v>1</v>
      </c>
      <c r="F690" s="14"/>
      <c r="G690" s="15" t="s">
        <v>239</v>
      </c>
      <c r="H690" s="14"/>
      <c r="I690" s="14"/>
      <c r="J690" s="14"/>
      <c r="K690" s="14"/>
      <c r="L690" s="14"/>
      <c r="M690" s="14"/>
      <c r="N690" s="14"/>
      <c r="O690" s="14"/>
      <c r="P690" s="14"/>
      <c r="Q690" s="14"/>
      <c r="R690" s="14"/>
      <c r="S690" s="16"/>
      <c r="T690" s="14"/>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3"/>
      <c r="D691" s="13"/>
      <c r="E691" s="18"/>
      <c r="F691" s="14"/>
      <c r="G691" s="19"/>
      <c r="H691" s="14" t="s">
        <v>240</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18"/>
      <c r="D692" s="13"/>
      <c r="E692" s="18"/>
      <c r="F692" s="14"/>
      <c r="G692" s="14"/>
      <c r="H692" s="14" t="s">
        <v>1093</v>
      </c>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21">
        <v>0</v>
      </c>
      <c r="D693" s="13"/>
      <c r="E693" s="18"/>
      <c r="F693" s="14"/>
      <c r="G693" s="22"/>
      <c r="H693" s="14"/>
      <c r="I693" s="14"/>
      <c r="J693" s="14"/>
      <c r="K693" s="14"/>
      <c r="L693" s="14"/>
      <c r="M693" s="14"/>
      <c r="N693" s="14"/>
      <c r="O693" s="14"/>
      <c r="P693" s="14"/>
      <c r="Q693" s="14"/>
      <c r="R693" s="14"/>
      <c r="S693" s="16"/>
      <c r="T693" s="20"/>
      <c r="U693" s="16"/>
      <c r="V693" s="16"/>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23"/>
      <c r="K694" s="23"/>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18"/>
      <c r="K695" s="18"/>
      <c r="L695" s="23"/>
      <c r="M695" s="23"/>
      <c r="N695" s="23"/>
      <c r="O695" s="23"/>
      <c r="P695" s="23"/>
      <c r="Q695" s="23"/>
      <c r="R695" s="23"/>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c r="K696" s="24"/>
      <c r="L696" s="24"/>
      <c r="M696" s="24"/>
      <c r="N696" s="24"/>
      <c r="O696" s="24"/>
      <c r="P696" s="24"/>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2" customHeight="1" outlineLevel="1" x14ac:dyDescent="0.25">
      <c r="A697" s="6"/>
      <c r="B697" s="7"/>
      <c r="C697" s="18"/>
      <c r="D697" s="18"/>
      <c r="E697" s="18"/>
      <c r="F697" s="18"/>
      <c r="G697" s="18"/>
      <c r="H697" s="18"/>
      <c r="I697" s="18"/>
      <c r="J697" s="24" t="s">
        <v>117</v>
      </c>
      <c r="K697" s="24" t="s">
        <v>118</v>
      </c>
      <c r="L697" s="24" t="s">
        <v>1096</v>
      </c>
      <c r="M697" s="725" t="s">
        <v>117</v>
      </c>
      <c r="N697" s="24"/>
      <c r="O697" s="24"/>
      <c r="P697" s="25"/>
      <c r="Q697" s="25"/>
      <c r="R697" s="25"/>
      <c r="S697" s="23"/>
      <c r="T697" s="23"/>
      <c r="U697" s="23"/>
      <c r="V697" s="23"/>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28" t="str" cm="1">
        <f t="array" ref="I698:I701">TRANSPOSE($H$397:$K$397)</f>
        <v>knock</v>
      </c>
      <c r="J698" s="1011">
        <f>MIN(364,INT((M698 - DATE(YEAR(M698),1,1))))</f>
        <v>104</v>
      </c>
      <c r="K698" s="363">
        <v>35</v>
      </c>
      <c r="L698" s="968">
        <v>0.25</v>
      </c>
      <c r="M698" s="1009">
        <v>43570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pre-em</v>
      </c>
      <c r="J699" s="1011">
        <f t="shared" ref="J699:J701" si="124">MIN(364,INT((M699 - DATE(YEAR(M699),1,1))))</f>
        <v>134</v>
      </c>
      <c r="K699" s="363">
        <v>15</v>
      </c>
      <c r="L699" s="968">
        <v>0.25</v>
      </c>
      <c r="M699" s="1009">
        <v>43600</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selective_and_spraytop</v>
      </c>
      <c r="J700" s="1011">
        <f t="shared" si="124"/>
        <v>151</v>
      </c>
      <c r="K700" s="363">
        <v>90</v>
      </c>
      <c r="L700" s="968">
        <v>0.25</v>
      </c>
      <c r="M700" s="1009">
        <v>43617</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5" outlineLevel="1" x14ac:dyDescent="0.25">
      <c r="A701" s="6"/>
      <c r="B701" s="7"/>
      <c r="C701" s="18"/>
      <c r="D701" s="18"/>
      <c r="E701" s="18"/>
      <c r="F701" s="27"/>
      <c r="G701" s="28"/>
      <c r="H701" s="28"/>
      <c r="I701" s="705" t="str">
        <v>fungicide</v>
      </c>
      <c r="J701" s="1011">
        <f t="shared" si="124"/>
        <v>195</v>
      </c>
      <c r="K701" s="363">
        <v>35</v>
      </c>
      <c r="L701" s="968">
        <v>0.25</v>
      </c>
      <c r="M701" s="1009">
        <v>43661</v>
      </c>
      <c r="N701" s="218"/>
      <c r="O701" s="218"/>
      <c r="P701" s="218"/>
      <c r="Q701" s="219"/>
      <c r="R701" s="219"/>
      <c r="S701" s="219"/>
      <c r="T701" s="219"/>
      <c r="U701" s="219"/>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6"/>
      <c r="B702" s="7"/>
      <c r="C702" s="18"/>
      <c r="D702" s="18"/>
      <c r="E702" s="18"/>
      <c r="F702" s="34"/>
      <c r="G702" s="35"/>
      <c r="H702" s="35"/>
      <c r="I702" s="35"/>
      <c r="J702" s="35"/>
      <c r="K702" s="35"/>
      <c r="L702" s="35"/>
      <c r="M702" s="35"/>
      <c r="N702" s="35"/>
      <c r="O702" s="218"/>
      <c r="P702" s="218"/>
      <c r="Q702" s="221"/>
      <c r="R702" s="221"/>
      <c r="S702" s="221"/>
      <c r="T702" s="221"/>
      <c r="U702" s="221"/>
      <c r="V702" s="220"/>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5.0999999999999996" customHeight="1" outlineLevel="1" x14ac:dyDescent="0.25">
      <c r="A703" s="6"/>
      <c r="B703" s="7"/>
      <c r="C703" s="18"/>
      <c r="D703" s="18"/>
      <c r="E703" s="18"/>
      <c r="F703" s="37"/>
      <c r="G703" s="38"/>
      <c r="H703" s="38"/>
      <c r="I703" s="38"/>
      <c r="J703" s="39"/>
      <c r="K703" s="39"/>
      <c r="L703" s="39"/>
      <c r="M703" s="39"/>
      <c r="N703" s="39"/>
      <c r="O703" s="39"/>
      <c r="P703" s="39"/>
      <c r="Q703" s="39"/>
      <c r="R703" s="39"/>
      <c r="S703" s="39"/>
      <c r="T703" s="39"/>
      <c r="U703" s="39"/>
      <c r="V703" s="31"/>
      <c r="W703" s="17"/>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25.15" customHeight="1" outlineLevel="1" x14ac:dyDescent="0.25">
      <c r="A704" s="6"/>
      <c r="B704" s="7"/>
      <c r="C704" s="40"/>
      <c r="D704" s="40"/>
      <c r="E704" s="40"/>
      <c r="F704" s="40"/>
      <c r="G704" s="41" t="str">
        <f>G690</f>
        <v>Chemical info</v>
      </c>
      <c r="H704" s="40"/>
      <c r="I704" s="40"/>
      <c r="J704" s="40"/>
      <c r="K704" s="40"/>
      <c r="L704" s="40"/>
      <c r="M704" s="40"/>
      <c r="N704" s="40"/>
      <c r="O704" s="40"/>
      <c r="P704" s="40"/>
      <c r="Q704" s="40"/>
      <c r="R704" s="40"/>
      <c r="S704" s="40"/>
      <c r="T704" s="40"/>
      <c r="U704" s="40"/>
      <c r="V704" s="40"/>
      <c r="W704" s="42" t="s">
        <v>24</v>
      </c>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8"/>
      <c r="G705" s="8"/>
      <c r="H705" s="8"/>
      <c r="I705" s="8"/>
      <c r="J705" s="8"/>
      <c r="K705" s="8"/>
      <c r="L705" s="8"/>
      <c r="M705" s="8"/>
      <c r="N705" s="8"/>
      <c r="O705" s="8"/>
      <c r="P705" s="8"/>
      <c r="Q705" s="8"/>
      <c r="R705" s="8"/>
      <c r="S705" s="8"/>
      <c r="T705" s="8"/>
      <c r="U705" s="8"/>
      <c r="V705" s="8"/>
      <c r="W705" s="8"/>
      <c r="X705" s="8"/>
      <c r="Y705" s="8"/>
      <c r="Z705" s="8"/>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outlineLevel="1" x14ac:dyDescent="0.25">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thickBot="1" x14ac:dyDescent="0.3">
      <c r="A707" s="6"/>
      <c r="B707" s="7"/>
      <c r="C707" s="7"/>
      <c r="D707" s="7"/>
      <c r="E707" s="7"/>
      <c r="F707" s="7"/>
      <c r="G707" s="7"/>
      <c r="H707" s="8"/>
      <c r="I707" s="8"/>
      <c r="J707" s="8"/>
      <c r="K707" s="8"/>
      <c r="L707" s="8"/>
      <c r="M707" s="8"/>
      <c r="N707" s="235"/>
      <c r="O707" s="235"/>
      <c r="P707" s="235"/>
      <c r="Q707" s="8"/>
      <c r="R707" s="8"/>
      <c r="S707" s="8"/>
      <c r="T707" s="8"/>
      <c r="U707" s="8"/>
      <c r="V707" s="8"/>
      <c r="W707" s="8"/>
      <c r="X707" s="7"/>
      <c r="Y707" s="7"/>
      <c r="Z707" s="7"/>
      <c r="AA707" s="234"/>
      <c r="AB707" s="234"/>
      <c r="AC707" s="234"/>
      <c r="AD707" s="234"/>
      <c r="AE707" s="234"/>
      <c r="AF707" s="234"/>
      <c r="AG707" s="234"/>
      <c r="AH707" s="234"/>
      <c r="AI707" s="234"/>
      <c r="AJ707" s="234"/>
      <c r="AK707" s="234"/>
      <c r="AL707" s="234"/>
      <c r="AM707" s="234"/>
      <c r="AN707" s="234"/>
      <c r="AO707" s="234"/>
      <c r="AP707" s="234"/>
      <c r="AQ707" s="234"/>
      <c r="AR707" s="234"/>
      <c r="AS707" s="234"/>
      <c r="AT707" s="234"/>
      <c r="AU707" s="234"/>
      <c r="AV707" s="234"/>
      <c r="AW707" s="234"/>
      <c r="AX707" s="234"/>
      <c r="AY707" s="234"/>
      <c r="AZ707" s="234"/>
      <c r="BA707" s="234"/>
      <c r="BB707" s="234"/>
      <c r="BC707" s="234"/>
      <c r="BD707" s="234"/>
      <c r="BE707" s="234"/>
      <c r="BF707" s="234"/>
      <c r="BG707" s="234"/>
      <c r="BH707" s="234"/>
      <c r="BI707" s="234"/>
      <c r="BJ707" s="234"/>
      <c r="BK707" s="234"/>
      <c r="BL707" s="234"/>
      <c r="BM707" s="234"/>
      <c r="BN707" s="234"/>
      <c r="BO707" s="234"/>
      <c r="BP707" s="234"/>
    </row>
    <row r="708" spans="1:68" ht="5.0999999999999996" customHeight="1" outlineLevel="1" x14ac:dyDescent="0.25">
      <c r="A708" s="6"/>
      <c r="B708" s="7"/>
      <c r="C708" s="10" t="s">
        <v>0</v>
      </c>
      <c r="D708" s="10"/>
      <c r="E708" s="10"/>
      <c r="F708" s="10"/>
      <c r="G708" s="10"/>
      <c r="H708" s="10"/>
      <c r="I708" s="10"/>
      <c r="J708" s="10"/>
      <c r="K708" s="11"/>
      <c r="L708" s="11"/>
      <c r="M708" s="11"/>
      <c r="N708" s="237"/>
      <c r="O708" s="237"/>
      <c r="P708" s="237"/>
      <c r="Q708" s="11"/>
      <c r="R708" s="11"/>
      <c r="S708" s="11"/>
      <c r="T708" s="11"/>
      <c r="U708" s="11"/>
      <c r="V708" s="11"/>
      <c r="W708" s="12"/>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3" t="s">
        <v>1</v>
      </c>
      <c r="F709" s="14"/>
      <c r="G709" s="15" t="s">
        <v>36</v>
      </c>
      <c r="H709" s="14"/>
      <c r="I709" s="14"/>
      <c r="J709" s="14"/>
      <c r="K709" s="14"/>
      <c r="L709" s="14"/>
      <c r="M709" s="14"/>
      <c r="N709" s="240"/>
      <c r="O709" s="240"/>
      <c r="P709" s="240"/>
      <c r="Q709" s="14"/>
      <c r="R709" s="14"/>
      <c r="S709" s="14"/>
      <c r="T709" s="14"/>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3"/>
      <c r="D710" s="13"/>
      <c r="E710" s="18"/>
      <c r="F710" s="14"/>
      <c r="G710" s="14" t="s">
        <v>37</v>
      </c>
      <c r="H710" s="14"/>
      <c r="I710" s="308" t="s">
        <v>337</v>
      </c>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18"/>
      <c r="D711" s="13"/>
      <c r="E711" s="18"/>
      <c r="F711" s="14"/>
      <c r="G711" s="46">
        <v>38576.728703703702</v>
      </c>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21">
        <v>0</v>
      </c>
      <c r="D712" s="13"/>
      <c r="E712" s="18"/>
      <c r="F712" s="14"/>
      <c r="G712" s="22"/>
      <c r="H712" s="14"/>
      <c r="I712" s="14"/>
      <c r="J712" s="14"/>
      <c r="K712" s="14"/>
      <c r="L712" s="14"/>
      <c r="M712" s="14"/>
      <c r="N712" s="240"/>
      <c r="O712" s="240"/>
      <c r="P712" s="240"/>
      <c r="Q712" s="14"/>
      <c r="R712" s="14"/>
      <c r="S712" s="14"/>
      <c r="T712" s="20"/>
      <c r="U712" s="16"/>
      <c r="V712" s="16"/>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8"/>
      <c r="I713" s="18"/>
      <c r="J713" s="23"/>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4"/>
      <c r="I714" s="18"/>
      <c r="J714" s="18"/>
      <c r="K714" s="23"/>
      <c r="L714" s="23"/>
      <c r="M714" s="23"/>
      <c r="N714" s="740"/>
      <c r="O714" s="740"/>
      <c r="P714" s="740"/>
      <c r="Q714" s="23"/>
      <c r="R714" s="23"/>
      <c r="S714" s="23"/>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c r="H715" s="1184"/>
      <c r="I715" s="18"/>
      <c r="J715" s="1187" t="s">
        <v>1071</v>
      </c>
      <c r="K715" s="1188"/>
      <c r="L715" s="1188"/>
      <c r="M715" s="1188"/>
      <c r="N715" s="1188"/>
      <c r="O715" s="1188"/>
      <c r="P715" s="1188"/>
      <c r="Q715" s="1188"/>
      <c r="R715" s="25"/>
      <c r="S715" s="25"/>
      <c r="T715" s="23"/>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18"/>
      <c r="G716" s="18" t="s">
        <v>39</v>
      </c>
      <c r="H716" s="1184"/>
      <c r="I716" s="18"/>
      <c r="J716" s="250" t="s">
        <v>396</v>
      </c>
      <c r="K716" s="250" t="s">
        <v>59</v>
      </c>
      <c r="L716" s="250" t="s">
        <v>60</v>
      </c>
      <c r="M716" s="250" t="s">
        <v>61</v>
      </c>
      <c r="N716" s="250" t="s">
        <v>62</v>
      </c>
      <c r="O716" s="250" t="s">
        <v>899</v>
      </c>
      <c r="P716" s="250" t="s">
        <v>900</v>
      </c>
      <c r="Q716" s="725" t="s">
        <v>901</v>
      </c>
      <c r="R716" s="725" t="s">
        <v>1223</v>
      </c>
      <c r="S716" s="725"/>
      <c r="T716" s="728" t="s">
        <v>1051</v>
      </c>
      <c r="U716" s="23"/>
      <c r="V716" s="23"/>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6"/>
      <c r="B717" s="7"/>
      <c r="C717" s="18"/>
      <c r="D717" s="18"/>
      <c r="E717" s="18"/>
      <c r="F717" s="27"/>
      <c r="G717" s="50"/>
      <c r="H717" s="32"/>
      <c r="I717" s="911" t="str">
        <f>General!L17</f>
        <v>a</v>
      </c>
      <c r="J717" s="364">
        <v>0</v>
      </c>
      <c r="K717" s="364">
        <v>0</v>
      </c>
      <c r="L717" s="364">
        <v>0</v>
      </c>
      <c r="M717" s="364">
        <v>0</v>
      </c>
      <c r="N717" s="364">
        <v>0</v>
      </c>
      <c r="O717" s="364">
        <v>0</v>
      </c>
      <c r="P717" s="364">
        <v>0</v>
      </c>
      <c r="Q717" s="364">
        <v>0</v>
      </c>
      <c r="R717" s="364">
        <v>0</v>
      </c>
      <c r="S717" s="705"/>
      <c r="T717" s="928">
        <v>0</v>
      </c>
      <c r="U717" s="60"/>
      <c r="V717" s="61"/>
      <c r="W717" s="17"/>
      <c r="X717" s="8"/>
      <c r="Y717" s="8"/>
      <c r="Z717" s="8"/>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s="687" customFormat="1" ht="12" customHeight="1" outlineLevel="1" x14ac:dyDescent="0.25">
      <c r="A718" s="691"/>
      <c r="B718" s="688"/>
      <c r="C718" s="700"/>
      <c r="D718" s="700"/>
      <c r="E718" s="700"/>
      <c r="F718" s="704"/>
      <c r="G718" s="703"/>
      <c r="H718" s="32"/>
      <c r="I718" s="911" t="str">
        <f>General!L18</f>
        <v>ar</v>
      </c>
      <c r="J718" s="364">
        <v>10</v>
      </c>
      <c r="K718" s="364">
        <v>10</v>
      </c>
      <c r="L718" s="364">
        <v>10</v>
      </c>
      <c r="M718" s="364">
        <v>10</v>
      </c>
      <c r="N718" s="364">
        <v>10</v>
      </c>
      <c r="O718" s="364">
        <v>10</v>
      </c>
      <c r="P718" s="364">
        <v>10</v>
      </c>
      <c r="Q718" s="364">
        <v>10</v>
      </c>
      <c r="R718" s="364">
        <v>10</v>
      </c>
      <c r="S718" s="705"/>
      <c r="T718" s="928">
        <v>1</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General!L19</f>
        <v>a2</v>
      </c>
      <c r="J719" s="364">
        <v>0</v>
      </c>
      <c r="K719" s="364">
        <v>0</v>
      </c>
      <c r="L719" s="364">
        <v>0</v>
      </c>
      <c r="M719" s="364">
        <v>0</v>
      </c>
      <c r="N719" s="364">
        <v>0</v>
      </c>
      <c r="O719" s="364">
        <v>0</v>
      </c>
      <c r="P719" s="364">
        <v>0</v>
      </c>
      <c r="Q719" s="364">
        <v>0</v>
      </c>
      <c r="R719" s="364">
        <v>0</v>
      </c>
      <c r="S719" s="705"/>
      <c r="T719" s="928">
        <v>0</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s="687" customFormat="1" ht="12" customHeight="1" outlineLevel="1" x14ac:dyDescent="0.25">
      <c r="A720" s="691"/>
      <c r="B720" s="688"/>
      <c r="C720" s="700"/>
      <c r="D720" s="700"/>
      <c r="E720" s="700"/>
      <c r="F720" s="704"/>
      <c r="G720" s="703"/>
      <c r="H720" s="32"/>
      <c r="I720" s="911" t="str">
        <f>General!L20</f>
        <v>b</v>
      </c>
      <c r="J720" s="364">
        <v>100</v>
      </c>
      <c r="K720" s="364">
        <v>100</v>
      </c>
      <c r="L720" s="364">
        <v>100</v>
      </c>
      <c r="M720" s="364">
        <v>100</v>
      </c>
      <c r="N720" s="364">
        <v>100</v>
      </c>
      <c r="O720" s="364">
        <v>100</v>
      </c>
      <c r="P720" s="364">
        <v>100</v>
      </c>
      <c r="Q720" s="364">
        <v>100</v>
      </c>
      <c r="R720" s="364">
        <v>100</v>
      </c>
      <c r="S720" s="705"/>
      <c r="T720" s="928">
        <v>1</v>
      </c>
      <c r="U720" s="60"/>
      <c r="V720" s="61"/>
      <c r="W720" s="695"/>
      <c r="X720" s="690"/>
      <c r="Y720" s="690"/>
      <c r="Z720" s="690"/>
      <c r="AA720" s="690"/>
      <c r="AB720" s="690"/>
      <c r="AC720" s="690"/>
      <c r="AD720" s="690"/>
      <c r="AE720" s="690"/>
      <c r="AF720" s="690"/>
      <c r="AG720" s="690"/>
      <c r="AH720" s="690"/>
      <c r="AI720" s="690"/>
      <c r="AJ720" s="690"/>
      <c r="AK720" s="690"/>
      <c r="AL720" s="690"/>
      <c r="AM720" s="690"/>
      <c r="AN720" s="690"/>
      <c r="AO720" s="690"/>
      <c r="AP720" s="690"/>
      <c r="AQ720" s="690"/>
      <c r="AR720" s="690"/>
      <c r="AS720" s="690"/>
      <c r="AT720" s="690"/>
      <c r="AU720" s="690"/>
      <c r="AV720" s="690"/>
      <c r="AW720" s="690"/>
      <c r="AX720" s="690"/>
      <c r="AY720" s="690"/>
      <c r="AZ720" s="690"/>
      <c r="BA720" s="690"/>
      <c r="BB720" s="690"/>
      <c r="BC720" s="690"/>
      <c r="BD720" s="690"/>
      <c r="BE720" s="690"/>
      <c r="BF720" s="690"/>
      <c r="BG720" s="690"/>
      <c r="BH720" s="690"/>
      <c r="BI720" s="690"/>
      <c r="BJ720" s="690"/>
      <c r="BK720" s="690"/>
      <c r="BL720" s="690"/>
      <c r="BM720" s="690"/>
      <c r="BN720" s="690"/>
      <c r="BO720" s="690"/>
      <c r="BP720" s="690"/>
    </row>
    <row r="721" spans="1:68" ht="12" customHeight="1" outlineLevel="1" x14ac:dyDescent="0.25">
      <c r="A721" s="6"/>
      <c r="B721" s="7"/>
      <c r="C721" s="18"/>
      <c r="D721" s="18"/>
      <c r="E721" s="18"/>
      <c r="F721" s="27"/>
      <c r="G721" s="50"/>
      <c r="H721" s="32"/>
      <c r="I721" s="911" t="str">
        <f>General!L21</f>
        <v>bd</v>
      </c>
      <c r="J721" s="364">
        <v>100</v>
      </c>
      <c r="K721" s="364">
        <v>100</v>
      </c>
      <c r="L721" s="364">
        <v>100</v>
      </c>
      <c r="M721" s="364">
        <v>100</v>
      </c>
      <c r="N721" s="364">
        <v>100</v>
      </c>
      <c r="O721" s="364">
        <v>100</v>
      </c>
      <c r="P721" s="364">
        <v>100</v>
      </c>
      <c r="Q721" s="364">
        <v>100</v>
      </c>
      <c r="R721" s="364">
        <v>100</v>
      </c>
      <c r="S721" s="705"/>
      <c r="T721" s="928">
        <v>1</v>
      </c>
      <c r="U721" s="60"/>
      <c r="V721" s="61"/>
      <c r="W721" s="17"/>
      <c r="X721" s="8"/>
      <c r="Y721" s="8"/>
      <c r="Z721" s="8"/>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s="687" customFormat="1" ht="12" customHeight="1" outlineLevel="1" x14ac:dyDescent="0.25">
      <c r="A722" s="691"/>
      <c r="B722" s="688"/>
      <c r="C722" s="700"/>
      <c r="D722" s="700"/>
      <c r="E722" s="700"/>
      <c r="F722" s="704"/>
      <c r="G722" s="703"/>
      <c r="H722" s="32"/>
      <c r="I722" s="911" t="str">
        <f>General!L22</f>
        <v>f</v>
      </c>
      <c r="J722" s="365">
        <v>120</v>
      </c>
      <c r="K722" s="365">
        <v>120</v>
      </c>
      <c r="L722" s="365">
        <v>120</v>
      </c>
      <c r="M722" s="365">
        <v>120</v>
      </c>
      <c r="N722" s="365">
        <v>120</v>
      </c>
      <c r="O722" s="365">
        <v>120</v>
      </c>
      <c r="P722" s="365">
        <v>120</v>
      </c>
      <c r="Q722" s="365">
        <v>120</v>
      </c>
      <c r="R722" s="365">
        <v>120</v>
      </c>
      <c r="S722" s="705"/>
      <c r="T722" s="928">
        <v>1</v>
      </c>
      <c r="U722" s="60"/>
      <c r="V722" s="61"/>
      <c r="W722" s="695"/>
      <c r="X722" s="690"/>
      <c r="Y722" s="690"/>
      <c r="Z722" s="690"/>
      <c r="AA722" s="690"/>
      <c r="AB722" s="690"/>
      <c r="AC722" s="690"/>
      <c r="AD722" s="690"/>
      <c r="AE722" s="690"/>
      <c r="AF722" s="690"/>
      <c r="AG722" s="690"/>
      <c r="AH722" s="690"/>
      <c r="AI722" s="690"/>
      <c r="AJ722" s="690"/>
      <c r="AK722" s="690"/>
      <c r="AL722" s="690"/>
      <c r="AM722" s="690"/>
      <c r="AN722" s="690"/>
      <c r="AO722" s="690"/>
      <c r="AP722" s="690"/>
      <c r="AQ722" s="690"/>
      <c r="AR722" s="690"/>
      <c r="AS722" s="690"/>
      <c r="AT722" s="690"/>
      <c r="AU722" s="690"/>
      <c r="AV722" s="690"/>
      <c r="AW722" s="690"/>
      <c r="AX722" s="690"/>
      <c r="AY722" s="690"/>
      <c r="AZ722" s="690"/>
      <c r="BA722" s="690"/>
      <c r="BB722" s="690"/>
      <c r="BC722" s="690"/>
      <c r="BD722" s="690"/>
      <c r="BE722" s="690"/>
      <c r="BF722" s="690"/>
      <c r="BG722" s="690"/>
      <c r="BH722" s="690"/>
      <c r="BI722" s="690"/>
      <c r="BJ722" s="690"/>
      <c r="BK722" s="690"/>
      <c r="BL722" s="690"/>
      <c r="BM722" s="690"/>
      <c r="BN722" s="690"/>
      <c r="BO722" s="690"/>
      <c r="BP722" s="690"/>
    </row>
    <row r="723" spans="1:68" ht="12" customHeight="1" outlineLevel="1" x14ac:dyDescent="0.25">
      <c r="A723" s="6"/>
      <c r="B723" s="7"/>
      <c r="C723" s="18"/>
      <c r="D723" s="18"/>
      <c r="E723" s="18"/>
      <c r="F723" s="27"/>
      <c r="G723" s="50"/>
      <c r="H723" s="32"/>
      <c r="I723" s="911" t="str">
        <f>General!L23</f>
        <v>h</v>
      </c>
      <c r="J723" s="365">
        <v>140</v>
      </c>
      <c r="K723" s="365">
        <v>140</v>
      </c>
      <c r="L723" s="365">
        <v>140</v>
      </c>
      <c r="M723" s="365">
        <v>140</v>
      </c>
      <c r="N723" s="365">
        <v>140</v>
      </c>
      <c r="O723" s="365">
        <v>140</v>
      </c>
      <c r="P723" s="365">
        <v>140</v>
      </c>
      <c r="Q723" s="365">
        <v>140</v>
      </c>
      <c r="R723" s="365">
        <v>140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12" customHeight="1" outlineLevel="1" x14ac:dyDescent="0.25">
      <c r="A724" s="6"/>
      <c r="B724" s="7"/>
      <c r="C724" s="18"/>
      <c r="D724" s="18"/>
      <c r="E724" s="18"/>
      <c r="F724" s="27"/>
      <c r="G724" s="50"/>
      <c r="H724" s="32"/>
      <c r="I724" s="911" t="str">
        <f>General!L24</f>
        <v>i</v>
      </c>
      <c r="J724" s="365">
        <v>90</v>
      </c>
      <c r="K724" s="365">
        <v>90</v>
      </c>
      <c r="L724" s="365">
        <v>90</v>
      </c>
      <c r="M724" s="365">
        <v>90</v>
      </c>
      <c r="N724" s="365">
        <v>90</v>
      </c>
      <c r="O724" s="365">
        <v>90</v>
      </c>
      <c r="P724" s="365">
        <v>90</v>
      </c>
      <c r="Q724" s="365">
        <v>90</v>
      </c>
      <c r="R724" s="365">
        <v>90</v>
      </c>
      <c r="S724" s="705"/>
      <c r="T724" s="928">
        <v>1</v>
      </c>
      <c r="U724" s="60"/>
      <c r="V724" s="61"/>
      <c r="W724" s="17"/>
      <c r="X724" s="8"/>
      <c r="Y724" s="8"/>
      <c r="Z724" s="8"/>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s="687" customFormat="1" ht="12" customHeight="1" outlineLevel="1" x14ac:dyDescent="0.25">
      <c r="A725" s="691"/>
      <c r="B725" s="688"/>
      <c r="C725" s="700"/>
      <c r="D725" s="700"/>
      <c r="E725" s="700"/>
      <c r="F725" s="699"/>
      <c r="G725" s="703"/>
      <c r="H725" s="32"/>
      <c r="I725" s="911" t="str">
        <f>General!L25</f>
        <v>j</v>
      </c>
      <c r="J725" s="365">
        <v>0</v>
      </c>
      <c r="K725" s="365">
        <v>0</v>
      </c>
      <c r="L725" s="365">
        <v>0</v>
      </c>
      <c r="M725" s="365">
        <v>0</v>
      </c>
      <c r="N725" s="365">
        <v>0</v>
      </c>
      <c r="O725" s="365">
        <v>0</v>
      </c>
      <c r="P725" s="365">
        <v>0</v>
      </c>
      <c r="Q725" s="365">
        <v>0</v>
      </c>
      <c r="R725" s="365">
        <v>0</v>
      </c>
      <c r="S725" s="705"/>
      <c r="T725" s="928">
        <v>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s="687" customFormat="1" ht="12" customHeight="1" outlineLevel="1" x14ac:dyDescent="0.25">
      <c r="A726" s="691"/>
      <c r="B726" s="688"/>
      <c r="C726" s="700"/>
      <c r="D726" s="700"/>
      <c r="E726" s="700"/>
      <c r="F726" s="699"/>
      <c r="G726" s="703"/>
      <c r="H726" s="32"/>
      <c r="I726" s="911" t="str">
        <f>General!L26</f>
        <v>jc</v>
      </c>
      <c r="J726" s="931">
        <f>J727*$T$726+J725*(1-$T$726)</f>
        <v>1</v>
      </c>
      <c r="K726" s="931">
        <f t="shared" ref="K726:P726" si="125">K727*$T$726+K725*(1-$T$726)</f>
        <v>1</v>
      </c>
      <c r="L726" s="931">
        <f t="shared" si="125"/>
        <v>1</v>
      </c>
      <c r="M726" s="931">
        <f t="shared" si="125"/>
        <v>1</v>
      </c>
      <c r="N726" s="931">
        <f t="shared" si="125"/>
        <v>1</v>
      </c>
      <c r="O726" s="931">
        <f t="shared" si="125"/>
        <v>1</v>
      </c>
      <c r="P726" s="931">
        <f t="shared" si="125"/>
        <v>1</v>
      </c>
      <c r="Q726" s="931">
        <f>Q727*$T$726+Q725*(1-$T$726)</f>
        <v>1</v>
      </c>
      <c r="R726" s="931">
        <f>R727*$T$726+R725*(1-$T$726)</f>
        <v>1</v>
      </c>
      <c r="S726" s="705"/>
      <c r="T726" s="930">
        <v>0.1</v>
      </c>
      <c r="U726" s="60"/>
      <c r="V726" s="61"/>
      <c r="W726" s="695"/>
      <c r="X726" s="690"/>
      <c r="Y726" s="690"/>
      <c r="Z726" s="690"/>
      <c r="AA726" s="690"/>
      <c r="AB726" s="690"/>
      <c r="AC726" s="690"/>
      <c r="AD726" s="690"/>
      <c r="AE726" s="690"/>
      <c r="AF726" s="690"/>
      <c r="AG726" s="690"/>
      <c r="AH726" s="690"/>
      <c r="AI726" s="690"/>
      <c r="AJ726" s="690"/>
      <c r="AK726" s="690"/>
      <c r="AL726" s="690"/>
      <c r="AM726" s="690"/>
      <c r="AN726" s="690"/>
      <c r="AO726" s="690"/>
      <c r="AP726" s="690"/>
      <c r="AQ726" s="690"/>
      <c r="AR726" s="690"/>
      <c r="AS726" s="690"/>
      <c r="AT726" s="690"/>
      <c r="AU726" s="690"/>
      <c r="AV726" s="690"/>
      <c r="AW726" s="690"/>
      <c r="AX726" s="690"/>
      <c r="AY726" s="690"/>
      <c r="AZ726" s="690"/>
      <c r="BA726" s="690"/>
      <c r="BB726" s="690"/>
      <c r="BC726" s="690"/>
      <c r="BD726" s="690"/>
      <c r="BE726" s="690"/>
      <c r="BF726" s="690"/>
      <c r="BG726" s="690"/>
      <c r="BH726" s="690"/>
      <c r="BI726" s="690"/>
      <c r="BJ726" s="690"/>
      <c r="BK726" s="690"/>
      <c r="BL726" s="690"/>
      <c r="BM726" s="690"/>
      <c r="BN726" s="690"/>
      <c r="BO726" s="690"/>
      <c r="BP726" s="690"/>
    </row>
    <row r="727" spans="1:68" ht="12" customHeight="1" outlineLevel="1" x14ac:dyDescent="0.25">
      <c r="A727" s="6"/>
      <c r="B727" s="7"/>
      <c r="C727" s="18"/>
      <c r="D727" s="18"/>
      <c r="E727" s="18"/>
      <c r="F727" s="37"/>
      <c r="G727" s="50"/>
      <c r="H727" s="32"/>
      <c r="I727" s="911" t="str">
        <f>General!L27</f>
        <v>jr</v>
      </c>
      <c r="J727" s="365">
        <v>10</v>
      </c>
      <c r="K727" s="365">
        <v>10</v>
      </c>
      <c r="L727" s="365">
        <v>10</v>
      </c>
      <c r="M727" s="365">
        <v>10</v>
      </c>
      <c r="N727" s="365">
        <v>10</v>
      </c>
      <c r="O727" s="365">
        <v>10</v>
      </c>
      <c r="P727" s="365">
        <v>10</v>
      </c>
      <c r="Q727" s="365">
        <v>10</v>
      </c>
      <c r="R727" s="365">
        <v>10</v>
      </c>
      <c r="S727" s="705"/>
      <c r="T727" s="928">
        <v>1</v>
      </c>
      <c r="U727" s="60"/>
      <c r="V727" s="61"/>
      <c r="W727" s="17"/>
      <c r="X727" s="8"/>
      <c r="Y727" s="8"/>
      <c r="Z727" s="8"/>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s="687" customFormat="1" ht="12" customHeight="1" outlineLevel="1" x14ac:dyDescent="0.25">
      <c r="A728" s="691"/>
      <c r="B728" s="688"/>
      <c r="C728" s="700"/>
      <c r="D728" s="700"/>
      <c r="E728" s="700"/>
      <c r="F728" s="702"/>
      <c r="G728" s="701"/>
      <c r="H728" s="701"/>
      <c r="I728" s="911" t="str">
        <f>General!L28</f>
        <v>k</v>
      </c>
      <c r="J728" s="365">
        <v>90</v>
      </c>
      <c r="K728" s="365">
        <v>90</v>
      </c>
      <c r="L728" s="365">
        <v>90</v>
      </c>
      <c r="M728" s="365">
        <v>90</v>
      </c>
      <c r="N728" s="365">
        <v>90</v>
      </c>
      <c r="O728" s="365">
        <v>90</v>
      </c>
      <c r="P728" s="365">
        <v>90</v>
      </c>
      <c r="Q728" s="365">
        <v>90</v>
      </c>
      <c r="R728" s="365">
        <v>90</v>
      </c>
      <c r="S728" s="705"/>
      <c r="T728" s="928">
        <v>1</v>
      </c>
      <c r="U728" s="60"/>
      <c r="V728" s="61"/>
      <c r="W728" s="695"/>
      <c r="X728" s="690"/>
      <c r="Y728" s="690"/>
      <c r="Z728" s="690"/>
      <c r="AA728" s="690"/>
      <c r="AB728" s="690"/>
      <c r="AC728" s="690"/>
      <c r="AD728" s="690"/>
      <c r="AE728" s="690"/>
      <c r="AF728" s="690"/>
      <c r="AG728" s="690"/>
      <c r="AH728" s="690"/>
      <c r="AI728" s="690"/>
      <c r="AJ728" s="690"/>
      <c r="AK728" s="690"/>
      <c r="AL728" s="690"/>
      <c r="AM728" s="690"/>
      <c r="AN728" s="690"/>
      <c r="AO728" s="690"/>
      <c r="AP728" s="690"/>
      <c r="AQ728" s="690"/>
      <c r="AR728" s="690"/>
      <c r="AS728" s="690"/>
      <c r="AT728" s="690"/>
      <c r="AU728" s="690"/>
      <c r="AV728" s="690"/>
      <c r="AW728" s="690"/>
      <c r="AX728" s="690"/>
      <c r="AY728" s="690"/>
      <c r="AZ728" s="690"/>
      <c r="BA728" s="690"/>
      <c r="BB728" s="690"/>
      <c r="BC728" s="690"/>
      <c r="BD728" s="690"/>
      <c r="BE728" s="690"/>
      <c r="BF728" s="690"/>
      <c r="BG728" s="690"/>
      <c r="BH728" s="690"/>
      <c r="BI728" s="690"/>
      <c r="BJ728" s="690"/>
      <c r="BK728" s="690"/>
      <c r="BL728" s="690"/>
      <c r="BM728" s="690"/>
      <c r="BN728" s="690"/>
      <c r="BO728" s="690"/>
      <c r="BP728" s="690"/>
    </row>
    <row r="729" spans="1:68" ht="12" customHeight="1" outlineLevel="1" x14ac:dyDescent="0.25">
      <c r="A729" s="6"/>
      <c r="B729" s="7"/>
      <c r="C729" s="18"/>
      <c r="D729" s="18"/>
      <c r="E729" s="18"/>
      <c r="F729" s="34"/>
      <c r="G729" s="35"/>
      <c r="H729" s="35"/>
      <c r="I729" s="911" t="str">
        <f>General!L29</f>
        <v>l</v>
      </c>
      <c r="J729" s="365">
        <v>90</v>
      </c>
      <c r="K729" s="365">
        <v>90</v>
      </c>
      <c r="L729" s="365">
        <v>90</v>
      </c>
      <c r="M729" s="365">
        <v>90</v>
      </c>
      <c r="N729" s="365">
        <v>90</v>
      </c>
      <c r="O729" s="365">
        <v>90</v>
      </c>
      <c r="P729" s="365">
        <v>90</v>
      </c>
      <c r="Q729" s="365">
        <v>90</v>
      </c>
      <c r="R729" s="365">
        <v>90</v>
      </c>
      <c r="S729" s="705"/>
      <c r="T729" s="928">
        <v>1</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34"/>
      <c r="G730" s="35"/>
      <c r="H730" s="35"/>
      <c r="I730" s="911" t="str">
        <f>General!L30</f>
        <v>m</v>
      </c>
      <c r="J730" s="365">
        <v>0</v>
      </c>
      <c r="K730" s="365">
        <v>0</v>
      </c>
      <c r="L730" s="365">
        <v>0</v>
      </c>
      <c r="M730" s="365">
        <v>0</v>
      </c>
      <c r="N730" s="365">
        <v>0</v>
      </c>
      <c r="O730" s="365">
        <v>0</v>
      </c>
      <c r="P730" s="365">
        <v>0</v>
      </c>
      <c r="Q730" s="365">
        <v>0</v>
      </c>
      <c r="R730" s="365">
        <v>0</v>
      </c>
      <c r="S730" s="705"/>
      <c r="T730" s="928">
        <v>0</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General!L31</f>
        <v>o</v>
      </c>
      <c r="J731" s="364">
        <v>120</v>
      </c>
      <c r="K731" s="364">
        <v>120</v>
      </c>
      <c r="L731" s="364">
        <v>120</v>
      </c>
      <c r="M731" s="364">
        <v>120</v>
      </c>
      <c r="N731" s="364">
        <v>120</v>
      </c>
      <c r="O731" s="364">
        <v>120</v>
      </c>
      <c r="P731" s="364">
        <v>120</v>
      </c>
      <c r="Q731" s="364">
        <v>120</v>
      </c>
      <c r="R731" s="364">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0"/>
      <c r="H732" s="32"/>
      <c r="I732" s="911" t="str">
        <f>General!L32</f>
        <v>od</v>
      </c>
      <c r="J732" s="366">
        <v>120</v>
      </c>
      <c r="K732" s="366">
        <v>120</v>
      </c>
      <c r="L732" s="366">
        <v>120</v>
      </c>
      <c r="M732" s="366">
        <v>120</v>
      </c>
      <c r="N732" s="366">
        <v>120</v>
      </c>
      <c r="O732" s="366">
        <v>120</v>
      </c>
      <c r="P732" s="366">
        <v>120</v>
      </c>
      <c r="Q732" s="366">
        <v>120</v>
      </c>
      <c r="R732" s="366">
        <v>120</v>
      </c>
      <c r="S732" s="705"/>
      <c r="T732" s="928">
        <v>1</v>
      </c>
      <c r="U732" s="60"/>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General!L33</f>
        <v>of</v>
      </c>
      <c r="J733" s="366">
        <v>100</v>
      </c>
      <c r="K733" s="366">
        <v>100</v>
      </c>
      <c r="L733" s="366">
        <v>100</v>
      </c>
      <c r="M733" s="366">
        <v>100</v>
      </c>
      <c r="N733" s="366">
        <v>100</v>
      </c>
      <c r="O733" s="366">
        <v>100</v>
      </c>
      <c r="P733" s="366">
        <v>100</v>
      </c>
      <c r="Q733" s="366">
        <v>100</v>
      </c>
      <c r="R733" s="366">
        <v>100</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General!L34</f>
        <v>r</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General!L35</f>
        <v>rd</v>
      </c>
      <c r="J735" s="366">
        <v>3</v>
      </c>
      <c r="K735" s="366">
        <v>3</v>
      </c>
      <c r="L735" s="366">
        <v>3</v>
      </c>
      <c r="M735" s="366">
        <v>3</v>
      </c>
      <c r="N735" s="366">
        <v>3</v>
      </c>
      <c r="O735" s="366">
        <v>3</v>
      </c>
      <c r="P735" s="366">
        <v>3</v>
      </c>
      <c r="Q735" s="366">
        <v>3</v>
      </c>
      <c r="R735" s="366">
        <v>3</v>
      </c>
      <c r="S735" s="271"/>
      <c r="T735" s="929">
        <v>1</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12" customHeight="1" outlineLevel="1" x14ac:dyDescent="0.25">
      <c r="A736" s="6"/>
      <c r="B736" s="7"/>
      <c r="C736" s="18"/>
      <c r="D736" s="18"/>
      <c r="E736" s="18"/>
      <c r="F736" s="27"/>
      <c r="G736" s="51"/>
      <c r="H736" s="52"/>
      <c r="I736" s="911" t="str">
        <f>General!L36</f>
        <v>s</v>
      </c>
      <c r="J736" s="366">
        <v>0</v>
      </c>
      <c r="K736" s="366">
        <v>0</v>
      </c>
      <c r="L736" s="366">
        <v>0</v>
      </c>
      <c r="M736" s="366">
        <v>0</v>
      </c>
      <c r="N736" s="366">
        <v>0</v>
      </c>
      <c r="O736" s="366">
        <v>0</v>
      </c>
      <c r="P736" s="366">
        <v>0</v>
      </c>
      <c r="Q736" s="366">
        <v>0</v>
      </c>
      <c r="R736" s="366">
        <v>0</v>
      </c>
      <c r="S736" s="68"/>
      <c r="T736" s="929">
        <v>0</v>
      </c>
      <c r="U736" s="62"/>
      <c r="V736" s="61"/>
      <c r="W736" s="17"/>
      <c r="X736" s="8"/>
      <c r="Y736" s="8"/>
      <c r="Z736" s="8"/>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s="687" customFormat="1" ht="12" customHeight="1" outlineLevel="1" x14ac:dyDescent="0.25">
      <c r="A737" s="691"/>
      <c r="B737" s="688"/>
      <c r="C737" s="700"/>
      <c r="D737" s="700"/>
      <c r="E737" s="700"/>
      <c r="F737" s="704"/>
      <c r="G737" s="51"/>
      <c r="H737" s="52"/>
      <c r="I737" s="911" t="str">
        <f>General!L37</f>
        <v>sp</v>
      </c>
      <c r="J737" s="366">
        <v>0</v>
      </c>
      <c r="K737" s="366">
        <v>0</v>
      </c>
      <c r="L737" s="366">
        <v>0</v>
      </c>
      <c r="M737" s="366">
        <v>0</v>
      </c>
      <c r="N737" s="366">
        <v>0</v>
      </c>
      <c r="O737" s="366">
        <v>0</v>
      </c>
      <c r="P737" s="366">
        <v>0</v>
      </c>
      <c r="Q737" s="366">
        <v>0</v>
      </c>
      <c r="R737" s="366">
        <v>0</v>
      </c>
      <c r="S737" s="68"/>
      <c r="T737" s="929">
        <v>0</v>
      </c>
      <c r="U737" s="62"/>
      <c r="V737" s="61"/>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outlineLevel="1" x14ac:dyDescent="0.25">
      <c r="A738" s="6"/>
      <c r="B738" s="7"/>
      <c r="C738" s="18"/>
      <c r="D738" s="18"/>
      <c r="E738" s="18"/>
      <c r="F738" s="27"/>
      <c r="G738" s="51"/>
      <c r="H738" s="52"/>
      <c r="I738" s="911" t="str">
        <f>General!L38</f>
        <v>sr</v>
      </c>
      <c r="J738" s="366">
        <v>10</v>
      </c>
      <c r="K738" s="366">
        <v>10</v>
      </c>
      <c r="L738" s="366">
        <v>10</v>
      </c>
      <c r="M738" s="366">
        <v>10</v>
      </c>
      <c r="N738" s="366">
        <v>10</v>
      </c>
      <c r="O738" s="366">
        <v>10</v>
      </c>
      <c r="P738" s="366">
        <v>10</v>
      </c>
      <c r="Q738" s="366">
        <v>10</v>
      </c>
      <c r="R738" s="366">
        <v>10</v>
      </c>
      <c r="S738" s="68"/>
      <c r="T738" s="929">
        <v>1</v>
      </c>
      <c r="U738" s="62"/>
      <c r="V738" s="61"/>
      <c r="W738" s="17"/>
      <c r="X738" s="8"/>
      <c r="Y738" s="8"/>
      <c r="Z738" s="8"/>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s="687" customFormat="1" ht="12" customHeight="1" outlineLevel="1" x14ac:dyDescent="0.25">
      <c r="A739" s="691"/>
      <c r="B739" s="688"/>
      <c r="C739" s="700"/>
      <c r="D739" s="700"/>
      <c r="E739" s="700"/>
      <c r="F739" s="704"/>
      <c r="G739" s="51"/>
      <c r="H739" s="52"/>
      <c r="I739" s="911" t="str">
        <f>General!L39</f>
        <v>t</v>
      </c>
      <c r="J739" s="366">
        <v>0</v>
      </c>
      <c r="K739" s="366">
        <v>0</v>
      </c>
      <c r="L739" s="366">
        <v>0</v>
      </c>
      <c r="M739" s="366">
        <v>0</v>
      </c>
      <c r="N739" s="366">
        <v>0</v>
      </c>
      <c r="O739" s="366">
        <v>0</v>
      </c>
      <c r="P739" s="366">
        <v>0</v>
      </c>
      <c r="Q739" s="366">
        <v>0</v>
      </c>
      <c r="R739" s="366">
        <v>0</v>
      </c>
      <c r="S739" s="68"/>
      <c r="T739" s="929">
        <v>0</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General!L40</f>
        <v>tc</v>
      </c>
      <c r="J740" s="931">
        <f>J741*$T$740+J739*(1-$T$740)</f>
        <v>1</v>
      </c>
      <c r="K740" s="931">
        <f t="shared" ref="K740:P740" si="126">K741*$T$740+K739*(1-$T$740)</f>
        <v>1</v>
      </c>
      <c r="L740" s="931">
        <f t="shared" si="126"/>
        <v>1</v>
      </c>
      <c r="M740" s="931">
        <f t="shared" si="126"/>
        <v>1</v>
      </c>
      <c r="N740" s="931">
        <f t="shared" si="126"/>
        <v>1</v>
      </c>
      <c r="O740" s="931">
        <f t="shared" si="126"/>
        <v>1</v>
      </c>
      <c r="P740" s="931">
        <f t="shared" si="126"/>
        <v>1</v>
      </c>
      <c r="Q740" s="931">
        <f>Q741*$T$740+Q739*(1-$T$740)</f>
        <v>1</v>
      </c>
      <c r="R740" s="931">
        <f>R741*$T$740+R739*(1-$T$740)</f>
        <v>1</v>
      </c>
      <c r="S740" s="68"/>
      <c r="T740" s="930">
        <v>0.1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General!L41</f>
        <v>tr</v>
      </c>
      <c r="J741" s="366">
        <v>10</v>
      </c>
      <c r="K741" s="366">
        <v>10</v>
      </c>
      <c r="L741" s="366">
        <v>10</v>
      </c>
      <c r="M741" s="366">
        <v>10</v>
      </c>
      <c r="N741" s="366">
        <v>10</v>
      </c>
      <c r="O741" s="366">
        <v>10</v>
      </c>
      <c r="P741" s="366">
        <v>10</v>
      </c>
      <c r="Q741" s="366">
        <v>10</v>
      </c>
      <c r="R741" s="366">
        <v>10</v>
      </c>
      <c r="S741" s="68"/>
      <c r="T741" s="929">
        <v>1</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General!L42</f>
        <v>u</v>
      </c>
      <c r="J742" s="366">
        <v>0</v>
      </c>
      <c r="K742" s="366">
        <v>0</v>
      </c>
      <c r="L742" s="366">
        <v>0</v>
      </c>
      <c r="M742" s="366">
        <v>0</v>
      </c>
      <c r="N742" s="366">
        <v>0</v>
      </c>
      <c r="O742" s="366">
        <v>0</v>
      </c>
      <c r="P742" s="366">
        <v>0</v>
      </c>
      <c r="Q742" s="366">
        <v>0</v>
      </c>
      <c r="R742" s="366">
        <v>0</v>
      </c>
      <c r="S742" s="68"/>
      <c r="T742" s="929">
        <v>0</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General!L43</f>
        <v>uc</v>
      </c>
      <c r="J743" s="931">
        <f>J744*$T$743+J742*(1-$T$743)</f>
        <v>1</v>
      </c>
      <c r="K743" s="931">
        <f t="shared" ref="K743:P743" si="127">K744*$T$743+K742*(1-$T$743)</f>
        <v>1</v>
      </c>
      <c r="L743" s="931">
        <f t="shared" si="127"/>
        <v>1</v>
      </c>
      <c r="M743" s="931">
        <f t="shared" si="127"/>
        <v>1</v>
      </c>
      <c r="N743" s="931">
        <f t="shared" si="127"/>
        <v>1</v>
      </c>
      <c r="O743" s="931">
        <f t="shared" si="127"/>
        <v>1</v>
      </c>
      <c r="P743" s="931">
        <f t="shared" si="127"/>
        <v>1</v>
      </c>
      <c r="Q743" s="931">
        <f>Q744*$T$743+Q742*(1-$T$743)</f>
        <v>1</v>
      </c>
      <c r="R743" s="931">
        <f>R744*$T$743+R742*(1-$T$743)</f>
        <v>1</v>
      </c>
      <c r="S743" s="68"/>
      <c r="T743" s="930">
        <v>0.1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General!L44</f>
        <v>ur</v>
      </c>
      <c r="J744" s="366">
        <v>10</v>
      </c>
      <c r="K744" s="366">
        <v>10</v>
      </c>
      <c r="L744" s="366">
        <v>10</v>
      </c>
      <c r="M744" s="366">
        <v>10</v>
      </c>
      <c r="N744" s="366">
        <v>10</v>
      </c>
      <c r="O744" s="366">
        <v>10</v>
      </c>
      <c r="P744" s="366">
        <v>10</v>
      </c>
      <c r="Q744" s="366">
        <v>10</v>
      </c>
      <c r="R744" s="366">
        <v>10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General!L45</f>
        <v>v</v>
      </c>
      <c r="J745" s="366">
        <v>90</v>
      </c>
      <c r="K745" s="366">
        <v>90</v>
      </c>
      <c r="L745" s="366">
        <v>90</v>
      </c>
      <c r="M745" s="366">
        <v>90</v>
      </c>
      <c r="N745" s="366">
        <v>90</v>
      </c>
      <c r="O745" s="366">
        <v>90</v>
      </c>
      <c r="P745" s="366">
        <v>90</v>
      </c>
      <c r="Q745" s="366">
        <v>90</v>
      </c>
      <c r="R745" s="366">
        <v>90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General!L46</f>
        <v>w</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General!L47</f>
        <v>wd</v>
      </c>
      <c r="J747" s="366">
        <v>120</v>
      </c>
      <c r="K747" s="366">
        <v>120</v>
      </c>
      <c r="L747" s="366">
        <v>120</v>
      </c>
      <c r="M747" s="366">
        <v>120</v>
      </c>
      <c r="N747" s="366">
        <v>120</v>
      </c>
      <c r="O747" s="366">
        <v>120</v>
      </c>
      <c r="P747" s="366">
        <v>120</v>
      </c>
      <c r="Q747" s="366">
        <v>120</v>
      </c>
      <c r="R747" s="366">
        <v>120</v>
      </c>
      <c r="S747" s="68"/>
      <c r="T747" s="929">
        <v>1</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General!L48</f>
        <v>x</v>
      </c>
      <c r="J748" s="366">
        <v>0</v>
      </c>
      <c r="K748" s="366">
        <v>0</v>
      </c>
      <c r="L748" s="366">
        <v>0</v>
      </c>
      <c r="M748" s="366">
        <v>0</v>
      </c>
      <c r="N748" s="366">
        <v>0</v>
      </c>
      <c r="O748" s="366">
        <v>0</v>
      </c>
      <c r="P748" s="366">
        <v>0</v>
      </c>
      <c r="Q748" s="366">
        <v>0</v>
      </c>
      <c r="R748" s="366">
        <v>0</v>
      </c>
      <c r="S748" s="68"/>
      <c r="T748" s="929">
        <v>0</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General!L49</f>
        <v>xc</v>
      </c>
      <c r="J749" s="931">
        <f>J750*$T$749+J748*(1-$T$749)</f>
        <v>1</v>
      </c>
      <c r="K749" s="931">
        <f t="shared" ref="K749:P749" si="128">K750*$T$749+K748*(1-$T$749)</f>
        <v>1</v>
      </c>
      <c r="L749" s="931">
        <f t="shared" si="128"/>
        <v>1</v>
      </c>
      <c r="M749" s="931">
        <f t="shared" si="128"/>
        <v>1</v>
      </c>
      <c r="N749" s="931">
        <f t="shared" si="128"/>
        <v>1</v>
      </c>
      <c r="O749" s="931">
        <f t="shared" si="128"/>
        <v>1</v>
      </c>
      <c r="P749" s="931">
        <f t="shared" si="128"/>
        <v>1</v>
      </c>
      <c r="Q749" s="931">
        <f>Q750*$T$749+Q748*(1-$T$749)</f>
        <v>1</v>
      </c>
      <c r="R749" s="931">
        <f>R750*$T$749+R748*(1-$T$749)</f>
        <v>1</v>
      </c>
      <c r="S749" s="68"/>
      <c r="T749" s="930">
        <v>0.1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General!L50</f>
        <v>xr</v>
      </c>
      <c r="J750" s="366">
        <v>10</v>
      </c>
      <c r="K750" s="366">
        <v>10</v>
      </c>
      <c r="L750" s="366">
        <v>10</v>
      </c>
      <c r="M750" s="366">
        <v>10</v>
      </c>
      <c r="N750" s="366">
        <v>10</v>
      </c>
      <c r="O750" s="366">
        <v>10</v>
      </c>
      <c r="P750" s="366">
        <v>10</v>
      </c>
      <c r="Q750" s="366">
        <v>10</v>
      </c>
      <c r="R750" s="366">
        <v>10</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General!L51</f>
        <v>z</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s="687" customFormat="1" ht="12" customHeight="1" outlineLevel="1" x14ac:dyDescent="0.25">
      <c r="A752" s="691"/>
      <c r="B752" s="688"/>
      <c r="C752" s="700"/>
      <c r="D752" s="700"/>
      <c r="E752" s="700"/>
      <c r="F752" s="704"/>
      <c r="G752" s="51"/>
      <c r="H752" s="52"/>
      <c r="I752" s="911" t="str">
        <f>General!L52</f>
        <v>zd</v>
      </c>
      <c r="J752" s="366">
        <v>5</v>
      </c>
      <c r="K752" s="366">
        <v>5</v>
      </c>
      <c r="L752" s="366">
        <v>5</v>
      </c>
      <c r="M752" s="366">
        <v>5</v>
      </c>
      <c r="N752" s="366">
        <v>5</v>
      </c>
      <c r="O752" s="366">
        <v>5</v>
      </c>
      <c r="P752" s="366">
        <v>5</v>
      </c>
      <c r="Q752" s="366">
        <v>5</v>
      </c>
      <c r="R752" s="366">
        <v>5</v>
      </c>
      <c r="S752" s="68"/>
      <c r="T752" s="929">
        <v>1</v>
      </c>
      <c r="U752" s="62"/>
      <c r="V752" s="61"/>
      <c r="W752" s="695"/>
      <c r="X752" s="690"/>
      <c r="Y752" s="690"/>
      <c r="Z752" s="690"/>
      <c r="AA752" s="690"/>
      <c r="AB752" s="690"/>
      <c r="AC752" s="690"/>
      <c r="AD752" s="690"/>
      <c r="AE752" s="690"/>
      <c r="AF752" s="690"/>
      <c r="AG752" s="690"/>
      <c r="AH752" s="690"/>
      <c r="AI752" s="690"/>
      <c r="AJ752" s="690"/>
      <c r="AK752" s="690"/>
      <c r="AL752" s="690"/>
      <c r="AM752" s="690"/>
      <c r="AN752" s="690"/>
      <c r="AO752" s="690"/>
      <c r="AP752" s="690"/>
      <c r="AQ752" s="690"/>
      <c r="AR752" s="690"/>
      <c r="AS752" s="690"/>
      <c r="AT752" s="690"/>
      <c r="AU752" s="690"/>
      <c r="AV752" s="690"/>
      <c r="AW752" s="690"/>
      <c r="AX752" s="690"/>
      <c r="AY752" s="690"/>
      <c r="AZ752" s="690"/>
      <c r="BA752" s="690"/>
      <c r="BB752" s="690"/>
      <c r="BC752" s="690"/>
      <c r="BD752" s="690"/>
      <c r="BE752" s="690"/>
      <c r="BF752" s="690"/>
      <c r="BG752" s="690"/>
      <c r="BH752" s="690"/>
      <c r="BI752" s="690"/>
      <c r="BJ752" s="690"/>
      <c r="BK752" s="690"/>
      <c r="BL752" s="690"/>
      <c r="BM752" s="690"/>
      <c r="BN752" s="690"/>
      <c r="BO752" s="690"/>
      <c r="BP752" s="690"/>
    </row>
    <row r="753" spans="1:68" ht="12" customHeight="1" outlineLevel="1" x14ac:dyDescent="0.25">
      <c r="A753" s="6"/>
      <c r="B753" s="7"/>
      <c r="C753" s="18"/>
      <c r="D753" s="18"/>
      <c r="E753" s="18"/>
      <c r="F753" s="27"/>
      <c r="G753" s="51"/>
      <c r="H753" s="52"/>
      <c r="I753" s="52"/>
      <c r="J753" s="52"/>
      <c r="K753" s="52"/>
      <c r="L753" s="52"/>
      <c r="M753" s="52"/>
      <c r="N753" s="52"/>
      <c r="O753" s="52"/>
      <c r="P753" s="52"/>
      <c r="Q753" s="52"/>
      <c r="R753" s="52"/>
      <c r="S753" s="52"/>
      <c r="T753" s="52"/>
      <c r="U753" s="62"/>
      <c r="V753" s="6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5.0999999999999996" customHeight="1" outlineLevel="1" x14ac:dyDescent="0.25">
      <c r="A754" s="6"/>
      <c r="B754" s="7"/>
      <c r="C754" s="18"/>
      <c r="D754" s="18"/>
      <c r="E754" s="18"/>
      <c r="F754" s="37"/>
      <c r="G754" s="38"/>
      <c r="H754" s="38"/>
      <c r="I754" s="38"/>
      <c r="J754" s="39"/>
      <c r="K754" s="39"/>
      <c r="L754" s="39"/>
      <c r="M754" s="39"/>
      <c r="N754" s="263"/>
      <c r="O754" s="263"/>
      <c r="P754" s="263"/>
      <c r="Q754" s="39"/>
      <c r="R754" s="39"/>
      <c r="S754" s="39"/>
      <c r="T754" s="39"/>
      <c r="U754" s="39"/>
      <c r="V754" s="31"/>
      <c r="W754" s="17"/>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25.15" customHeight="1" outlineLevel="1" x14ac:dyDescent="0.25">
      <c r="A755" s="6"/>
      <c r="B755" s="7"/>
      <c r="C755" s="40"/>
      <c r="D755" s="40"/>
      <c r="E755" s="40"/>
      <c r="F755" s="40"/>
      <c r="G755" s="41" t="str">
        <f>G709</f>
        <v>SEEDING RATES</v>
      </c>
      <c r="H755" s="40"/>
      <c r="I755" s="40"/>
      <c r="J755" s="40"/>
      <c r="K755" s="40"/>
      <c r="L755" s="40"/>
      <c r="M755" s="40"/>
      <c r="N755" s="264"/>
      <c r="O755" s="264"/>
      <c r="P755" s="264"/>
      <c r="Q755" s="40"/>
      <c r="R755" s="40"/>
      <c r="S755" s="40"/>
      <c r="T755" s="40"/>
      <c r="U755" s="40"/>
      <c r="V755" s="40"/>
      <c r="W755" s="42" t="s">
        <v>24</v>
      </c>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outlineLevel="1" x14ac:dyDescent="0.25">
      <c r="A756" s="6"/>
      <c r="B756" s="7"/>
      <c r="C756" s="7"/>
      <c r="D756" s="7"/>
      <c r="E756" s="7"/>
      <c r="F756" s="8"/>
      <c r="G756" s="8"/>
      <c r="H756" s="8"/>
      <c r="I756" s="8"/>
      <c r="J756" s="8"/>
      <c r="K756" s="8"/>
      <c r="L756" s="8"/>
      <c r="M756" s="8"/>
      <c r="N756" s="235"/>
      <c r="O756" s="235"/>
      <c r="P756" s="235"/>
      <c r="Q756" s="8"/>
      <c r="R756" s="8"/>
      <c r="S756" s="8"/>
      <c r="T756" s="8"/>
      <c r="U756" s="8"/>
      <c r="V756" s="8"/>
      <c r="W756" s="8"/>
      <c r="X756" s="8"/>
      <c r="Y756" s="8"/>
      <c r="Z756" s="8"/>
      <c r="AA756" s="235"/>
      <c r="AB756" s="235"/>
      <c r="AC756" s="235"/>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c r="BK756" s="235"/>
      <c r="BL756" s="235"/>
      <c r="BM756" s="235"/>
      <c r="BN756" s="235"/>
      <c r="BO756" s="235"/>
      <c r="BP756" s="235"/>
    </row>
    <row r="757" spans="1:68" ht="12" customHeight="1" x14ac:dyDescent="0.25">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thickBot="1" x14ac:dyDescent="0.3">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234"/>
      <c r="AB758" s="234"/>
      <c r="AC758" s="234"/>
      <c r="AD758" s="234"/>
      <c r="AE758" s="234"/>
      <c r="AF758" s="234"/>
      <c r="AG758" s="234"/>
      <c r="AH758" s="234"/>
      <c r="AI758" s="234"/>
      <c r="AJ758" s="234"/>
      <c r="AK758" s="234"/>
      <c r="AL758" s="234"/>
      <c r="AM758" s="234"/>
      <c r="AN758" s="234"/>
      <c r="AO758" s="234"/>
      <c r="AP758" s="234"/>
      <c r="AQ758" s="234"/>
      <c r="AR758" s="234"/>
      <c r="AS758" s="234"/>
      <c r="AT758" s="234"/>
      <c r="AU758" s="234"/>
      <c r="AV758" s="234"/>
      <c r="AW758" s="234"/>
      <c r="AX758" s="234"/>
      <c r="AY758" s="234"/>
      <c r="AZ758" s="234"/>
      <c r="BA758" s="234"/>
      <c r="BB758" s="234"/>
      <c r="BC758" s="234"/>
      <c r="BD758" s="234"/>
      <c r="BE758" s="234"/>
      <c r="BF758" s="234"/>
      <c r="BG758" s="234"/>
      <c r="BH758" s="234"/>
      <c r="BI758" s="234"/>
      <c r="BJ758" s="234"/>
      <c r="BK758" s="234"/>
      <c r="BL758" s="234"/>
      <c r="BM758" s="234"/>
      <c r="BN758" s="234"/>
      <c r="BO758" s="234"/>
      <c r="BP758" s="234"/>
    </row>
    <row r="759" spans="1:68" ht="5.0999999999999996" customHeight="1" x14ac:dyDescent="0.25">
      <c r="A759" s="6"/>
      <c r="B759" s="7"/>
      <c r="C759" s="10" t="s">
        <v>0</v>
      </c>
      <c r="D759" s="10"/>
      <c r="E759" s="10"/>
      <c r="F759" s="10"/>
      <c r="G759" s="10"/>
      <c r="H759" s="10"/>
      <c r="I759" s="10"/>
      <c r="J759" s="10"/>
      <c r="K759" s="10"/>
      <c r="L759" s="10"/>
      <c r="M759" s="10"/>
      <c r="N759" s="10"/>
      <c r="O759" s="10"/>
      <c r="P759" s="10"/>
      <c r="Q759" s="11"/>
      <c r="R759" s="10"/>
      <c r="S759" s="10"/>
      <c r="T759" s="10"/>
      <c r="U759" s="11"/>
      <c r="V759" s="11"/>
      <c r="W759" s="12"/>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x14ac:dyDescent="0.25">
      <c r="A760" s="6"/>
      <c r="B760" s="7"/>
      <c r="C760" s="13"/>
      <c r="D760" s="13"/>
      <c r="E760" s="13" t="s">
        <v>1</v>
      </c>
      <c r="F760" s="14"/>
      <c r="G760" s="15" t="s">
        <v>40</v>
      </c>
      <c r="H760" s="15"/>
      <c r="I760" s="14"/>
      <c r="J760" s="14"/>
      <c r="K760" s="14"/>
      <c r="L760" s="14"/>
      <c r="M760" s="14"/>
      <c r="N760" s="14"/>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3"/>
      <c r="D761" s="13"/>
      <c r="E761" s="18"/>
      <c r="F761" s="14"/>
      <c r="G761" s="14" t="s">
        <v>41</v>
      </c>
      <c r="H761" s="14"/>
      <c r="J761" s="14"/>
      <c r="K761" s="14"/>
      <c r="L761" s="14"/>
      <c r="M761" s="14"/>
      <c r="N761" s="53" t="s">
        <v>42</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18"/>
      <c r="D762" s="13"/>
      <c r="E762" s="18"/>
      <c r="F762" s="14"/>
      <c r="G762" s="916">
        <v>2019</v>
      </c>
      <c r="H762" s="46"/>
      <c r="J762" s="14"/>
      <c r="K762" s="14"/>
      <c r="L762" s="14"/>
      <c r="M762" s="14"/>
      <c r="N762" s="14" t="s">
        <v>43</v>
      </c>
      <c r="O762" s="14"/>
      <c r="P762" s="14"/>
      <c r="Q762" s="14"/>
      <c r="R762" s="14"/>
      <c r="S762" s="14"/>
      <c r="T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21">
        <v>0</v>
      </c>
      <c r="D763" s="13"/>
      <c r="E763" s="18"/>
      <c r="F763" s="14"/>
      <c r="G763" s="22"/>
      <c r="H763" s="22"/>
      <c r="J763" s="14"/>
      <c r="N763" s="308" t="s">
        <v>337</v>
      </c>
      <c r="Q763" s="14"/>
      <c r="U763" s="14"/>
      <c r="V763" s="14"/>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18"/>
      <c r="H764" s="18"/>
      <c r="I764" s="18"/>
      <c r="J764" s="18"/>
      <c r="K764" s="23"/>
      <c r="L764" s="23"/>
      <c r="M764" s="23"/>
      <c r="N764" s="23"/>
      <c r="O764" s="23"/>
      <c r="P764" s="23"/>
      <c r="Q764" s="23"/>
      <c r="R764" s="23"/>
      <c r="S764" s="23"/>
      <c r="T764" s="23"/>
      <c r="U764" s="23"/>
      <c r="V764" s="23"/>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c r="I765" s="54"/>
      <c r="J765" s="54"/>
      <c r="K765" s="54"/>
      <c r="L765" s="26"/>
      <c r="M765" s="26"/>
      <c r="N765" s="54"/>
      <c r="O765" s="26"/>
      <c r="P765" s="26"/>
      <c r="Q765" s="47"/>
      <c r="R765" s="54"/>
      <c r="S765" s="54"/>
      <c r="T765" s="54"/>
      <c r="U765" s="23"/>
      <c r="V765" s="47"/>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54"/>
      <c r="H766" s="54" t="s">
        <v>47</v>
      </c>
      <c r="I766" s="54" t="s">
        <v>47</v>
      </c>
      <c r="J766" s="54"/>
      <c r="K766" s="54"/>
      <c r="L766" s="26" t="s">
        <v>48</v>
      </c>
      <c r="M766" s="26" t="s">
        <v>49</v>
      </c>
      <c r="N766" s="26"/>
      <c r="O766" s="26" t="s">
        <v>48</v>
      </c>
      <c r="P766" s="26" t="s">
        <v>49</v>
      </c>
      <c r="Q766" s="48"/>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18"/>
      <c r="G767" s="47" t="s">
        <v>409</v>
      </c>
      <c r="H767" s="54" t="s">
        <v>243</v>
      </c>
      <c r="I767" s="54" t="s">
        <v>44</v>
      </c>
      <c r="J767" s="54" t="s">
        <v>244</v>
      </c>
      <c r="K767" s="26" t="s">
        <v>45</v>
      </c>
      <c r="L767" s="26" t="s">
        <v>245</v>
      </c>
      <c r="M767" s="26" t="s">
        <v>246</v>
      </c>
      <c r="N767" s="26" t="s">
        <v>46</v>
      </c>
      <c r="O767" s="26" t="s">
        <v>248</v>
      </c>
      <c r="P767" s="26" t="s">
        <v>249</v>
      </c>
      <c r="Q767" s="223" t="s">
        <v>247</v>
      </c>
      <c r="R767" s="54"/>
      <c r="S767" s="54"/>
      <c r="T767" s="54"/>
      <c r="U767" s="23"/>
      <c r="V767" s="23"/>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ht="12" customHeight="1" outlineLevel="1" x14ac:dyDescent="0.25">
      <c r="A768" s="6"/>
      <c r="B768" s="7"/>
      <c r="C768" s="18"/>
      <c r="D768" s="18"/>
      <c r="E768" s="18"/>
      <c r="F768" s="27"/>
      <c r="G768" s="917" t="str">
        <f>General!L17</f>
        <v>a</v>
      </c>
      <c r="H768" s="918">
        <v>0</v>
      </c>
      <c r="I768" s="918">
        <v>0</v>
      </c>
      <c r="J768" s="918">
        <v>0</v>
      </c>
      <c r="K768" s="919"/>
      <c r="L768" s="918">
        <v>0</v>
      </c>
      <c r="M768" s="918">
        <v>0</v>
      </c>
      <c r="N768" s="920"/>
      <c r="O768" s="918">
        <v>0</v>
      </c>
      <c r="P768" s="918">
        <v>0</v>
      </c>
      <c r="Q768" s="922">
        <v>0</v>
      </c>
      <c r="W768" s="17"/>
      <c r="X768" s="8"/>
      <c r="Y768" s="8"/>
      <c r="Z768" s="8"/>
      <c r="AA768" s="235"/>
      <c r="AB768" s="235"/>
      <c r="AC768" s="235"/>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c r="BK768" s="235"/>
      <c r="BL768" s="235"/>
      <c r="BM768" s="235"/>
      <c r="BN768" s="235"/>
      <c r="BO768" s="235"/>
      <c r="BP768" s="235"/>
    </row>
    <row r="769" spans="1:68" s="687" customFormat="1" ht="12" customHeight="1" outlineLevel="1" x14ac:dyDescent="0.25">
      <c r="A769" s="691"/>
      <c r="B769" s="688"/>
      <c r="C769" s="700"/>
      <c r="D769" s="700"/>
      <c r="E769" s="700"/>
      <c r="F769" s="704"/>
      <c r="G769" s="917" t="str">
        <f>General!L18</f>
        <v>ar</v>
      </c>
      <c r="H769" s="918">
        <v>3000</v>
      </c>
      <c r="I769" s="918">
        <v>27.5</v>
      </c>
      <c r="J769" s="918">
        <v>1</v>
      </c>
      <c r="K769" s="919"/>
      <c r="L769" s="918">
        <v>0</v>
      </c>
      <c r="M769" s="918">
        <v>0</v>
      </c>
      <c r="N769" s="920"/>
      <c r="O769" s="918">
        <v>0</v>
      </c>
      <c r="P769" s="918">
        <v>0</v>
      </c>
      <c r="Q769" s="922">
        <v>1</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s="687" customFormat="1" ht="12" customHeight="1" outlineLevel="1" x14ac:dyDescent="0.25">
      <c r="A770" s="691"/>
      <c r="B770" s="688"/>
      <c r="C770" s="700"/>
      <c r="D770" s="700"/>
      <c r="E770" s="700"/>
      <c r="F770" s="704"/>
      <c r="G770" s="917" t="str">
        <f>General!L19</f>
        <v>a2</v>
      </c>
      <c r="H770" s="918">
        <v>0</v>
      </c>
      <c r="I770" s="918">
        <v>0</v>
      </c>
      <c r="J770" s="918">
        <v>0</v>
      </c>
      <c r="K770" s="919"/>
      <c r="L770" s="918">
        <v>0</v>
      </c>
      <c r="M770" s="918">
        <v>0</v>
      </c>
      <c r="N770" s="920"/>
      <c r="O770" s="918">
        <v>0</v>
      </c>
      <c r="P770" s="918">
        <v>0</v>
      </c>
      <c r="Q770" s="922">
        <v>0</v>
      </c>
      <c r="W770" s="695"/>
      <c r="X770" s="690"/>
      <c r="Y770" s="690"/>
      <c r="Z770" s="690"/>
      <c r="AA770" s="690"/>
      <c r="AB770" s="690"/>
      <c r="AC770" s="690"/>
      <c r="AD770" s="690"/>
      <c r="AE770" s="690"/>
      <c r="AF770" s="690"/>
      <c r="AG770" s="690"/>
      <c r="AH770" s="690"/>
      <c r="AI770" s="690"/>
      <c r="AJ770" s="690"/>
      <c r="AK770" s="690"/>
      <c r="AL770" s="690"/>
      <c r="AM770" s="690"/>
      <c r="AN770" s="690"/>
      <c r="AO770" s="690"/>
      <c r="AP770" s="690"/>
      <c r="AQ770" s="690"/>
      <c r="AR770" s="690"/>
      <c r="AS770" s="690"/>
      <c r="AT770" s="690"/>
      <c r="AU770" s="690"/>
      <c r="AV770" s="690"/>
      <c r="AW770" s="690"/>
      <c r="AX770" s="690"/>
      <c r="AY770" s="690"/>
      <c r="AZ770" s="690"/>
      <c r="BA770" s="690"/>
      <c r="BB770" s="690"/>
      <c r="BC770" s="690"/>
      <c r="BD770" s="690"/>
      <c r="BE770" s="690"/>
      <c r="BF770" s="690"/>
      <c r="BG770" s="690"/>
      <c r="BH770" s="690"/>
      <c r="BI770" s="690"/>
      <c r="BJ770" s="690"/>
      <c r="BK770" s="690"/>
      <c r="BL770" s="690"/>
      <c r="BM770" s="690"/>
      <c r="BN770" s="690"/>
      <c r="BO770" s="690"/>
      <c r="BP770" s="690"/>
    </row>
    <row r="771" spans="1:68" ht="12" customHeight="1" outlineLevel="1" x14ac:dyDescent="0.25">
      <c r="A771" s="6"/>
      <c r="B771" s="7"/>
      <c r="C771" s="18"/>
      <c r="D771" s="18"/>
      <c r="E771" s="18"/>
      <c r="F771" s="27"/>
      <c r="G771" s="917" t="str">
        <f>General!L20</f>
        <v>b</v>
      </c>
      <c r="H771" s="918">
        <v>295</v>
      </c>
      <c r="I771" s="918">
        <v>27.5</v>
      </c>
      <c r="J771" s="918">
        <v>1</v>
      </c>
      <c r="K771" s="919" t="s">
        <v>50</v>
      </c>
      <c r="L771" s="918">
        <v>40</v>
      </c>
      <c r="M771" s="918">
        <v>240</v>
      </c>
      <c r="N771" s="920"/>
      <c r="O771" s="918">
        <v>0</v>
      </c>
      <c r="P771" s="918">
        <v>0</v>
      </c>
      <c r="Q771" s="922">
        <v>1</v>
      </c>
      <c r="W771" s="17"/>
      <c r="X771" s="8"/>
      <c r="Y771" s="8"/>
      <c r="Z771" s="8"/>
      <c r="AA771" s="235"/>
      <c r="AB771" s="235"/>
      <c r="AC771" s="235"/>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c r="BK771" s="235"/>
      <c r="BL771" s="235"/>
      <c r="BM771" s="235"/>
      <c r="BN771" s="235"/>
      <c r="BO771" s="235"/>
      <c r="BP771" s="235"/>
    </row>
    <row r="772" spans="1:68" s="687" customFormat="1" ht="12" customHeight="1" outlineLevel="1" x14ac:dyDescent="0.25">
      <c r="A772" s="691"/>
      <c r="B772" s="688"/>
      <c r="C772" s="700"/>
      <c r="D772" s="700"/>
      <c r="E772" s="700"/>
      <c r="F772" s="704"/>
      <c r="G772" s="917" t="str">
        <f>General!L21</f>
        <v>bd</v>
      </c>
      <c r="H772" s="918">
        <v>295</v>
      </c>
      <c r="I772" s="918">
        <v>27.5</v>
      </c>
      <c r="J772" s="918">
        <v>1</v>
      </c>
      <c r="K772" s="919" t="s">
        <v>50</v>
      </c>
      <c r="L772" s="918">
        <v>40</v>
      </c>
      <c r="M772" s="918">
        <v>240</v>
      </c>
      <c r="N772" s="920"/>
      <c r="O772" s="918">
        <v>0</v>
      </c>
      <c r="P772" s="918">
        <v>0</v>
      </c>
      <c r="Q772" s="922">
        <v>1</v>
      </c>
      <c r="W772" s="695"/>
      <c r="X772" s="690"/>
      <c r="Y772" s="690"/>
      <c r="Z772" s="690"/>
      <c r="AA772" s="690"/>
      <c r="AB772" s="690"/>
      <c r="AC772" s="690"/>
      <c r="AD772" s="690"/>
      <c r="AE772" s="690"/>
      <c r="AF772" s="690"/>
      <c r="AG772" s="690"/>
      <c r="AH772" s="690"/>
      <c r="AI772" s="690"/>
      <c r="AJ772" s="690"/>
      <c r="AK772" s="690"/>
      <c r="AL772" s="690"/>
      <c r="AM772" s="690"/>
      <c r="AN772" s="690"/>
      <c r="AO772" s="690"/>
      <c r="AP772" s="690"/>
      <c r="AQ772" s="690"/>
      <c r="AR772" s="690"/>
      <c r="AS772" s="690"/>
      <c r="AT772" s="690"/>
      <c r="AU772" s="690"/>
      <c r="AV772" s="690"/>
      <c r="AW772" s="690"/>
      <c r="AX772" s="690"/>
      <c r="AY772" s="690"/>
      <c r="AZ772" s="690"/>
      <c r="BA772" s="690"/>
      <c r="BB772" s="690"/>
      <c r="BC772" s="690"/>
      <c r="BD772" s="690"/>
      <c r="BE772" s="690"/>
      <c r="BF772" s="690"/>
      <c r="BG772" s="690"/>
      <c r="BH772" s="690"/>
      <c r="BI772" s="690"/>
      <c r="BJ772" s="690"/>
      <c r="BK772" s="690"/>
      <c r="BL772" s="690"/>
      <c r="BM772" s="690"/>
      <c r="BN772" s="690"/>
      <c r="BO772" s="690"/>
      <c r="BP772" s="690"/>
    </row>
    <row r="773" spans="1:68" ht="12" customHeight="1" outlineLevel="1" x14ac:dyDescent="0.25">
      <c r="A773" s="6"/>
      <c r="B773" s="7"/>
      <c r="C773" s="18"/>
      <c r="D773" s="18"/>
      <c r="E773" s="18"/>
      <c r="F773" s="27"/>
      <c r="G773" s="917" t="str">
        <f>General!L22</f>
        <v>f</v>
      </c>
      <c r="H773" s="918">
        <v>350</v>
      </c>
      <c r="I773" s="918">
        <v>27.5</v>
      </c>
      <c r="J773" s="918">
        <v>1</v>
      </c>
      <c r="K773" s="920" t="s">
        <v>53</v>
      </c>
      <c r="L773" s="918">
        <v>48</v>
      </c>
      <c r="M773" s="918">
        <v>200</v>
      </c>
      <c r="N773" s="920"/>
      <c r="O773" s="918">
        <v>0</v>
      </c>
      <c r="P773" s="918">
        <v>0</v>
      </c>
      <c r="Q773" s="922">
        <v>1</v>
      </c>
      <c r="W773" s="17"/>
      <c r="X773" s="8"/>
      <c r="Y773" s="8"/>
      <c r="Z773" s="8"/>
      <c r="AA773" s="235"/>
      <c r="AB773" s="235"/>
      <c r="AC773" s="235"/>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c r="BK773" s="235"/>
      <c r="BL773" s="235"/>
      <c r="BM773" s="235"/>
      <c r="BN773" s="235"/>
      <c r="BO773" s="235"/>
      <c r="BP773" s="235"/>
    </row>
    <row r="774" spans="1:68" s="687" customFormat="1" ht="12" customHeight="1" outlineLevel="1" x14ac:dyDescent="0.25">
      <c r="A774" s="691"/>
      <c r="B774" s="688"/>
      <c r="C774" s="700"/>
      <c r="D774" s="700"/>
      <c r="E774" s="700"/>
      <c r="F774" s="704"/>
      <c r="G774" s="917" t="str">
        <f>General!L23</f>
        <v>h</v>
      </c>
      <c r="H774" s="918">
        <v>235</v>
      </c>
      <c r="I774" s="918">
        <v>27.5</v>
      </c>
      <c r="J774" s="918">
        <v>1</v>
      </c>
      <c r="K774" s="920" t="s">
        <v>51</v>
      </c>
      <c r="L774" s="918">
        <v>27.7</v>
      </c>
      <c r="M774" s="918">
        <v>100</v>
      </c>
      <c r="N774" s="920"/>
      <c r="O774" s="918">
        <v>0</v>
      </c>
      <c r="P774" s="918">
        <v>0</v>
      </c>
      <c r="Q774" s="922">
        <v>1</v>
      </c>
      <c r="W774" s="695"/>
      <c r="X774" s="690"/>
      <c r="Y774" s="690"/>
      <c r="Z774" s="690"/>
      <c r="AA774" s="690"/>
      <c r="AB774" s="690"/>
      <c r="AC774" s="690"/>
      <c r="AD774" s="690"/>
      <c r="AE774" s="690"/>
      <c r="AF774" s="690"/>
      <c r="AG774" s="690"/>
      <c r="AH774" s="690"/>
      <c r="AI774" s="690"/>
      <c r="AJ774" s="690"/>
      <c r="AK774" s="690"/>
      <c r="AL774" s="690"/>
      <c r="AM774" s="690"/>
      <c r="AN774" s="690"/>
      <c r="AO774" s="690"/>
      <c r="AP774" s="690"/>
      <c r="AQ774" s="690"/>
      <c r="AR774" s="690"/>
      <c r="AS774" s="690"/>
      <c r="AT774" s="690"/>
      <c r="AU774" s="690"/>
      <c r="AV774" s="690"/>
      <c r="AW774" s="690"/>
      <c r="AX774" s="690"/>
      <c r="AY774" s="690"/>
      <c r="AZ774" s="690"/>
      <c r="BA774" s="690"/>
      <c r="BB774" s="690"/>
      <c r="BC774" s="690"/>
      <c r="BD774" s="690"/>
      <c r="BE774" s="690"/>
      <c r="BF774" s="690"/>
      <c r="BG774" s="690"/>
      <c r="BH774" s="690"/>
      <c r="BI774" s="690"/>
      <c r="BJ774" s="690"/>
      <c r="BK774" s="690"/>
      <c r="BL774" s="690"/>
      <c r="BM774" s="690"/>
      <c r="BN774" s="690"/>
      <c r="BO774" s="690"/>
      <c r="BP774" s="690"/>
    </row>
    <row r="775" spans="1:68" ht="12" customHeight="1" outlineLevel="1" x14ac:dyDescent="0.25">
      <c r="A775" s="6"/>
      <c r="B775" s="7"/>
      <c r="C775" s="18"/>
      <c r="D775" s="18"/>
      <c r="E775" s="18"/>
      <c r="F775" s="27"/>
      <c r="G775" s="917" t="str">
        <f>General!L24</f>
        <v>i</v>
      </c>
      <c r="H775" s="918">
        <v>350</v>
      </c>
      <c r="I775" s="918">
        <v>27.5</v>
      </c>
      <c r="J775" s="918">
        <v>1</v>
      </c>
      <c r="K775" s="920"/>
      <c r="L775" s="918">
        <v>0</v>
      </c>
      <c r="M775" s="918">
        <v>0</v>
      </c>
      <c r="N775" s="920"/>
      <c r="O775" s="918">
        <v>0</v>
      </c>
      <c r="P775" s="918">
        <v>0</v>
      </c>
      <c r="Q775" s="922">
        <v>1</v>
      </c>
      <c r="W775" s="17"/>
      <c r="X775" s="8"/>
      <c r="Y775" s="8"/>
      <c r="Z775" s="8"/>
      <c r="AA775" s="235"/>
      <c r="AB775" s="235"/>
      <c r="AC775" s="235"/>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c r="BK775" s="235"/>
      <c r="BL775" s="235"/>
      <c r="BM775" s="235"/>
      <c r="BN775" s="235"/>
      <c r="BO775" s="235"/>
      <c r="BP775" s="235"/>
    </row>
    <row r="776" spans="1:68" s="687" customFormat="1" ht="12" customHeight="1" outlineLevel="1" x14ac:dyDescent="0.25">
      <c r="A776" s="691"/>
      <c r="B776" s="688"/>
      <c r="C776" s="700"/>
      <c r="D776" s="700"/>
      <c r="E776" s="700"/>
      <c r="F776" s="699"/>
      <c r="G776" s="917" t="str">
        <f>General!L25</f>
        <v>j</v>
      </c>
      <c r="H776" s="918">
        <v>0</v>
      </c>
      <c r="I776" s="918">
        <v>0</v>
      </c>
      <c r="J776" s="918">
        <v>0</v>
      </c>
      <c r="K776" s="920"/>
      <c r="L776" s="918">
        <v>0</v>
      </c>
      <c r="M776" s="918">
        <v>0</v>
      </c>
      <c r="N776" s="920"/>
      <c r="O776" s="918">
        <v>0</v>
      </c>
      <c r="P776" s="918">
        <v>0</v>
      </c>
      <c r="Q776" s="922">
        <v>0</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s="687" customFormat="1" ht="12" customHeight="1" outlineLevel="1" x14ac:dyDescent="0.25">
      <c r="A777" s="691"/>
      <c r="B777" s="688"/>
      <c r="C777" s="700"/>
      <c r="D777" s="700"/>
      <c r="E777" s="700"/>
      <c r="F777" s="699"/>
      <c r="G777" s="917" t="str">
        <f>General!L26</f>
        <v>jc</v>
      </c>
      <c r="H777" s="931">
        <f>H778</f>
        <v>3000</v>
      </c>
      <c r="I777" s="931">
        <f t="shared" ref="I777:Q777" si="129">I778</f>
        <v>27.5</v>
      </c>
      <c r="J777" s="931">
        <f t="shared" si="129"/>
        <v>1</v>
      </c>
      <c r="K777" s="931">
        <f t="shared" si="129"/>
        <v>0</v>
      </c>
      <c r="L777" s="931">
        <f t="shared" si="129"/>
        <v>0</v>
      </c>
      <c r="M777" s="931">
        <f t="shared" si="129"/>
        <v>0</v>
      </c>
      <c r="N777" s="931">
        <f t="shared" si="129"/>
        <v>0</v>
      </c>
      <c r="O777" s="931">
        <f t="shared" si="129"/>
        <v>0</v>
      </c>
      <c r="P777" s="931">
        <f t="shared" si="129"/>
        <v>0</v>
      </c>
      <c r="Q777" s="932">
        <f t="shared" si="129"/>
        <v>1</v>
      </c>
      <c r="W777" s="695"/>
      <c r="X777" s="690"/>
      <c r="Y777" s="690"/>
      <c r="Z777" s="690"/>
      <c r="AA777" s="690"/>
      <c r="AB777" s="690"/>
      <c r="AC777" s="690"/>
      <c r="AD777" s="690"/>
      <c r="AE777" s="690"/>
      <c r="AF777" s="690"/>
      <c r="AG777" s="690"/>
      <c r="AH777" s="690"/>
      <c r="AI777" s="690"/>
      <c r="AJ777" s="690"/>
      <c r="AK777" s="690"/>
      <c r="AL777" s="690"/>
      <c r="AM777" s="690"/>
      <c r="AN777" s="690"/>
      <c r="AO777" s="690"/>
      <c r="AP777" s="690"/>
      <c r="AQ777" s="690"/>
      <c r="AR777" s="690"/>
      <c r="AS777" s="690"/>
      <c r="AT777" s="690"/>
      <c r="AU777" s="690"/>
      <c r="AV777" s="690"/>
      <c r="AW777" s="690"/>
      <c r="AX777" s="690"/>
      <c r="AY777" s="690"/>
      <c r="AZ777" s="690"/>
      <c r="BA777" s="690"/>
      <c r="BB777" s="690"/>
      <c r="BC777" s="690"/>
      <c r="BD777" s="690"/>
      <c r="BE777" s="690"/>
      <c r="BF777" s="690"/>
      <c r="BG777" s="690"/>
      <c r="BH777" s="690"/>
      <c r="BI777" s="690"/>
      <c r="BJ777" s="690"/>
      <c r="BK777" s="690"/>
      <c r="BL777" s="690"/>
      <c r="BM777" s="690"/>
      <c r="BN777" s="690"/>
      <c r="BO777" s="690"/>
      <c r="BP777" s="690"/>
    </row>
    <row r="778" spans="1:68" ht="12" customHeight="1" outlineLevel="1" x14ac:dyDescent="0.25">
      <c r="A778" s="6"/>
      <c r="B778" s="7"/>
      <c r="C778" s="18"/>
      <c r="D778" s="18"/>
      <c r="E778" s="18"/>
      <c r="F778" s="37"/>
      <c r="G778" s="917" t="str">
        <f>General!L27</f>
        <v>jr</v>
      </c>
      <c r="H778" s="918">
        <v>3000</v>
      </c>
      <c r="I778" s="918">
        <v>27.5</v>
      </c>
      <c r="J778" s="918">
        <v>1</v>
      </c>
      <c r="K778" s="920"/>
      <c r="L778" s="918">
        <v>0</v>
      </c>
      <c r="M778" s="918">
        <v>0</v>
      </c>
      <c r="N778" s="920"/>
      <c r="O778" s="918">
        <v>0</v>
      </c>
      <c r="P778" s="918">
        <v>0</v>
      </c>
      <c r="Q778" s="922">
        <v>1</v>
      </c>
      <c r="W778" s="17"/>
      <c r="X778" s="8"/>
      <c r="Y778" s="8"/>
      <c r="Z778" s="8"/>
      <c r="AA778" s="235"/>
      <c r="AB778" s="235"/>
      <c r="AC778" s="235"/>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c r="BK778" s="235"/>
      <c r="BL778" s="235"/>
      <c r="BM778" s="235"/>
      <c r="BN778" s="235"/>
      <c r="BO778" s="235"/>
      <c r="BP778" s="235"/>
    </row>
    <row r="779" spans="1:68" s="687" customFormat="1" ht="12" customHeight="1" outlineLevel="1" x14ac:dyDescent="0.25">
      <c r="A779" s="691"/>
      <c r="B779" s="688"/>
      <c r="C779" s="700"/>
      <c r="D779" s="700"/>
      <c r="E779" s="700"/>
      <c r="F779" s="702"/>
      <c r="G779" s="917" t="str">
        <f>General!L28</f>
        <v>k</v>
      </c>
      <c r="H779" s="918">
        <v>350</v>
      </c>
      <c r="I779" s="918">
        <v>27.5</v>
      </c>
      <c r="J779" s="918">
        <v>1</v>
      </c>
      <c r="K779" s="920"/>
      <c r="L779" s="918">
        <v>0</v>
      </c>
      <c r="M779" s="918">
        <v>0</v>
      </c>
      <c r="N779" s="920"/>
      <c r="O779" s="918">
        <v>0</v>
      </c>
      <c r="P779" s="918">
        <v>0</v>
      </c>
      <c r="Q779" s="922">
        <v>1</v>
      </c>
      <c r="W779" s="695"/>
      <c r="X779" s="690"/>
      <c r="Y779" s="690"/>
      <c r="Z779" s="690"/>
      <c r="AA779" s="690"/>
      <c r="AB779" s="690"/>
      <c r="AC779" s="690"/>
      <c r="AD779" s="690"/>
      <c r="AE779" s="690"/>
      <c r="AF779" s="690"/>
      <c r="AG779" s="690"/>
      <c r="AH779" s="690"/>
      <c r="AI779" s="690"/>
      <c r="AJ779" s="690"/>
      <c r="AK779" s="690"/>
      <c r="AL779" s="690"/>
      <c r="AM779" s="690"/>
      <c r="AN779" s="690"/>
      <c r="AO779" s="690"/>
      <c r="AP779" s="690"/>
      <c r="AQ779" s="690"/>
      <c r="AR779" s="690"/>
      <c r="AS779" s="690"/>
      <c r="AT779" s="690"/>
      <c r="AU779" s="690"/>
      <c r="AV779" s="690"/>
      <c r="AW779" s="690"/>
      <c r="AX779" s="690"/>
      <c r="AY779" s="690"/>
      <c r="AZ779" s="690"/>
      <c r="BA779" s="690"/>
      <c r="BB779" s="690"/>
      <c r="BC779" s="690"/>
      <c r="BD779" s="690"/>
      <c r="BE779" s="690"/>
      <c r="BF779" s="690"/>
      <c r="BG779" s="690"/>
      <c r="BH779" s="690"/>
      <c r="BI779" s="690"/>
      <c r="BJ779" s="690"/>
      <c r="BK779" s="690"/>
      <c r="BL779" s="690"/>
      <c r="BM779" s="690"/>
      <c r="BN779" s="690"/>
      <c r="BO779" s="690"/>
      <c r="BP779" s="690"/>
    </row>
    <row r="780" spans="1:68" ht="12" customHeight="1" outlineLevel="1" x14ac:dyDescent="0.25">
      <c r="A780" s="6"/>
      <c r="B780" s="7"/>
      <c r="C780" s="18"/>
      <c r="D780" s="18"/>
      <c r="E780" s="18"/>
      <c r="F780" s="34"/>
      <c r="G780" s="917" t="str">
        <f>General!L29</f>
        <v>l</v>
      </c>
      <c r="H780" s="918">
        <v>305</v>
      </c>
      <c r="I780" s="918">
        <v>27.5</v>
      </c>
      <c r="J780" s="918">
        <v>1</v>
      </c>
      <c r="K780" s="920" t="s">
        <v>52</v>
      </c>
      <c r="L780" s="918">
        <v>31.3</v>
      </c>
      <c r="M780" s="918">
        <v>100</v>
      </c>
      <c r="N780" s="920"/>
      <c r="O780" s="918">
        <v>0</v>
      </c>
      <c r="P780" s="918">
        <v>0</v>
      </c>
      <c r="Q780" s="922">
        <v>1</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General!L30</f>
        <v>m</v>
      </c>
      <c r="H781" s="918">
        <v>0</v>
      </c>
      <c r="I781" s="918">
        <v>0</v>
      </c>
      <c r="J781" s="918">
        <v>0</v>
      </c>
      <c r="K781" s="920"/>
      <c r="L781" s="918">
        <v>0</v>
      </c>
      <c r="M781" s="918">
        <v>0</v>
      </c>
      <c r="N781" s="920"/>
      <c r="O781" s="918">
        <v>0</v>
      </c>
      <c r="P781" s="918">
        <v>0</v>
      </c>
      <c r="Q781" s="922">
        <v>0</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General!L31</f>
        <v>o</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General!L32</f>
        <v>od</v>
      </c>
      <c r="H783" s="918">
        <v>235</v>
      </c>
      <c r="I783" s="918">
        <v>27.5</v>
      </c>
      <c r="J783" s="918">
        <v>1</v>
      </c>
      <c r="K783" s="920"/>
      <c r="L783" s="921">
        <v>0</v>
      </c>
      <c r="M783" s="921">
        <v>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General!L33</f>
        <v>of</v>
      </c>
      <c r="H784" s="918">
        <v>1000</v>
      </c>
      <c r="I784" s="918">
        <v>27.5</v>
      </c>
      <c r="J784" s="918">
        <v>1</v>
      </c>
      <c r="K784" s="920" t="s">
        <v>51</v>
      </c>
      <c r="L784" s="918">
        <v>27.7</v>
      </c>
      <c r="M784" s="918">
        <v>100</v>
      </c>
      <c r="N784" s="920"/>
      <c r="O784" s="918">
        <v>0</v>
      </c>
      <c r="P784" s="918">
        <v>0</v>
      </c>
      <c r="Q784" s="922">
        <v>1</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General!L34</f>
        <v>r</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ht="12" customHeight="1" outlineLevel="1" x14ac:dyDescent="0.25">
      <c r="A786" s="6"/>
      <c r="B786" s="7"/>
      <c r="C786" s="18"/>
      <c r="D786" s="18"/>
      <c r="E786" s="18"/>
      <c r="F786" s="34"/>
      <c r="G786" s="917" t="str">
        <f>General!L35</f>
        <v>rd</v>
      </c>
      <c r="H786" s="918">
        <v>26250</v>
      </c>
      <c r="I786" s="918">
        <v>27.5</v>
      </c>
      <c r="J786" s="918">
        <v>1</v>
      </c>
      <c r="K786" s="920" t="s">
        <v>54</v>
      </c>
      <c r="L786" s="918">
        <v>431</v>
      </c>
      <c r="M786" s="918">
        <v>100</v>
      </c>
      <c r="N786" s="920" t="s">
        <v>55</v>
      </c>
      <c r="O786" s="918">
        <v>125</v>
      </c>
      <c r="P786" s="918">
        <v>1000</v>
      </c>
      <c r="Q786" s="922">
        <v>0.5</v>
      </c>
      <c r="W786" s="17"/>
      <c r="X786" s="8"/>
      <c r="Y786" s="8"/>
      <c r="Z786" s="8"/>
      <c r="AA786" s="235"/>
      <c r="AB786" s="235"/>
      <c r="AC786" s="235"/>
      <c r="AD786" s="235"/>
      <c r="AE786" s="235"/>
      <c r="AF786" s="235"/>
      <c r="AG786" s="235"/>
      <c r="AH786" s="235"/>
      <c r="AI786" s="235"/>
      <c r="AJ786" s="235"/>
      <c r="AK786" s="235"/>
      <c r="AL786" s="235"/>
      <c r="AM786" s="235"/>
      <c r="AN786" s="235"/>
      <c r="AO786" s="235"/>
      <c r="AP786" s="235"/>
      <c r="AQ786" s="235"/>
      <c r="AR786" s="235"/>
      <c r="AS786" s="235"/>
      <c r="AT786" s="235"/>
      <c r="AU786" s="235"/>
      <c r="AV786" s="235"/>
      <c r="AW786" s="235"/>
      <c r="AX786" s="235"/>
      <c r="AY786" s="235"/>
      <c r="AZ786" s="235"/>
      <c r="BA786" s="235"/>
      <c r="BB786" s="235"/>
      <c r="BC786" s="235"/>
      <c r="BD786" s="235"/>
      <c r="BE786" s="235"/>
      <c r="BF786" s="235"/>
      <c r="BG786" s="235"/>
      <c r="BH786" s="235"/>
      <c r="BI786" s="235"/>
      <c r="BJ786" s="235"/>
      <c r="BK786" s="235"/>
      <c r="BL786" s="235"/>
      <c r="BM786" s="235"/>
      <c r="BN786" s="235"/>
      <c r="BO786" s="235"/>
      <c r="BP786" s="235"/>
    </row>
    <row r="787" spans="1:68" s="687" customFormat="1" ht="12" customHeight="1" outlineLevel="1" x14ac:dyDescent="0.25">
      <c r="A787" s="691"/>
      <c r="B787" s="688"/>
      <c r="C787" s="700"/>
      <c r="D787" s="700"/>
      <c r="E787" s="700"/>
      <c r="F787" s="702"/>
      <c r="G787" s="917" t="str">
        <f>General!L36</f>
        <v>s</v>
      </c>
      <c r="H787" s="918">
        <v>0</v>
      </c>
      <c r="I787" s="918">
        <v>0</v>
      </c>
      <c r="J787" s="918">
        <v>0</v>
      </c>
      <c r="K787" s="920"/>
      <c r="L787" s="918">
        <v>0</v>
      </c>
      <c r="M787" s="918">
        <v>0</v>
      </c>
      <c r="N787" s="920"/>
      <c r="O787" s="918">
        <v>0</v>
      </c>
      <c r="P787" s="918">
        <v>0</v>
      </c>
      <c r="Q787" s="922">
        <v>0</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General!L37</f>
        <v>sp</v>
      </c>
      <c r="H788" s="918">
        <v>0</v>
      </c>
      <c r="I788" s="918">
        <v>0</v>
      </c>
      <c r="J788" s="918">
        <v>0</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General!L38</f>
        <v>sr</v>
      </c>
      <c r="H789" s="918">
        <v>3000</v>
      </c>
      <c r="I789" s="918">
        <v>27.5</v>
      </c>
      <c r="J789" s="918">
        <v>1</v>
      </c>
      <c r="K789" s="920"/>
      <c r="L789" s="918">
        <v>0</v>
      </c>
      <c r="M789" s="918">
        <v>0</v>
      </c>
      <c r="N789" s="920"/>
      <c r="O789" s="918">
        <v>0</v>
      </c>
      <c r="P789" s="918">
        <v>0</v>
      </c>
      <c r="Q789" s="922">
        <v>1</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General!L39</f>
        <v>t</v>
      </c>
      <c r="H790" s="918">
        <v>0</v>
      </c>
      <c r="I790" s="918">
        <v>0</v>
      </c>
      <c r="J790" s="918">
        <v>0</v>
      </c>
      <c r="K790" s="920"/>
      <c r="L790" s="918">
        <v>0</v>
      </c>
      <c r="M790" s="918">
        <v>0</v>
      </c>
      <c r="N790" s="920"/>
      <c r="O790" s="918">
        <v>0</v>
      </c>
      <c r="P790" s="918">
        <v>0</v>
      </c>
      <c r="Q790" s="922">
        <v>0</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General!L40</f>
        <v>tc</v>
      </c>
      <c r="H791" s="931">
        <f>H792</f>
        <v>3000</v>
      </c>
      <c r="I791" s="931">
        <f t="shared" ref="I791:Q791" si="130">I792</f>
        <v>27.5</v>
      </c>
      <c r="J791" s="931">
        <f t="shared" si="130"/>
        <v>1</v>
      </c>
      <c r="K791" s="931">
        <f t="shared" si="130"/>
        <v>0</v>
      </c>
      <c r="L791" s="931">
        <f t="shared" si="130"/>
        <v>0</v>
      </c>
      <c r="M791" s="931">
        <f t="shared" si="130"/>
        <v>0</v>
      </c>
      <c r="N791" s="931">
        <f t="shared" si="130"/>
        <v>0</v>
      </c>
      <c r="O791" s="931">
        <f t="shared" si="130"/>
        <v>0</v>
      </c>
      <c r="P791" s="931">
        <f t="shared" si="130"/>
        <v>0</v>
      </c>
      <c r="Q791" s="932">
        <f t="shared" si="130"/>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General!L41</f>
        <v>tr</v>
      </c>
      <c r="H792" s="918">
        <v>3000</v>
      </c>
      <c r="I792" s="918">
        <v>27.5</v>
      </c>
      <c r="J792" s="918">
        <v>1</v>
      </c>
      <c r="K792" s="920"/>
      <c r="L792" s="918">
        <v>0</v>
      </c>
      <c r="M792" s="918">
        <v>0</v>
      </c>
      <c r="N792" s="920"/>
      <c r="O792" s="918">
        <v>0</v>
      </c>
      <c r="P792" s="918">
        <v>0</v>
      </c>
      <c r="Q792" s="922">
        <v>1</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General!L42</f>
        <v>u</v>
      </c>
      <c r="H793" s="918">
        <v>0</v>
      </c>
      <c r="I793" s="918">
        <v>0</v>
      </c>
      <c r="J793" s="918">
        <v>0</v>
      </c>
      <c r="K793" s="920"/>
      <c r="L793" s="918">
        <v>0</v>
      </c>
      <c r="M793" s="918">
        <v>0</v>
      </c>
      <c r="N793" s="920"/>
      <c r="O793" s="918">
        <v>0</v>
      </c>
      <c r="P793" s="918">
        <v>0</v>
      </c>
      <c r="Q793" s="922">
        <v>0</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General!L43</f>
        <v>uc</v>
      </c>
      <c r="H794" s="931">
        <f>H795</f>
        <v>3000</v>
      </c>
      <c r="I794" s="931">
        <f t="shared" ref="I794:Q794" si="131">I795</f>
        <v>27.5</v>
      </c>
      <c r="J794" s="931">
        <f t="shared" si="131"/>
        <v>1</v>
      </c>
      <c r="K794" s="931">
        <f t="shared" si="131"/>
        <v>0</v>
      </c>
      <c r="L794" s="931">
        <f t="shared" si="131"/>
        <v>0</v>
      </c>
      <c r="M794" s="931">
        <f t="shared" si="131"/>
        <v>0</v>
      </c>
      <c r="N794" s="931">
        <f t="shared" si="131"/>
        <v>0</v>
      </c>
      <c r="O794" s="931">
        <f t="shared" si="131"/>
        <v>0</v>
      </c>
      <c r="P794" s="931">
        <f t="shared" si="131"/>
        <v>0</v>
      </c>
      <c r="Q794" s="932">
        <f t="shared" si="131"/>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General!L44</f>
        <v>ur</v>
      </c>
      <c r="H795" s="918">
        <v>3000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s="687" customFormat="1" ht="12" customHeight="1" outlineLevel="1" x14ac:dyDescent="0.25">
      <c r="A796" s="691"/>
      <c r="B796" s="688"/>
      <c r="C796" s="700"/>
      <c r="D796" s="700"/>
      <c r="E796" s="700"/>
      <c r="F796" s="702"/>
      <c r="G796" s="917" t="str">
        <f>General!L45</f>
        <v>v</v>
      </c>
      <c r="H796" s="918">
        <v>350</v>
      </c>
      <c r="I796" s="918">
        <v>27.5</v>
      </c>
      <c r="J796" s="918">
        <v>1</v>
      </c>
      <c r="K796" s="920"/>
      <c r="L796" s="918">
        <v>0</v>
      </c>
      <c r="M796" s="918">
        <v>0</v>
      </c>
      <c r="N796" s="920"/>
      <c r="O796" s="918">
        <v>0</v>
      </c>
      <c r="P796" s="918">
        <v>0</v>
      </c>
      <c r="Q796" s="922">
        <v>1</v>
      </c>
      <c r="W796" s="695"/>
      <c r="X796" s="690"/>
      <c r="Y796" s="690"/>
      <c r="Z796" s="690"/>
      <c r="AA796" s="690"/>
      <c r="AB796" s="690"/>
      <c r="AC796" s="690"/>
      <c r="AD796" s="690"/>
      <c r="AE796" s="690"/>
      <c r="AF796" s="690"/>
      <c r="AG796" s="690"/>
      <c r="AH796" s="690"/>
      <c r="AI796" s="690"/>
      <c r="AJ796" s="690"/>
      <c r="AK796" s="690"/>
      <c r="AL796" s="690"/>
      <c r="AM796" s="690"/>
      <c r="AN796" s="690"/>
      <c r="AO796" s="690"/>
      <c r="AP796" s="690"/>
      <c r="AQ796" s="690"/>
      <c r="AR796" s="690"/>
      <c r="AS796" s="690"/>
      <c r="AT796" s="690"/>
      <c r="AU796" s="690"/>
      <c r="AV796" s="690"/>
      <c r="AW796" s="690"/>
      <c r="AX796" s="690"/>
      <c r="AY796" s="690"/>
      <c r="AZ796" s="690"/>
      <c r="BA796" s="690"/>
      <c r="BB796" s="690"/>
      <c r="BC796" s="690"/>
      <c r="BD796" s="690"/>
      <c r="BE796" s="690"/>
      <c r="BF796" s="690"/>
      <c r="BG796" s="690"/>
      <c r="BH796" s="690"/>
      <c r="BI796" s="690"/>
      <c r="BJ796" s="690"/>
      <c r="BK796" s="690"/>
      <c r="BL796" s="690"/>
      <c r="BM796" s="690"/>
      <c r="BN796" s="690"/>
      <c r="BO796" s="690"/>
      <c r="BP796" s="690"/>
    </row>
    <row r="797" spans="1:68" ht="12" customHeight="1" outlineLevel="1" x14ac:dyDescent="0.25">
      <c r="A797" s="6"/>
      <c r="B797" s="7"/>
      <c r="C797" s="18"/>
      <c r="D797" s="18"/>
      <c r="E797" s="18"/>
      <c r="F797" s="34"/>
      <c r="G797" s="917" t="str">
        <f>General!L46</f>
        <v>w</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General!L47</f>
        <v>wd</v>
      </c>
      <c r="H798" s="918">
        <v>295</v>
      </c>
      <c r="I798" s="918">
        <v>27.5</v>
      </c>
      <c r="J798" s="918">
        <v>1</v>
      </c>
      <c r="K798" s="920"/>
      <c r="L798" s="918">
        <v>0</v>
      </c>
      <c r="M798" s="918">
        <v>0</v>
      </c>
      <c r="N798" s="920"/>
      <c r="O798" s="918">
        <v>0</v>
      </c>
      <c r="P798" s="918">
        <v>0</v>
      </c>
      <c r="Q798" s="922">
        <v>1</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ht="12" customHeight="1" outlineLevel="1" x14ac:dyDescent="0.25">
      <c r="A799" s="6"/>
      <c r="B799" s="7"/>
      <c r="C799" s="18"/>
      <c r="D799" s="18"/>
      <c r="E799" s="18"/>
      <c r="F799" s="34"/>
      <c r="G799" s="917" t="str">
        <f>General!L48</f>
        <v>x</v>
      </c>
      <c r="H799" s="918">
        <v>0</v>
      </c>
      <c r="I799" s="918">
        <v>0</v>
      </c>
      <c r="J799" s="918">
        <v>0</v>
      </c>
      <c r="K799" s="920"/>
      <c r="L799" s="918">
        <v>0</v>
      </c>
      <c r="M799" s="918">
        <v>0</v>
      </c>
      <c r="N799" s="920"/>
      <c r="O799" s="918">
        <v>0</v>
      </c>
      <c r="P799" s="918">
        <v>0</v>
      </c>
      <c r="Q799" s="922">
        <v>0</v>
      </c>
      <c r="W799" s="17"/>
      <c r="X799" s="8"/>
      <c r="Y799" s="8"/>
      <c r="Z799" s="8"/>
      <c r="AA799" s="235"/>
      <c r="AB799" s="235"/>
      <c r="AC799" s="235"/>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c r="BK799" s="235"/>
      <c r="BL799" s="235"/>
      <c r="BM799" s="235"/>
      <c r="BN799" s="235"/>
      <c r="BO799" s="235"/>
      <c r="BP799" s="235"/>
    </row>
    <row r="800" spans="1:68" s="687" customFormat="1" ht="12" customHeight="1" outlineLevel="1" x14ac:dyDescent="0.25">
      <c r="A800" s="691"/>
      <c r="B800" s="688"/>
      <c r="C800" s="700"/>
      <c r="D800" s="700"/>
      <c r="E800" s="700"/>
      <c r="F800" s="702"/>
      <c r="G800" s="917" t="str">
        <f>General!L49</f>
        <v>xc</v>
      </c>
      <c r="H800" s="931">
        <f>H801</f>
        <v>3000</v>
      </c>
      <c r="I800" s="931">
        <f t="shared" ref="I800:Q800" si="132">I801</f>
        <v>27.5</v>
      </c>
      <c r="J800" s="931">
        <f t="shared" si="132"/>
        <v>1</v>
      </c>
      <c r="K800" s="931">
        <f t="shared" si="132"/>
        <v>0</v>
      </c>
      <c r="L800" s="931">
        <f t="shared" si="132"/>
        <v>0</v>
      </c>
      <c r="M800" s="931">
        <f t="shared" si="132"/>
        <v>0</v>
      </c>
      <c r="N800" s="931">
        <f t="shared" si="132"/>
        <v>0</v>
      </c>
      <c r="O800" s="931">
        <f t="shared" si="132"/>
        <v>0</v>
      </c>
      <c r="P800" s="931">
        <f t="shared" si="132"/>
        <v>0</v>
      </c>
      <c r="Q800" s="932">
        <f t="shared" si="132"/>
        <v>1</v>
      </c>
      <c r="W800" s="695"/>
      <c r="X800" s="690"/>
      <c r="Y800" s="690"/>
      <c r="Z800" s="690"/>
      <c r="AA800" s="690"/>
      <c r="AB800" s="690"/>
      <c r="AC800" s="690"/>
      <c r="AD800" s="690"/>
      <c r="AE800" s="690"/>
      <c r="AF800" s="690"/>
      <c r="AG800" s="690"/>
      <c r="AH800" s="690"/>
      <c r="AI800" s="690"/>
      <c r="AJ800" s="690"/>
      <c r="AK800" s="690"/>
      <c r="AL800" s="690"/>
      <c r="AM800" s="690"/>
      <c r="AN800" s="690"/>
      <c r="AO800" s="690"/>
      <c r="AP800" s="690"/>
      <c r="AQ800" s="690"/>
      <c r="AR800" s="690"/>
      <c r="AS800" s="690"/>
      <c r="AT800" s="690"/>
      <c r="AU800" s="690"/>
      <c r="AV800" s="690"/>
      <c r="AW800" s="690"/>
      <c r="AX800" s="690"/>
      <c r="AY800" s="690"/>
      <c r="AZ800" s="690"/>
      <c r="BA800" s="690"/>
      <c r="BB800" s="690"/>
      <c r="BC800" s="690"/>
      <c r="BD800" s="690"/>
      <c r="BE800" s="690"/>
      <c r="BF800" s="690"/>
      <c r="BG800" s="690"/>
      <c r="BH800" s="690"/>
      <c r="BI800" s="690"/>
      <c r="BJ800" s="690"/>
      <c r="BK800" s="690"/>
      <c r="BL800" s="690"/>
      <c r="BM800" s="690"/>
      <c r="BN800" s="690"/>
      <c r="BO800" s="690"/>
      <c r="BP800" s="690"/>
    </row>
    <row r="801" spans="1:68" ht="12" customHeight="1" outlineLevel="1" x14ac:dyDescent="0.25">
      <c r="A801" s="6"/>
      <c r="B801" s="7"/>
      <c r="C801" s="18"/>
      <c r="D801" s="18"/>
      <c r="E801" s="18"/>
      <c r="F801" s="34"/>
      <c r="G801" s="917" t="str">
        <f>General!L50</f>
        <v>xr</v>
      </c>
      <c r="H801" s="918">
        <v>3000</v>
      </c>
      <c r="I801" s="918">
        <v>27.5</v>
      </c>
      <c r="J801" s="918">
        <v>1</v>
      </c>
      <c r="K801" s="920"/>
      <c r="L801" s="918">
        <v>0</v>
      </c>
      <c r="M801" s="918">
        <v>0</v>
      </c>
      <c r="N801" s="920"/>
      <c r="O801" s="918">
        <v>0</v>
      </c>
      <c r="P801" s="918">
        <v>0</v>
      </c>
      <c r="Q801" s="922">
        <v>1</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General!L51</f>
        <v>z</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917" t="str">
        <f>General!L52</f>
        <v>zd</v>
      </c>
      <c r="H803" s="918">
        <v>4500</v>
      </c>
      <c r="I803" s="918">
        <v>27.5</v>
      </c>
      <c r="J803" s="918">
        <v>1</v>
      </c>
      <c r="K803" s="920" t="s">
        <v>54</v>
      </c>
      <c r="L803" s="918">
        <v>431</v>
      </c>
      <c r="M803" s="918">
        <v>100</v>
      </c>
      <c r="N803" s="920" t="s">
        <v>55</v>
      </c>
      <c r="O803" s="918">
        <v>125</v>
      </c>
      <c r="P803" s="918">
        <v>1000</v>
      </c>
      <c r="Q803" s="922">
        <v>0.5</v>
      </c>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12" customHeight="1" outlineLevel="1" x14ac:dyDescent="0.25">
      <c r="A804" s="6"/>
      <c r="B804" s="7"/>
      <c r="C804" s="18"/>
      <c r="D804" s="18"/>
      <c r="E804" s="18"/>
      <c r="F804" s="34"/>
      <c r="G804" s="49"/>
      <c r="H804" s="49"/>
      <c r="I804" s="49"/>
      <c r="J804" s="49"/>
      <c r="K804" s="49"/>
      <c r="L804" s="49"/>
      <c r="M804" s="49"/>
      <c r="N804" s="49"/>
      <c r="O804" s="49"/>
      <c r="P804" s="49"/>
      <c r="Q804" s="49"/>
      <c r="R804" s="49"/>
      <c r="S804" s="49"/>
      <c r="T804" s="4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5.0999999999999996" customHeight="1" outlineLevel="1" x14ac:dyDescent="0.25">
      <c r="A805" s="6"/>
      <c r="B805" s="7"/>
      <c r="C805" s="18"/>
      <c r="D805" s="18"/>
      <c r="E805" s="18"/>
      <c r="F805" s="37"/>
      <c r="G805" s="38"/>
      <c r="H805" s="38"/>
      <c r="I805" s="38"/>
      <c r="J805" s="38"/>
      <c r="K805" s="39"/>
      <c r="L805" s="39"/>
      <c r="M805" s="39"/>
      <c r="N805" s="39"/>
      <c r="O805" s="39"/>
      <c r="P805" s="39"/>
      <c r="Q805" s="39"/>
      <c r="R805" s="39"/>
      <c r="S805" s="39"/>
      <c r="T805" s="39"/>
      <c r="U805" s="39"/>
      <c r="V805" s="39"/>
      <c r="W805" s="17"/>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25.15" customHeight="1" outlineLevel="1" x14ac:dyDescent="0.25">
      <c r="A806" s="6"/>
      <c r="B806" s="7"/>
      <c r="C806" s="40"/>
      <c r="D806" s="40"/>
      <c r="E806" s="40"/>
      <c r="F806" s="40"/>
      <c r="G806" s="41" t="str">
        <f>G760</f>
        <v>MISC COSTS - SEED GRADING &amp; CLEANING</v>
      </c>
      <c r="H806" s="40"/>
      <c r="I806" s="40"/>
      <c r="J806" s="40"/>
      <c r="K806" s="40"/>
      <c r="L806" s="40"/>
      <c r="M806" s="40"/>
      <c r="N806" s="40"/>
      <c r="O806" s="40"/>
      <c r="P806" s="40"/>
      <c r="Q806" s="40"/>
      <c r="R806" s="40"/>
      <c r="S806" s="40"/>
      <c r="T806" s="40"/>
      <c r="U806" s="40"/>
      <c r="V806" s="40"/>
      <c r="W806" s="42" t="s">
        <v>24</v>
      </c>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35"/>
      <c r="AB807" s="235"/>
      <c r="AC807" s="235"/>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c r="BK807" s="235"/>
      <c r="BL807" s="235"/>
      <c r="BM807" s="235"/>
      <c r="BN807" s="235"/>
      <c r="BO807" s="235"/>
      <c r="BP807" s="235"/>
    </row>
    <row r="808" spans="1:68" ht="12" customHeight="1" outlineLevel="1" x14ac:dyDescent="0.25">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thickBot="1" x14ac:dyDescent="0.3">
      <c r="A809" s="6"/>
      <c r="B809" s="7"/>
      <c r="C809" s="7"/>
      <c r="D809" s="7"/>
      <c r="E809" s="7"/>
      <c r="F809" s="7"/>
      <c r="G809" s="7"/>
      <c r="H809" s="8"/>
      <c r="I809" s="8"/>
      <c r="J809" s="8"/>
      <c r="K809" s="8"/>
      <c r="L809" s="8"/>
      <c r="M809" s="8"/>
      <c r="N809" s="8"/>
      <c r="O809" s="8"/>
      <c r="P809" s="8"/>
      <c r="Q809" s="8"/>
      <c r="R809" s="8"/>
      <c r="S809" s="8"/>
      <c r="T809" s="8"/>
      <c r="U809" s="8"/>
      <c r="V809" s="8"/>
      <c r="W809" s="8"/>
      <c r="X809" s="7"/>
      <c r="Y809" s="7"/>
      <c r="Z809" s="7"/>
      <c r="AA809" s="234"/>
      <c r="AB809" s="234"/>
      <c r="AC809" s="234"/>
      <c r="AD809" s="234"/>
      <c r="AE809" s="234"/>
      <c r="AF809" s="234"/>
      <c r="AG809" s="234"/>
      <c r="AH809" s="234"/>
      <c r="AI809" s="234"/>
      <c r="AJ809" s="234"/>
      <c r="AK809" s="234"/>
      <c r="AL809" s="234"/>
      <c r="AM809" s="234"/>
      <c r="AN809" s="234"/>
      <c r="AO809" s="234"/>
      <c r="AP809" s="234"/>
      <c r="AQ809" s="234"/>
      <c r="AR809" s="234"/>
      <c r="AS809" s="234"/>
      <c r="AT809" s="234"/>
      <c r="AU809" s="234"/>
      <c r="AV809" s="234"/>
      <c r="AW809" s="234"/>
      <c r="AX809" s="234"/>
      <c r="AY809" s="234"/>
      <c r="AZ809" s="234"/>
      <c r="BA809" s="234"/>
      <c r="BB809" s="234"/>
      <c r="BC809" s="234"/>
      <c r="BD809" s="234"/>
      <c r="BE809" s="234"/>
      <c r="BF809" s="234"/>
      <c r="BG809" s="234"/>
      <c r="BH809" s="234"/>
      <c r="BI809" s="234"/>
      <c r="BJ809" s="234"/>
      <c r="BK809" s="234"/>
      <c r="BL809" s="234"/>
      <c r="BM809" s="234"/>
      <c r="BN809" s="234"/>
      <c r="BO809" s="234"/>
      <c r="BP809" s="234"/>
    </row>
    <row r="810" spans="1:68" ht="5.0999999999999996" customHeight="1" x14ac:dyDescent="0.25">
      <c r="A810" s="6"/>
      <c r="B810" s="7"/>
      <c r="C810" s="10" t="s">
        <v>0</v>
      </c>
      <c r="D810" s="10"/>
      <c r="E810" s="10"/>
      <c r="F810" s="10"/>
      <c r="G810" s="10"/>
      <c r="H810" s="10"/>
      <c r="I810" s="10"/>
      <c r="J810" s="10"/>
      <c r="K810" s="11"/>
      <c r="L810" s="11"/>
      <c r="M810" s="11"/>
      <c r="N810" s="11"/>
      <c r="O810" s="11"/>
      <c r="P810" s="11"/>
      <c r="Q810" s="11"/>
      <c r="R810" s="11"/>
      <c r="S810" s="11"/>
      <c r="T810" s="11"/>
      <c r="U810" s="11"/>
      <c r="V810" s="11"/>
      <c r="W810" s="12"/>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x14ac:dyDescent="0.25">
      <c r="A811" s="6"/>
      <c r="B811" s="7"/>
      <c r="C811" s="13"/>
      <c r="D811" s="13"/>
      <c r="E811" s="13" t="s">
        <v>1</v>
      </c>
      <c r="F811" s="14"/>
      <c r="G811" s="15" t="s">
        <v>56</v>
      </c>
      <c r="H811" s="14"/>
      <c r="I811" s="14"/>
      <c r="J811" s="14"/>
      <c r="K811" s="14"/>
      <c r="L811" s="14"/>
      <c r="M811" s="14"/>
      <c r="N811" s="14"/>
      <c r="O811" s="14"/>
      <c r="P811" s="14"/>
      <c r="Q811" s="14"/>
      <c r="R811" s="14"/>
      <c r="S811" s="16"/>
      <c r="T811" s="14"/>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3"/>
      <c r="D812" s="13"/>
      <c r="E812" s="18"/>
      <c r="F812" s="14"/>
      <c r="G812" s="19"/>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18"/>
      <c r="D813" s="13"/>
      <c r="E813" s="18"/>
      <c r="F813" s="14"/>
      <c r="H813" s="14" t="s">
        <v>27</v>
      </c>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21">
        <v>0</v>
      </c>
      <c r="D814" s="13"/>
      <c r="E814" s="18"/>
      <c r="F814" s="14"/>
      <c r="G814" s="22"/>
      <c r="H814" s="14"/>
      <c r="I814" s="14"/>
      <c r="J814" s="14"/>
      <c r="K814" s="14"/>
      <c r="L814" s="14"/>
      <c r="M814" s="14"/>
      <c r="N814" s="14"/>
      <c r="O814" s="14"/>
      <c r="P814" s="14"/>
      <c r="Q814" s="14"/>
      <c r="R814" s="14"/>
      <c r="S814" s="16"/>
      <c r="T814" s="20"/>
      <c r="U814" s="16"/>
      <c r="V814" s="16"/>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23"/>
      <c r="K815" s="23"/>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8"/>
      <c r="H816" s="18"/>
      <c r="I816" s="18"/>
      <c r="J816" s="18"/>
      <c r="K816" s="18"/>
      <c r="L816" s="23"/>
      <c r="M816" s="23"/>
      <c r="N816" s="23"/>
      <c r="O816" s="23"/>
      <c r="P816" s="23"/>
      <c r="Q816" s="23"/>
      <c r="R816" s="23"/>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4" t="s">
        <v>2</v>
      </c>
      <c r="H817" s="18"/>
      <c r="I817" s="24" t="s">
        <v>28</v>
      </c>
      <c r="J817" s="24" t="s">
        <v>29</v>
      </c>
      <c r="K817" s="24" t="s">
        <v>30</v>
      </c>
      <c r="L817" s="24" t="s">
        <v>31</v>
      </c>
      <c r="M817" s="24" t="s">
        <v>32</v>
      </c>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12"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18"/>
      <c r="G819" s="18"/>
      <c r="H819" s="18"/>
      <c r="I819" s="24"/>
      <c r="J819" s="24"/>
      <c r="K819" s="24"/>
      <c r="L819" s="24"/>
      <c r="M819" s="24"/>
      <c r="N819" s="24"/>
      <c r="O819" s="24"/>
      <c r="P819" s="25"/>
      <c r="Q819" s="25"/>
      <c r="R819" s="25"/>
      <c r="S819" s="23"/>
      <c r="T819" s="23"/>
      <c r="U819" s="23"/>
      <c r="V819" s="23"/>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5.0999999999999996" customHeight="1" outlineLevel="1" x14ac:dyDescent="0.25">
      <c r="A820" s="6"/>
      <c r="B820" s="7"/>
      <c r="C820" s="18"/>
      <c r="D820" s="18"/>
      <c r="E820" s="18"/>
      <c r="F820" s="27"/>
      <c r="G820" s="28"/>
      <c r="H820" s="28"/>
      <c r="I820" s="29"/>
      <c r="J820" s="29"/>
      <c r="K820" s="29"/>
      <c r="L820" s="29"/>
      <c r="M820" s="29"/>
      <c r="N820" s="29"/>
      <c r="O820" s="29"/>
      <c r="P820" s="30"/>
      <c r="Q820" s="30"/>
      <c r="R820" s="30"/>
      <c r="S820" s="30"/>
      <c r="T820" s="30"/>
      <c r="U820" s="30"/>
      <c r="V820" s="31"/>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3</v>
      </c>
      <c r="H821" s="28" t="s">
        <v>4</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5" outlineLevel="1" x14ac:dyDescent="0.25">
      <c r="A822" s="6"/>
      <c r="B822" s="7"/>
      <c r="C822" s="18"/>
      <c r="D822" s="18"/>
      <c r="E822" s="18"/>
      <c r="F822" s="27"/>
      <c r="G822" s="28" t="s">
        <v>5</v>
      </c>
      <c r="H822" s="28" t="s">
        <v>6</v>
      </c>
      <c r="I822" s="367"/>
      <c r="J822" s="367"/>
      <c r="K822" s="367"/>
      <c r="L822" s="367"/>
      <c r="M822" s="367"/>
      <c r="N822" s="360"/>
      <c r="O822" s="360"/>
      <c r="P822" s="368"/>
      <c r="Q822" s="368"/>
      <c r="R822" s="368"/>
      <c r="S822" s="368"/>
      <c r="T822" s="368"/>
      <c r="U822" s="368"/>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27"/>
      <c r="G823" s="32" t="s">
        <v>7</v>
      </c>
      <c r="H823" s="32" t="s">
        <v>8</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9</v>
      </c>
      <c r="H824" s="35" t="s">
        <v>10</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11</v>
      </c>
      <c r="H825" s="35" t="s">
        <v>12</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13</v>
      </c>
      <c r="H826" s="35" t="s">
        <v>14</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15</v>
      </c>
      <c r="H827" s="35" t="s">
        <v>16</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19</v>
      </c>
      <c r="H828" s="35" t="s">
        <v>20</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17</v>
      </c>
      <c r="H829" s="35" t="s">
        <v>18</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21</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12" customHeight="1" outlineLevel="1" x14ac:dyDescent="0.25">
      <c r="A831" s="6"/>
      <c r="B831" s="7"/>
      <c r="C831" s="18"/>
      <c r="D831" s="18"/>
      <c r="E831" s="18"/>
      <c r="F831" s="34"/>
      <c r="G831" s="35" t="s">
        <v>22</v>
      </c>
      <c r="H831" s="35" t="s">
        <v>23</v>
      </c>
      <c r="I831" s="367"/>
      <c r="J831" s="367"/>
      <c r="K831" s="367"/>
      <c r="L831" s="367"/>
      <c r="M831" s="367"/>
      <c r="N831" s="360"/>
      <c r="O831" s="360"/>
      <c r="P831" s="331"/>
      <c r="Q831" s="331"/>
      <c r="R831" s="331"/>
      <c r="S831" s="331"/>
      <c r="T831" s="331"/>
      <c r="U831" s="331"/>
      <c r="V831" s="43"/>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5.0999999999999996" customHeight="1" outlineLevel="1" x14ac:dyDescent="0.25">
      <c r="A832" s="6"/>
      <c r="B832" s="7"/>
      <c r="C832" s="18"/>
      <c r="D832" s="18"/>
      <c r="E832" s="18"/>
      <c r="F832" s="37"/>
      <c r="G832" s="38"/>
      <c r="H832" s="38"/>
      <c r="I832" s="38"/>
      <c r="J832" s="39"/>
      <c r="K832" s="39"/>
      <c r="L832" s="39"/>
      <c r="M832" s="39"/>
      <c r="N832" s="39"/>
      <c r="O832" s="39"/>
      <c r="P832" s="39"/>
      <c r="Q832" s="39"/>
      <c r="R832" s="39"/>
      <c r="S832" s="39"/>
      <c r="T832" s="39"/>
      <c r="U832" s="39"/>
      <c r="V832" s="31"/>
      <c r="W832" s="17"/>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25.15" customHeight="1" outlineLevel="1" x14ac:dyDescent="0.25">
      <c r="A833" s="6"/>
      <c r="B833" s="7"/>
      <c r="C833" s="40"/>
      <c r="D833" s="40"/>
      <c r="E833" s="40"/>
      <c r="F833" s="40"/>
      <c r="G833" s="41" t="str">
        <f>G811</f>
        <v>Deepflow</v>
      </c>
      <c r="H833" s="40"/>
      <c r="I833" s="40"/>
      <c r="J833" s="40"/>
      <c r="K833" s="40"/>
      <c r="L833" s="40"/>
      <c r="M833" s="40"/>
      <c r="N833" s="40"/>
      <c r="O833" s="40"/>
      <c r="P833" s="40"/>
      <c r="Q833" s="40"/>
      <c r="R833" s="40"/>
      <c r="S833" s="40"/>
      <c r="T833" s="40"/>
      <c r="U833" s="40"/>
      <c r="V833" s="40"/>
      <c r="W833" s="42" t="s">
        <v>24</v>
      </c>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outlineLevel="1" x14ac:dyDescent="0.2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235"/>
      <c r="AB834" s="235"/>
      <c r="AC834" s="235"/>
      <c r="AD834" s="235"/>
      <c r="AE834" s="235"/>
      <c r="AF834" s="235"/>
      <c r="AG834" s="235"/>
      <c r="AH834" s="235"/>
      <c r="AI834" s="235"/>
      <c r="AJ834" s="235"/>
      <c r="AK834" s="235"/>
      <c r="AL834" s="235"/>
      <c r="AM834" s="235"/>
      <c r="AN834" s="235"/>
      <c r="AO834" s="235"/>
      <c r="AP834" s="235"/>
      <c r="AQ834" s="235"/>
      <c r="AR834" s="235"/>
      <c r="AS834" s="235"/>
      <c r="AT834" s="235"/>
      <c r="AU834" s="235"/>
      <c r="AV834" s="235"/>
      <c r="AW834" s="235"/>
      <c r="AX834" s="235"/>
      <c r="AY834" s="235"/>
      <c r="AZ834" s="235"/>
      <c r="BA834" s="235"/>
      <c r="BB834" s="235"/>
      <c r="BC834" s="235"/>
      <c r="BD834" s="235"/>
      <c r="BE834" s="235"/>
      <c r="BF834" s="235"/>
      <c r="BG834" s="235"/>
      <c r="BH834" s="235"/>
      <c r="BI834" s="235"/>
      <c r="BJ834" s="235"/>
      <c r="BK834" s="235"/>
      <c r="BL834" s="235"/>
      <c r="BM834" s="235"/>
      <c r="BN834" s="235"/>
      <c r="BO834" s="235"/>
      <c r="BP834" s="235"/>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row r="839" spans="1:68" ht="12" customHeight="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c r="AG839" s="690"/>
      <c r="AH839" s="690"/>
      <c r="AI839" s="690"/>
      <c r="AJ839" s="690"/>
      <c r="AK839" s="690"/>
      <c r="AL839" s="690"/>
      <c r="AM839" s="690"/>
      <c r="AN839" s="690"/>
      <c r="AO839" s="690"/>
      <c r="AP839" s="690"/>
      <c r="AQ839" s="690"/>
      <c r="AR839" s="690"/>
      <c r="AS839" s="690"/>
      <c r="AT839" s="690"/>
      <c r="AU839" s="690"/>
      <c r="AV839" s="690"/>
      <c r="AW839" s="690"/>
      <c r="AX839" s="690"/>
      <c r="AY839" s="690"/>
      <c r="AZ839" s="690"/>
      <c r="BA839" s="690"/>
      <c r="BB839" s="690"/>
      <c r="BC839" s="690"/>
      <c r="BD839" s="690"/>
      <c r="BE839" s="690"/>
      <c r="BF839" s="690"/>
      <c r="BG839" s="690"/>
      <c r="BH839" s="690"/>
      <c r="BI839" s="690"/>
      <c r="BJ839" s="690"/>
      <c r="BK839" s="690"/>
      <c r="BL839" s="690"/>
      <c r="BM839" s="690"/>
      <c r="BN839" s="690"/>
      <c r="BO839" s="690"/>
      <c r="BP839" s="690"/>
    </row>
  </sheetData>
  <mergeCells count="4">
    <mergeCell ref="H714:H716"/>
    <mergeCell ref="M116:O116"/>
    <mergeCell ref="H116:J116"/>
    <mergeCell ref="J715:Q7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948</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959</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Crop!G767</f>
        <v>landuse</v>
      </c>
      <c r="H20" s="26" t="s">
        <v>396</v>
      </c>
      <c r="I20" s="26" t="s">
        <v>59</v>
      </c>
      <c r="J20" s="26" t="s">
        <v>60</v>
      </c>
      <c r="K20" s="26" t="s">
        <v>61</v>
      </c>
      <c r="L20" s="26" t="s">
        <v>62</v>
      </c>
      <c r="M20" s="26" t="s">
        <v>899</v>
      </c>
      <c r="N20" s="26" t="s">
        <v>900</v>
      </c>
      <c r="O20" s="26" t="s">
        <v>901</v>
      </c>
      <c r="P20" s="26" t="s">
        <v>1223</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958</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1150</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963</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956</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957</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949</v>
      </c>
      <c r="H55" s="700"/>
      <c r="I55" s="700"/>
      <c r="J55" s="811"/>
      <c r="K55" s="725" t="s">
        <v>395</v>
      </c>
      <c r="L55" s="725" t="s">
        <v>142</v>
      </c>
      <c r="M55" s="725" t="s">
        <v>143</v>
      </c>
      <c r="N55" s="725" t="s">
        <v>144</v>
      </c>
      <c r="O55" s="725" t="s">
        <v>145</v>
      </c>
      <c r="P55" s="725" t="s">
        <v>146</v>
      </c>
      <c r="Q55" s="725" t="s">
        <v>147</v>
      </c>
      <c r="R55" s="725" t="s">
        <v>148</v>
      </c>
      <c r="S55" s="725" t="s">
        <v>149</v>
      </c>
      <c r="T55" s="725" t="s">
        <v>150</v>
      </c>
      <c r="U55" s="811"/>
      <c r="V55" s="811"/>
      <c r="W55" s="695"/>
      <c r="X55" s="690"/>
    </row>
    <row r="56" spans="1:24" s="687" customFormat="1" outlineLevel="1" x14ac:dyDescent="0.25">
      <c r="A56" s="689"/>
      <c r="B56" s="688"/>
      <c r="C56" s="709"/>
      <c r="D56" s="709">
        <v>80</v>
      </c>
      <c r="E56" s="709" t="s">
        <v>1</v>
      </c>
      <c r="F56" s="708"/>
      <c r="G56" s="710"/>
      <c r="H56" s="708"/>
      <c r="I56" s="708"/>
      <c r="J56" s="708" t="s">
        <v>837</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410</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806</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807</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808</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809</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810</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811</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812</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813</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953</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950</v>
      </c>
      <c r="H69" s="700"/>
      <c r="I69" s="700"/>
      <c r="J69" s="725" t="s">
        <v>767</v>
      </c>
      <c r="K69" s="725" t="s">
        <v>395</v>
      </c>
      <c r="L69" s="725" t="s">
        <v>142</v>
      </c>
      <c r="M69" s="725" t="s">
        <v>143</v>
      </c>
      <c r="N69" s="725" t="s">
        <v>144</v>
      </c>
      <c r="O69" s="725" t="s">
        <v>145</v>
      </c>
      <c r="P69" s="725" t="s">
        <v>146</v>
      </c>
      <c r="Q69" s="725" t="s">
        <v>147</v>
      </c>
      <c r="R69" s="725" t="s">
        <v>148</v>
      </c>
      <c r="S69" s="725" t="s">
        <v>149</v>
      </c>
      <c r="T69" s="725" t="s">
        <v>150</v>
      </c>
      <c r="U69" s="725"/>
      <c r="V69" s="802"/>
      <c r="W69" s="695"/>
      <c r="X69" s="690"/>
    </row>
    <row r="70" spans="1:24" outlineLevel="1" x14ac:dyDescent="0.25">
      <c r="A70" s="689"/>
      <c r="B70" s="688"/>
      <c r="C70" s="700"/>
      <c r="D70" s="700"/>
      <c r="E70" s="700"/>
      <c r="F70" s="700"/>
      <c r="G70" s="802"/>
      <c r="H70" s="700"/>
      <c r="I70" s="700"/>
      <c r="J70" s="725"/>
      <c r="K70" s="725" t="s">
        <v>952</v>
      </c>
      <c r="L70" s="725" t="s">
        <v>952</v>
      </c>
      <c r="M70" s="725" t="s">
        <v>952</v>
      </c>
      <c r="N70" s="725" t="s">
        <v>952</v>
      </c>
      <c r="O70" s="725" t="s">
        <v>952</v>
      </c>
      <c r="P70" s="725" t="s">
        <v>952</v>
      </c>
      <c r="Q70" s="725" t="s">
        <v>952</v>
      </c>
      <c r="R70" s="725" t="s">
        <v>952</v>
      </c>
      <c r="S70" s="725" t="s">
        <v>952</v>
      </c>
      <c r="T70" s="725" t="s">
        <v>952</v>
      </c>
      <c r="U70" s="725"/>
      <c r="V70" s="802"/>
      <c r="W70" s="695"/>
      <c r="X70" s="690"/>
    </row>
    <row r="71" spans="1:24" outlineLevel="1" x14ac:dyDescent="0.25">
      <c r="A71" s="689"/>
      <c r="B71" s="688"/>
      <c r="C71" s="700"/>
      <c r="D71" s="700"/>
      <c r="E71" s="700"/>
      <c r="F71" s="704"/>
      <c r="G71" s="704"/>
      <c r="H71" s="704"/>
      <c r="I71" s="687" t="s">
        <v>837</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837</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837</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837</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837</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837</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837</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837</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837</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837</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837</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837</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837</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837</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837</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837</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837</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410</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410</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410</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410</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410</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410</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410</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410</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410</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410</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410</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410</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410</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410</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410</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410</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410</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806</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806</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806</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806</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806</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806</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806</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806</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806</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806</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806</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806</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806</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806</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806</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806</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806</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807</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807</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807</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807</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807</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807</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807</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807</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807</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807</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807</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807</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807</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807</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807</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807</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807</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808</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808</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808</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808</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808</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808</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808</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808</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808</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808</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808</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808</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808</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808</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808</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808</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808</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809</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809</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809</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809</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809</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809</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809</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809</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809</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809</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809</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809</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809</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809</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809</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809</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809</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810</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810</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810</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810</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810</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810</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810</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810</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810</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810</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810</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810</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810</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810</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810</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810</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810</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811</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811</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811</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811</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811</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811</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811</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811</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811</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811</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811</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811</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811</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811</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811</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811</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811</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812</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812</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812</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812</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812</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812</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812</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812</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812</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812</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812</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812</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812</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812</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812</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812</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812</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813</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813</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813</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813</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813</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813</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813</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813</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813</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813</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813</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813</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813</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813</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813</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813</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813</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951</v>
      </c>
      <c r="H242" s="700"/>
      <c r="I242" s="700"/>
      <c r="J242" s="725"/>
      <c r="K242" s="725" t="s">
        <v>387</v>
      </c>
      <c r="L242" s="725" t="s">
        <v>388</v>
      </c>
      <c r="M242" s="725" t="s">
        <v>390</v>
      </c>
      <c r="N242" s="725" t="s">
        <v>391</v>
      </c>
      <c r="O242" s="725" t="s">
        <v>392</v>
      </c>
      <c r="P242" s="725" t="s">
        <v>394</v>
      </c>
      <c r="Q242" s="725" t="s">
        <v>902</v>
      </c>
      <c r="R242" s="725" t="s">
        <v>903</v>
      </c>
      <c r="S242" s="725" t="s">
        <v>1224</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128</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946</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767</v>
      </c>
      <c r="K269" s="725" t="s">
        <v>395</v>
      </c>
      <c r="L269" s="725" t="s">
        <v>142</v>
      </c>
      <c r="M269" s="725" t="s">
        <v>143</v>
      </c>
      <c r="N269" s="725" t="s">
        <v>144</v>
      </c>
      <c r="O269" s="725" t="s">
        <v>145</v>
      </c>
      <c r="P269" s="725" t="s">
        <v>146</v>
      </c>
      <c r="Q269" s="725" t="s">
        <v>147</v>
      </c>
      <c r="R269" s="725" t="s">
        <v>148</v>
      </c>
      <c r="S269" s="725" t="s">
        <v>149</v>
      </c>
      <c r="T269" s="725" t="s">
        <v>150</v>
      </c>
      <c r="U269" s="725"/>
      <c r="V269" s="821"/>
      <c r="W269" s="695"/>
      <c r="X269" s="690"/>
    </row>
    <row r="270" spans="1:24" s="687" customFormat="1" x14ac:dyDescent="0.25">
      <c r="A270" s="689"/>
      <c r="B270" s="688"/>
      <c r="C270" s="700"/>
      <c r="D270" s="700"/>
      <c r="E270" s="700"/>
      <c r="F270" s="700"/>
      <c r="G270" s="820" t="s">
        <v>467</v>
      </c>
      <c r="H270" s="700"/>
      <c r="I270" s="700"/>
      <c r="J270" s="725"/>
      <c r="K270" s="725" t="s">
        <v>467</v>
      </c>
      <c r="L270" s="725" t="s">
        <v>467</v>
      </c>
      <c r="M270" s="725" t="s">
        <v>467</v>
      </c>
      <c r="N270" s="725" t="s">
        <v>467</v>
      </c>
      <c r="O270" s="725" t="s">
        <v>467</v>
      </c>
      <c r="P270" s="725" t="s">
        <v>467</v>
      </c>
      <c r="Q270" s="725" t="s">
        <v>467</v>
      </c>
      <c r="R270" s="725" t="s">
        <v>467</v>
      </c>
      <c r="S270" s="725" t="s">
        <v>467</v>
      </c>
      <c r="T270" s="725" t="s">
        <v>467</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955</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954</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763</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960</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128</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947</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945</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964</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395</v>
      </c>
      <c r="L324" s="725" t="s">
        <v>142</v>
      </c>
      <c r="M324" s="725" t="s">
        <v>143</v>
      </c>
      <c r="N324" s="725" t="s">
        <v>144</v>
      </c>
      <c r="O324" s="725" t="s">
        <v>145</v>
      </c>
      <c r="P324" s="725" t="s">
        <v>146</v>
      </c>
      <c r="Q324" s="725" t="s">
        <v>147</v>
      </c>
      <c r="R324" s="725" t="s">
        <v>148</v>
      </c>
      <c r="S324" s="725" t="s">
        <v>149</v>
      </c>
      <c r="T324" s="725" t="s">
        <v>150</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128</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5">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5">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3">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5">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5">
      <c r="A5" s="1042"/>
      <c r="B5" s="1047"/>
      <c r="C5" s="1052"/>
      <c r="D5" s="1052">
        <v>661.25</v>
      </c>
      <c r="E5" s="1052" t="s">
        <v>1</v>
      </c>
      <c r="F5" s="1053"/>
      <c r="G5" s="1054" t="s">
        <v>1161</v>
      </c>
      <c r="H5" s="1055"/>
      <c r="I5" s="1055"/>
      <c r="J5" s="1055"/>
      <c r="K5" s="1055"/>
      <c r="L5" s="1055"/>
      <c r="M5" s="1055"/>
      <c r="N5" s="1055"/>
      <c r="O5" s="1055"/>
      <c r="P5" s="1055"/>
      <c r="Q5" s="1055"/>
      <c r="R5" s="1055"/>
      <c r="S5" s="1055"/>
      <c r="T5" s="1056"/>
      <c r="U5" s="1057"/>
      <c r="V5" s="1058"/>
      <c r="W5" s="1059"/>
      <c r="X5" s="1060"/>
      <c r="Y5" s="1051"/>
    </row>
    <row r="6" spans="1:25" ht="12.95" customHeight="1" x14ac:dyDescent="0.25">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5">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5">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5">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5">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5">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5">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5">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5">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5">
      <c r="A15" s="1042"/>
      <c r="B15" s="1047"/>
      <c r="C15" s="1083"/>
      <c r="D15" s="1083"/>
      <c r="E15" s="1083"/>
      <c r="F15" s="1084"/>
      <c r="G15" s="1089" t="s">
        <v>1162</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5">
      <c r="A16" s="1042"/>
      <c r="B16" s="1047"/>
      <c r="C16" s="1083"/>
      <c r="D16" s="1083"/>
      <c r="E16" s="1083"/>
      <c r="F16" s="1093"/>
      <c r="G16" s="1089" t="s">
        <v>1163</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5">
      <c r="A17" s="1042"/>
      <c r="B17" s="1047"/>
      <c r="C17" s="1083"/>
      <c r="D17" s="1083"/>
      <c r="E17" s="1083"/>
      <c r="F17" s="1093"/>
      <c r="G17" s="1089" t="s">
        <v>1164</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5">
      <c r="A18" s="1042"/>
      <c r="B18" s="1047"/>
      <c r="C18" s="1083"/>
      <c r="D18" s="1083"/>
      <c r="E18" s="1083"/>
      <c r="F18" s="1093"/>
      <c r="G18" s="1089" t="s">
        <v>344</v>
      </c>
      <c r="H18" s="1089"/>
      <c r="I18" s="1089"/>
      <c r="J18" s="1095" t="s">
        <v>1165</v>
      </c>
      <c r="K18" s="1091"/>
      <c r="L18" s="1091"/>
      <c r="M18" s="1091"/>
      <c r="N18" s="1091"/>
      <c r="O18" s="1091"/>
      <c r="P18" s="1091"/>
      <c r="Q18" s="1091"/>
      <c r="R18" s="1091"/>
      <c r="S18" s="1091"/>
      <c r="T18" s="1091"/>
      <c r="U18" s="1091"/>
      <c r="V18" s="1091"/>
      <c r="W18" s="1092"/>
      <c r="X18" s="1060"/>
      <c r="Y18" s="1051"/>
    </row>
    <row r="19" spans="1:25" ht="5.0999999999999996" customHeight="1" x14ac:dyDescent="0.25">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5">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5">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5">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3">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5">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5">
      <c r="A25" s="1042"/>
      <c r="B25" s="1047"/>
      <c r="C25" s="1052"/>
      <c r="D25" s="1052">
        <v>417.58461259214789</v>
      </c>
      <c r="E25" s="1052" t="s">
        <v>1</v>
      </c>
      <c r="F25" s="1053"/>
      <c r="G25" s="1054" t="s">
        <v>1166</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5">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5">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5">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5">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5">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5">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5">
      <c r="A32" s="1042"/>
      <c r="B32" s="1047"/>
      <c r="C32" s="1083"/>
      <c r="D32" s="1083"/>
      <c r="E32" s="1083"/>
      <c r="F32" s="1062"/>
      <c r="G32" s="1062"/>
      <c r="H32" s="1062"/>
      <c r="I32" s="1062"/>
      <c r="J32" s="1081" t="s">
        <v>1167</v>
      </c>
      <c r="K32" s="1081" t="s">
        <v>1168</v>
      </c>
      <c r="L32" s="1082"/>
      <c r="M32" s="1082"/>
      <c r="N32" s="1082"/>
      <c r="O32" s="1082"/>
      <c r="P32" s="1082"/>
      <c r="Q32" s="1082"/>
      <c r="R32" s="1082"/>
      <c r="S32" s="1082"/>
      <c r="T32" s="1080"/>
      <c r="U32" s="1080"/>
      <c r="V32" s="1080"/>
      <c r="W32" s="1080"/>
      <c r="X32" s="1060"/>
      <c r="Y32" s="1051"/>
    </row>
    <row r="33" spans="1:25" ht="5.0999999999999996" customHeight="1" x14ac:dyDescent="0.25">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5">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5">
      <c r="A35" s="1042"/>
      <c r="B35" s="1047"/>
      <c r="C35" s="1083"/>
      <c r="D35" s="1083"/>
      <c r="E35" s="1083"/>
      <c r="F35" s="1084"/>
      <c r="G35" s="1089" t="s">
        <v>1169</v>
      </c>
      <c r="H35" s="1089"/>
      <c r="I35" s="1102" t="s">
        <v>1170</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5">
      <c r="A36" s="1042"/>
      <c r="B36" s="1047"/>
      <c r="C36" s="1083"/>
      <c r="D36" s="1083"/>
      <c r="E36" s="1083"/>
      <c r="F36" s="1084"/>
      <c r="G36" s="1089" t="s">
        <v>1171</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5">
      <c r="A37" s="1042"/>
      <c r="B37" s="1047"/>
      <c r="C37" s="1083"/>
      <c r="D37" s="1083"/>
      <c r="E37" s="1083"/>
      <c r="F37" s="1084"/>
      <c r="G37" s="1089" t="s">
        <v>1172</v>
      </c>
      <c r="H37" s="1089"/>
      <c r="I37" s="1102" t="s">
        <v>1173</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1174</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5">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5">
      <c r="A40" s="1042"/>
      <c r="B40" s="1047"/>
      <c r="C40" s="1083"/>
      <c r="D40" s="1083"/>
      <c r="E40" s="1083"/>
      <c r="F40" s="1093"/>
      <c r="G40" s="1089"/>
      <c r="H40" s="1089"/>
      <c r="I40" s="1089" t="s">
        <v>1175</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5">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5">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5">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5">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3">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5">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5">
      <c r="A47" s="1042"/>
      <c r="B47" s="1043"/>
      <c r="C47" s="1109"/>
      <c r="D47" s="1109">
        <v>4408.9250000000002</v>
      </c>
      <c r="E47" s="1109" t="s">
        <v>1</v>
      </c>
      <c r="F47" s="1110"/>
      <c r="G47" s="1111" t="s">
        <v>1176</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5">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5">
      <c r="A49" s="1042"/>
      <c r="B49" s="1043"/>
      <c r="C49" s="1116"/>
      <c r="D49" s="1109"/>
      <c r="E49" s="1116"/>
      <c r="F49" s="1110"/>
      <c r="G49" s="1118">
        <v>38530.672997685186</v>
      </c>
      <c r="H49" s="1114"/>
      <c r="I49" s="1110"/>
      <c r="J49" s="1110" t="s">
        <v>1177</v>
      </c>
      <c r="K49" s="1110"/>
      <c r="L49" s="1112"/>
      <c r="M49" s="1110"/>
      <c r="N49" s="1110"/>
      <c r="O49" s="1110"/>
      <c r="P49" s="1110"/>
      <c r="Q49" s="1110"/>
      <c r="R49" s="1110"/>
      <c r="S49" s="1110"/>
      <c r="T49" s="1113"/>
      <c r="U49" s="1117"/>
      <c r="V49" s="1112"/>
      <c r="W49" s="1115"/>
      <c r="X49" s="1044"/>
    </row>
    <row r="50" spans="1:24" ht="12.95" customHeight="1" x14ac:dyDescent="0.25">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5">
      <c r="A51" s="1042"/>
      <c r="B51" s="1043"/>
      <c r="C51" s="1116"/>
      <c r="D51" s="1116"/>
      <c r="E51" s="1116"/>
      <c r="F51" s="1116"/>
      <c r="G51" s="1116"/>
      <c r="H51" s="1116"/>
      <c r="I51" s="1120"/>
      <c r="J51" s="1120" t="s">
        <v>1178</v>
      </c>
      <c r="K51" s="1120"/>
      <c r="L51" s="1120"/>
      <c r="M51" s="1120"/>
      <c r="N51" s="1120"/>
      <c r="O51" s="1120"/>
      <c r="P51" s="1120"/>
      <c r="Q51" s="1120"/>
      <c r="R51" s="1120"/>
      <c r="S51" s="1120"/>
      <c r="T51" s="1120"/>
      <c r="U51" s="1120"/>
      <c r="V51" s="1120"/>
      <c r="W51" s="1115"/>
      <c r="X51" s="1044"/>
    </row>
    <row r="52" spans="1:24" ht="12.95" customHeight="1" x14ac:dyDescent="0.25">
      <c r="A52" s="1042"/>
      <c r="B52" s="1043"/>
      <c r="C52" s="1116"/>
      <c r="D52" s="1116"/>
      <c r="E52" s="1116"/>
      <c r="F52" s="1116"/>
      <c r="G52" s="1116"/>
      <c r="H52" s="1116"/>
      <c r="I52" s="1120"/>
      <c r="J52" s="1120"/>
      <c r="K52" s="1121" t="s">
        <v>1179</v>
      </c>
      <c r="L52" s="1116"/>
      <c r="M52" s="1116"/>
      <c r="N52" s="1116"/>
      <c r="O52" s="1116"/>
      <c r="P52" s="1116"/>
      <c r="Q52" s="1116"/>
      <c r="R52" s="1116"/>
      <c r="S52" s="1116"/>
      <c r="T52" s="1116"/>
      <c r="U52" s="1121"/>
      <c r="V52" s="1120"/>
      <c r="W52" s="1115"/>
      <c r="X52" s="1044"/>
    </row>
    <row r="53" spans="1:24" ht="12.95" customHeight="1" x14ac:dyDescent="0.25">
      <c r="A53" s="1042"/>
      <c r="B53" s="1043"/>
      <c r="C53" s="1116"/>
      <c r="D53" s="1116"/>
      <c r="E53" s="1116"/>
      <c r="F53" s="1116"/>
      <c r="G53" s="1116"/>
      <c r="H53" s="1116"/>
      <c r="I53" s="1122" t="s">
        <v>1180</v>
      </c>
      <c r="J53" s="1122" t="s">
        <v>1181</v>
      </c>
      <c r="K53" s="1123" t="s">
        <v>1182</v>
      </c>
      <c r="L53" s="1081"/>
      <c r="M53" s="1116" t="s">
        <v>1183</v>
      </c>
      <c r="N53" s="1116"/>
      <c r="O53" s="1081"/>
      <c r="P53" s="1120" t="s">
        <v>1184</v>
      </c>
      <c r="Q53" s="1081"/>
      <c r="R53" s="1116" t="s">
        <v>1185</v>
      </c>
      <c r="S53" s="1081"/>
      <c r="T53" s="1081"/>
      <c r="U53" s="1120"/>
      <c r="V53" s="1120"/>
      <c r="W53" s="1115"/>
      <c r="X53" s="1044"/>
    </row>
    <row r="54" spans="1:24" ht="12.95" customHeight="1" x14ac:dyDescent="0.25">
      <c r="A54" s="1042"/>
      <c r="B54" s="1043"/>
      <c r="C54" s="1116"/>
      <c r="D54" s="1116"/>
      <c r="E54" s="1116"/>
      <c r="F54" s="1116"/>
      <c r="G54" s="1116"/>
      <c r="H54" s="1116"/>
      <c r="I54" s="1081" t="s">
        <v>1186</v>
      </c>
      <c r="J54" s="1081" t="s">
        <v>1187</v>
      </c>
      <c r="K54" s="1081" t="s">
        <v>1188</v>
      </c>
      <c r="L54" s="1081"/>
      <c r="M54" s="1116" t="s">
        <v>1189</v>
      </c>
      <c r="N54" s="1116" t="s">
        <v>1190</v>
      </c>
      <c r="O54" s="1081"/>
      <c r="P54" s="1120" t="s">
        <v>1191</v>
      </c>
      <c r="Q54" s="1081"/>
      <c r="R54" s="1116" t="s">
        <v>1192</v>
      </c>
      <c r="S54" s="1081"/>
      <c r="T54" s="1081"/>
      <c r="U54" s="1120"/>
      <c r="V54" s="1120"/>
      <c r="W54" s="1115"/>
      <c r="X54" s="1044"/>
    </row>
    <row r="55" spans="1:24" ht="5.0999999999999996" customHeight="1" x14ac:dyDescent="0.25">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5">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5">
      <c r="A57" s="1042"/>
      <c r="B57" s="1043"/>
      <c r="C57" s="1116"/>
      <c r="D57" s="1116"/>
      <c r="E57" s="1116"/>
      <c r="F57" s="1124"/>
      <c r="G57" s="1128" t="s">
        <v>1193</v>
      </c>
      <c r="H57" s="1129" t="s">
        <v>395</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5">
      <c r="A58" s="1042"/>
      <c r="B58" s="1043"/>
      <c r="C58" s="1116"/>
      <c r="D58" s="1116"/>
      <c r="E58" s="1116"/>
      <c r="F58" s="1124"/>
      <c r="G58" s="1128"/>
      <c r="H58" s="1129" t="s">
        <v>142</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5">
      <c r="A59" s="1042"/>
      <c r="B59" s="1043"/>
      <c r="C59" s="1116"/>
      <c r="D59" s="1116"/>
      <c r="E59" s="1116"/>
      <c r="F59" s="1124"/>
      <c r="G59" s="1128"/>
      <c r="H59" s="1129" t="s">
        <v>143</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5">
      <c r="A60" s="1042"/>
      <c r="B60" s="1043"/>
      <c r="C60" s="1116"/>
      <c r="D60" s="1116"/>
      <c r="E60" s="1116"/>
      <c r="F60" s="1124"/>
      <c r="G60" s="1128"/>
      <c r="H60" s="1129" t="s">
        <v>144</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5">
      <c r="A61" s="1042"/>
      <c r="B61" s="1043"/>
      <c r="C61" s="1116"/>
      <c r="D61" s="1116"/>
      <c r="E61" s="1116"/>
      <c r="F61" s="1135"/>
      <c r="G61" s="1128"/>
      <c r="H61" s="1129" t="s">
        <v>145</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5">
      <c r="A62" s="1042"/>
      <c r="B62" s="1043"/>
      <c r="C62" s="1116"/>
      <c r="D62" s="1116"/>
      <c r="E62" s="1116"/>
      <c r="F62" s="1136"/>
      <c r="G62" s="1128"/>
      <c r="H62" s="1129" t="s">
        <v>146</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5">
      <c r="A63" s="1042"/>
      <c r="B63" s="1043"/>
      <c r="C63" s="1116"/>
      <c r="D63" s="1116"/>
      <c r="E63" s="1116"/>
      <c r="F63" s="1136"/>
      <c r="G63" s="1128"/>
      <c r="H63" s="1129" t="s">
        <v>147</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5">
      <c r="A64" s="1042"/>
      <c r="B64" s="1043"/>
      <c r="C64" s="1116"/>
      <c r="D64" s="1116"/>
      <c r="E64" s="1116"/>
      <c r="F64" s="1136"/>
      <c r="G64" s="1128"/>
      <c r="H64" s="1129" t="s">
        <v>148</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5">
      <c r="A65" s="1042"/>
      <c r="B65" s="1043"/>
      <c r="C65" s="1116"/>
      <c r="D65" s="1116"/>
      <c r="E65" s="1116"/>
      <c r="F65" s="1136"/>
      <c r="G65" s="1128"/>
      <c r="H65" s="1129" t="s">
        <v>149</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5">
      <c r="A66" s="1042"/>
      <c r="B66" s="1043"/>
      <c r="C66" s="1116"/>
      <c r="D66" s="1116"/>
      <c r="E66" s="1116"/>
      <c r="F66" s="1136"/>
      <c r="G66" s="1128"/>
      <c r="H66" s="1129" t="s">
        <v>150</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5">
      <c r="A67" s="1042"/>
      <c r="B67" s="1043"/>
      <c r="C67" s="1116"/>
      <c r="D67" s="1116"/>
      <c r="E67" s="1116"/>
      <c r="F67" s="1124"/>
      <c r="G67" s="1128" t="s">
        <v>1194</v>
      </c>
      <c r="H67" s="1129" t="s">
        <v>395</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5">
      <c r="A68" s="1042"/>
      <c r="B68" s="1043"/>
      <c r="C68" s="1116"/>
      <c r="D68" s="1116"/>
      <c r="E68" s="1116"/>
      <c r="F68" s="1124"/>
      <c r="G68" s="1128"/>
      <c r="H68" s="1129" t="s">
        <v>142</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5">
      <c r="A69" s="1042"/>
      <c r="B69" s="1043"/>
      <c r="C69" s="1116"/>
      <c r="D69" s="1116"/>
      <c r="E69" s="1116"/>
      <c r="F69" s="1124"/>
      <c r="G69" s="1128"/>
      <c r="H69" s="1129" t="s">
        <v>143</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5">
      <c r="A70" s="1042"/>
      <c r="B70" s="1043"/>
      <c r="C70" s="1116"/>
      <c r="D70" s="1116"/>
      <c r="E70" s="1116"/>
      <c r="F70" s="1124"/>
      <c r="G70" s="1128"/>
      <c r="H70" s="1129" t="s">
        <v>144</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5">
      <c r="A71" s="1042"/>
      <c r="B71" s="1043"/>
      <c r="C71" s="1116"/>
      <c r="D71" s="1116"/>
      <c r="E71" s="1116"/>
      <c r="F71" s="1135"/>
      <c r="G71" s="1128"/>
      <c r="H71" s="1129" t="s">
        <v>145</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5">
      <c r="A72" s="1042"/>
      <c r="B72" s="1043"/>
      <c r="C72" s="1116"/>
      <c r="D72" s="1116"/>
      <c r="E72" s="1116"/>
      <c r="F72" s="1136"/>
      <c r="G72" s="1128"/>
      <c r="H72" s="1129" t="s">
        <v>146</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5">
      <c r="A73" s="1042"/>
      <c r="B73" s="1043"/>
      <c r="C73" s="1116"/>
      <c r="D73" s="1116"/>
      <c r="E73" s="1116"/>
      <c r="F73" s="1136"/>
      <c r="G73" s="1128"/>
      <c r="H73" s="1129" t="s">
        <v>147</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5">
      <c r="A74" s="1042"/>
      <c r="B74" s="1043"/>
      <c r="C74" s="1116"/>
      <c r="D74" s="1116"/>
      <c r="E74" s="1116"/>
      <c r="F74" s="1136"/>
      <c r="G74" s="1128"/>
      <c r="H74" s="1129" t="s">
        <v>148</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5">
      <c r="A75" s="1042"/>
      <c r="B75" s="1043"/>
      <c r="C75" s="1116"/>
      <c r="D75" s="1116"/>
      <c r="E75" s="1116"/>
      <c r="F75" s="1136"/>
      <c r="G75" s="1128"/>
      <c r="H75" s="1129" t="s">
        <v>149</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5">
      <c r="A76" s="1042"/>
      <c r="B76" s="1043"/>
      <c r="C76" s="1116"/>
      <c r="D76" s="1116"/>
      <c r="E76" s="1116"/>
      <c r="F76" s="1136"/>
      <c r="G76" s="1128"/>
      <c r="H76" s="1129" t="s">
        <v>150</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5">
      <c r="A77" s="1042"/>
      <c r="B77" s="1043"/>
      <c r="C77" s="1116"/>
      <c r="D77" s="1116"/>
      <c r="E77" s="1116"/>
      <c r="F77" s="1124"/>
      <c r="G77" s="1128" t="s">
        <v>1195</v>
      </c>
      <c r="H77" s="1129" t="s">
        <v>395</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5">
      <c r="A78" s="1042"/>
      <c r="B78" s="1043"/>
      <c r="C78" s="1116"/>
      <c r="D78" s="1116"/>
      <c r="E78" s="1116"/>
      <c r="F78" s="1124"/>
      <c r="G78" s="1128"/>
      <c r="H78" s="1129" t="s">
        <v>142</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5">
      <c r="A79" s="1042"/>
      <c r="B79" s="1043"/>
      <c r="C79" s="1116"/>
      <c r="D79" s="1116"/>
      <c r="E79" s="1116"/>
      <c r="F79" s="1124"/>
      <c r="G79" s="1128"/>
      <c r="H79" s="1129" t="s">
        <v>143</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5">
      <c r="A80" s="1042"/>
      <c r="B80" s="1043"/>
      <c r="C80" s="1116"/>
      <c r="D80" s="1116"/>
      <c r="E80" s="1116"/>
      <c r="F80" s="1124"/>
      <c r="G80" s="1128"/>
      <c r="H80" s="1129" t="s">
        <v>144</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5">
      <c r="A81" s="1042"/>
      <c r="B81" s="1043"/>
      <c r="C81" s="1116"/>
      <c r="D81" s="1116"/>
      <c r="E81" s="1116"/>
      <c r="F81" s="1135"/>
      <c r="G81" s="1128"/>
      <c r="H81" s="1129" t="s">
        <v>145</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5">
      <c r="A82" s="1042"/>
      <c r="B82" s="1043"/>
      <c r="C82" s="1116"/>
      <c r="D82" s="1116"/>
      <c r="E82" s="1116"/>
      <c r="F82" s="1136"/>
      <c r="G82" s="1128"/>
      <c r="H82" s="1129" t="s">
        <v>146</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5">
      <c r="A83" s="1042"/>
      <c r="B83" s="1043"/>
      <c r="C83" s="1116"/>
      <c r="D83" s="1116"/>
      <c r="E83" s="1116"/>
      <c r="F83" s="1136"/>
      <c r="G83" s="1128"/>
      <c r="H83" s="1129" t="s">
        <v>147</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5">
      <c r="A84" s="1042"/>
      <c r="B84" s="1043"/>
      <c r="C84" s="1116"/>
      <c r="D84" s="1116"/>
      <c r="E84" s="1116"/>
      <c r="F84" s="1136"/>
      <c r="G84" s="1128"/>
      <c r="H84" s="1129" t="s">
        <v>148</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5">
      <c r="A85" s="1042"/>
      <c r="B85" s="1043"/>
      <c r="C85" s="1116"/>
      <c r="D85" s="1116"/>
      <c r="E85" s="1116"/>
      <c r="F85" s="1136"/>
      <c r="G85" s="1128"/>
      <c r="H85" s="1129" t="s">
        <v>149</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5">
      <c r="A86" s="1042"/>
      <c r="B86" s="1043"/>
      <c r="C86" s="1116"/>
      <c r="D86" s="1116"/>
      <c r="E86" s="1116"/>
      <c r="F86" s="1136"/>
      <c r="G86" s="1128"/>
      <c r="H86" s="1129" t="s">
        <v>150</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5">
      <c r="A87" s="1042"/>
      <c r="B87" s="1043"/>
      <c r="C87" s="1116"/>
      <c r="D87" s="1116"/>
      <c r="E87" s="1116"/>
      <c r="F87" s="1124"/>
      <c r="G87" s="1128" t="s">
        <v>1196</v>
      </c>
      <c r="H87" s="1129" t="s">
        <v>395</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5">
      <c r="A88" s="1042"/>
      <c r="B88" s="1043"/>
      <c r="C88" s="1116"/>
      <c r="D88" s="1116"/>
      <c r="E88" s="1116"/>
      <c r="F88" s="1124"/>
      <c r="G88" s="1128"/>
      <c r="H88" s="1129" t="s">
        <v>142</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5">
      <c r="A89" s="1042"/>
      <c r="B89" s="1043"/>
      <c r="C89" s="1116"/>
      <c r="D89" s="1116"/>
      <c r="E89" s="1116"/>
      <c r="F89" s="1124"/>
      <c r="G89" s="1128"/>
      <c r="H89" s="1129" t="s">
        <v>143</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5">
      <c r="A90" s="1042"/>
      <c r="B90" s="1043"/>
      <c r="C90" s="1116"/>
      <c r="D90" s="1116"/>
      <c r="E90" s="1116"/>
      <c r="F90" s="1124"/>
      <c r="G90" s="1128"/>
      <c r="H90" s="1129" t="s">
        <v>144</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5">
      <c r="A91" s="1042"/>
      <c r="B91" s="1043"/>
      <c r="C91" s="1116"/>
      <c r="D91" s="1116"/>
      <c r="E91" s="1116"/>
      <c r="F91" s="1135"/>
      <c r="G91" s="1128"/>
      <c r="H91" s="1129" t="s">
        <v>145</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5">
      <c r="A92" s="1042"/>
      <c r="B92" s="1043"/>
      <c r="C92" s="1116"/>
      <c r="D92" s="1116"/>
      <c r="E92" s="1116"/>
      <c r="F92" s="1136"/>
      <c r="G92" s="1128"/>
      <c r="H92" s="1129" t="s">
        <v>146</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5">
      <c r="A93" s="1042"/>
      <c r="B93" s="1043"/>
      <c r="C93" s="1116"/>
      <c r="D93" s="1116"/>
      <c r="E93" s="1116"/>
      <c r="F93" s="1136"/>
      <c r="G93" s="1128"/>
      <c r="H93" s="1129" t="s">
        <v>147</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5">
      <c r="A94" s="1042"/>
      <c r="B94" s="1043"/>
      <c r="C94" s="1116"/>
      <c r="D94" s="1116"/>
      <c r="E94" s="1116"/>
      <c r="F94" s="1136"/>
      <c r="G94" s="1128"/>
      <c r="H94" s="1129" t="s">
        <v>148</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5">
      <c r="A95" s="1042"/>
      <c r="B95" s="1043"/>
      <c r="C95" s="1116"/>
      <c r="D95" s="1116"/>
      <c r="E95" s="1116"/>
      <c r="F95" s="1136"/>
      <c r="G95" s="1128"/>
      <c r="H95" s="1129" t="s">
        <v>149</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5">
      <c r="A96" s="1042"/>
      <c r="B96" s="1043"/>
      <c r="C96" s="1116"/>
      <c r="D96" s="1116"/>
      <c r="E96" s="1116"/>
      <c r="F96" s="1136"/>
      <c r="G96" s="1128"/>
      <c r="H96" s="1129" t="s">
        <v>150</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5">
      <c r="A97" s="1042"/>
      <c r="B97" s="1043"/>
      <c r="C97" s="1116"/>
      <c r="D97" s="1116"/>
      <c r="E97" s="1116"/>
      <c r="F97" s="1124"/>
      <c r="G97" s="1128" t="s">
        <v>1197</v>
      </c>
      <c r="H97" s="1129" t="s">
        <v>395</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5">
      <c r="A98" s="1042"/>
      <c r="B98" s="1043"/>
      <c r="C98" s="1116"/>
      <c r="D98" s="1116"/>
      <c r="E98" s="1116"/>
      <c r="F98" s="1124"/>
      <c r="G98" s="1128"/>
      <c r="H98" s="1129" t="s">
        <v>142</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5">
      <c r="A99" s="1042"/>
      <c r="B99" s="1043"/>
      <c r="C99" s="1116"/>
      <c r="D99" s="1116"/>
      <c r="E99" s="1116"/>
      <c r="F99" s="1124"/>
      <c r="G99" s="1128"/>
      <c r="H99" s="1129" t="s">
        <v>143</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5">
      <c r="A100" s="1042"/>
      <c r="B100" s="1043"/>
      <c r="C100" s="1116"/>
      <c r="D100" s="1116"/>
      <c r="E100" s="1116"/>
      <c r="F100" s="1124"/>
      <c r="G100" s="1128"/>
      <c r="H100" s="1129" t="s">
        <v>144</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5">
      <c r="A101" s="1042"/>
      <c r="B101" s="1043"/>
      <c r="C101" s="1116"/>
      <c r="D101" s="1116"/>
      <c r="E101" s="1116"/>
      <c r="F101" s="1135"/>
      <c r="G101" s="1128"/>
      <c r="H101" s="1129" t="s">
        <v>145</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5">
      <c r="A102" s="1042"/>
      <c r="B102" s="1043"/>
      <c r="C102" s="1116"/>
      <c r="D102" s="1116"/>
      <c r="E102" s="1116"/>
      <c r="F102" s="1136"/>
      <c r="G102" s="1128"/>
      <c r="H102" s="1129" t="s">
        <v>146</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5">
      <c r="A103" s="1042"/>
      <c r="B103" s="1043"/>
      <c r="C103" s="1116"/>
      <c r="D103" s="1116"/>
      <c r="E103" s="1116"/>
      <c r="F103" s="1136"/>
      <c r="G103" s="1128"/>
      <c r="H103" s="1129" t="s">
        <v>147</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5">
      <c r="A104" s="1042"/>
      <c r="B104" s="1043"/>
      <c r="C104" s="1116"/>
      <c r="D104" s="1116"/>
      <c r="E104" s="1116"/>
      <c r="F104" s="1136"/>
      <c r="G104" s="1128"/>
      <c r="H104" s="1129" t="s">
        <v>148</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5">
      <c r="A105" s="1042"/>
      <c r="B105" s="1043"/>
      <c r="C105" s="1116"/>
      <c r="D105" s="1116"/>
      <c r="E105" s="1116"/>
      <c r="F105" s="1136"/>
      <c r="G105" s="1128"/>
      <c r="H105" s="1129" t="s">
        <v>149</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5">
      <c r="A106" s="1042"/>
      <c r="B106" s="1043"/>
      <c r="C106" s="1116"/>
      <c r="D106" s="1116"/>
      <c r="E106" s="1116"/>
      <c r="F106" s="1136"/>
      <c r="G106" s="1128"/>
      <c r="H106" s="1129" t="s">
        <v>150</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5">
      <c r="A107" s="1042"/>
      <c r="B107" s="1043"/>
      <c r="C107" s="1116"/>
      <c r="D107" s="1116"/>
      <c r="E107" s="1116"/>
      <c r="F107" s="1124"/>
      <c r="G107" s="1128" t="s">
        <v>1198</v>
      </c>
      <c r="H107" s="1129" t="s">
        <v>395</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5">
      <c r="A108" s="1042"/>
      <c r="B108" s="1043"/>
      <c r="C108" s="1116"/>
      <c r="D108" s="1116"/>
      <c r="E108" s="1116"/>
      <c r="F108" s="1124"/>
      <c r="G108" s="1128"/>
      <c r="H108" s="1129" t="s">
        <v>142</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5">
      <c r="A109" s="1042"/>
      <c r="B109" s="1043"/>
      <c r="C109" s="1116"/>
      <c r="D109" s="1116"/>
      <c r="E109" s="1116"/>
      <c r="F109" s="1124"/>
      <c r="G109" s="1128"/>
      <c r="H109" s="1129" t="s">
        <v>143</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5">
      <c r="A110" s="1042"/>
      <c r="B110" s="1043"/>
      <c r="C110" s="1116"/>
      <c r="D110" s="1116"/>
      <c r="E110" s="1116"/>
      <c r="F110" s="1124"/>
      <c r="G110" s="1128"/>
      <c r="H110" s="1129" t="s">
        <v>144</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5">
      <c r="A111" s="1042"/>
      <c r="B111" s="1043"/>
      <c r="C111" s="1116"/>
      <c r="D111" s="1116"/>
      <c r="E111" s="1116"/>
      <c r="F111" s="1135"/>
      <c r="G111" s="1128"/>
      <c r="H111" s="1129" t="s">
        <v>145</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5">
      <c r="A112" s="1042"/>
      <c r="B112" s="1043"/>
      <c r="C112" s="1116"/>
      <c r="D112" s="1116"/>
      <c r="E112" s="1116"/>
      <c r="F112" s="1136"/>
      <c r="G112" s="1128"/>
      <c r="H112" s="1129" t="s">
        <v>146</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5">
      <c r="A113" s="1042"/>
      <c r="B113" s="1043"/>
      <c r="C113" s="1116"/>
      <c r="D113" s="1116"/>
      <c r="E113" s="1116"/>
      <c r="F113" s="1136"/>
      <c r="G113" s="1128"/>
      <c r="H113" s="1129" t="s">
        <v>147</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5">
      <c r="A114" s="1042"/>
      <c r="B114" s="1043"/>
      <c r="C114" s="1116"/>
      <c r="D114" s="1116"/>
      <c r="E114" s="1116"/>
      <c r="F114" s="1136"/>
      <c r="G114" s="1128"/>
      <c r="H114" s="1129" t="s">
        <v>148</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5">
      <c r="A115" s="1042"/>
      <c r="B115" s="1043"/>
      <c r="C115" s="1116"/>
      <c r="D115" s="1116"/>
      <c r="E115" s="1116"/>
      <c r="F115" s="1136"/>
      <c r="G115" s="1128"/>
      <c r="H115" s="1129" t="s">
        <v>149</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5">
      <c r="A116" s="1042"/>
      <c r="B116" s="1043"/>
      <c r="C116" s="1116"/>
      <c r="D116" s="1116"/>
      <c r="E116" s="1116"/>
      <c r="F116" s="1136"/>
      <c r="G116" s="1128"/>
      <c r="H116" s="1129" t="s">
        <v>150</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5">
      <c r="A117" s="1042"/>
      <c r="B117" s="1043"/>
      <c r="C117" s="1116"/>
      <c r="D117" s="1116"/>
      <c r="E117" s="1116"/>
      <c r="F117" s="1124"/>
      <c r="G117" s="1128" t="s">
        <v>1199</v>
      </c>
      <c r="H117" s="1129" t="s">
        <v>395</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5">
      <c r="A118" s="1042"/>
      <c r="B118" s="1043"/>
      <c r="C118" s="1116"/>
      <c r="D118" s="1116"/>
      <c r="E118" s="1116"/>
      <c r="F118" s="1124"/>
      <c r="G118" s="1128"/>
      <c r="H118" s="1129" t="s">
        <v>142</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5">
      <c r="A119" s="1042"/>
      <c r="B119" s="1043"/>
      <c r="C119" s="1116"/>
      <c r="D119" s="1116"/>
      <c r="E119" s="1116"/>
      <c r="F119" s="1124"/>
      <c r="G119" s="1128"/>
      <c r="H119" s="1129" t="s">
        <v>143</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5">
      <c r="A120" s="1042"/>
      <c r="B120" s="1043"/>
      <c r="C120" s="1116"/>
      <c r="D120" s="1116"/>
      <c r="E120" s="1116"/>
      <c r="F120" s="1124"/>
      <c r="G120" s="1128"/>
      <c r="H120" s="1129" t="s">
        <v>144</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5">
      <c r="A121" s="1042"/>
      <c r="B121" s="1043"/>
      <c r="C121" s="1116"/>
      <c r="D121" s="1116"/>
      <c r="E121" s="1116"/>
      <c r="F121" s="1135"/>
      <c r="G121" s="1128"/>
      <c r="H121" s="1129" t="s">
        <v>145</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5">
      <c r="A122" s="1042"/>
      <c r="B122" s="1043"/>
      <c r="C122" s="1116"/>
      <c r="D122" s="1116"/>
      <c r="E122" s="1116"/>
      <c r="F122" s="1136"/>
      <c r="G122" s="1128"/>
      <c r="H122" s="1129" t="s">
        <v>146</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5">
      <c r="A123" s="1042"/>
      <c r="B123" s="1043"/>
      <c r="C123" s="1116"/>
      <c r="D123" s="1116"/>
      <c r="E123" s="1116"/>
      <c r="F123" s="1136"/>
      <c r="G123" s="1128"/>
      <c r="H123" s="1129" t="s">
        <v>147</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5">
      <c r="A124" s="1042"/>
      <c r="B124" s="1043"/>
      <c r="C124" s="1116"/>
      <c r="D124" s="1116"/>
      <c r="E124" s="1116"/>
      <c r="F124" s="1136"/>
      <c r="G124" s="1128"/>
      <c r="H124" s="1129" t="s">
        <v>148</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5">
      <c r="A125" s="1042"/>
      <c r="B125" s="1043"/>
      <c r="C125" s="1116"/>
      <c r="D125" s="1116"/>
      <c r="E125" s="1116"/>
      <c r="F125" s="1136"/>
      <c r="G125" s="1128"/>
      <c r="H125" s="1129" t="s">
        <v>149</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5">
      <c r="A126" s="1042"/>
      <c r="B126" s="1043"/>
      <c r="C126" s="1116"/>
      <c r="D126" s="1116"/>
      <c r="E126" s="1116"/>
      <c r="F126" s="1136"/>
      <c r="G126" s="1128"/>
      <c r="H126" s="1129" t="s">
        <v>150</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5">
      <c r="A127" s="1042"/>
      <c r="B127" s="1043"/>
      <c r="C127" s="1116"/>
      <c r="D127" s="1116"/>
      <c r="E127" s="1116"/>
      <c r="F127" s="1124"/>
      <c r="G127" s="1128" t="s">
        <v>1200</v>
      </c>
      <c r="H127" s="1129" t="s">
        <v>395</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5">
      <c r="A128" s="1042"/>
      <c r="B128" s="1043"/>
      <c r="C128" s="1116"/>
      <c r="D128" s="1116"/>
      <c r="E128" s="1116"/>
      <c r="F128" s="1124"/>
      <c r="G128" s="1128"/>
      <c r="H128" s="1129" t="s">
        <v>142</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5">
      <c r="A129" s="1042"/>
      <c r="B129" s="1043"/>
      <c r="C129" s="1116"/>
      <c r="D129" s="1116"/>
      <c r="E129" s="1116"/>
      <c r="F129" s="1124"/>
      <c r="G129" s="1128"/>
      <c r="H129" s="1129" t="s">
        <v>143</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5">
      <c r="A130" s="1042"/>
      <c r="B130" s="1043"/>
      <c r="C130" s="1116"/>
      <c r="D130" s="1116"/>
      <c r="E130" s="1116"/>
      <c r="F130" s="1124"/>
      <c r="G130" s="1128"/>
      <c r="H130" s="1129" t="s">
        <v>144</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5">
      <c r="A131" s="1042"/>
      <c r="B131" s="1043"/>
      <c r="C131" s="1116"/>
      <c r="D131" s="1116"/>
      <c r="E131" s="1116"/>
      <c r="F131" s="1135"/>
      <c r="G131" s="1128"/>
      <c r="H131" s="1129" t="s">
        <v>145</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5">
      <c r="A132" s="1042"/>
      <c r="B132" s="1043"/>
      <c r="C132" s="1116"/>
      <c r="D132" s="1116"/>
      <c r="E132" s="1116"/>
      <c r="F132" s="1136"/>
      <c r="G132" s="1128"/>
      <c r="H132" s="1129" t="s">
        <v>146</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5">
      <c r="A133" s="1042"/>
      <c r="B133" s="1043"/>
      <c r="C133" s="1116"/>
      <c r="D133" s="1116"/>
      <c r="E133" s="1116"/>
      <c r="F133" s="1136"/>
      <c r="G133" s="1128"/>
      <c r="H133" s="1129" t="s">
        <v>147</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5">
      <c r="A134" s="1042"/>
      <c r="B134" s="1043"/>
      <c r="C134" s="1116"/>
      <c r="D134" s="1116"/>
      <c r="E134" s="1116"/>
      <c r="F134" s="1136"/>
      <c r="G134" s="1128"/>
      <c r="H134" s="1129" t="s">
        <v>148</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5">
      <c r="A135" s="1042"/>
      <c r="B135" s="1043"/>
      <c r="C135" s="1116"/>
      <c r="D135" s="1116"/>
      <c r="E135" s="1116"/>
      <c r="F135" s="1136"/>
      <c r="G135" s="1128"/>
      <c r="H135" s="1129" t="s">
        <v>149</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5">
      <c r="A136" s="1042"/>
      <c r="B136" s="1043"/>
      <c r="C136" s="1116"/>
      <c r="D136" s="1116"/>
      <c r="E136" s="1116"/>
      <c r="F136" s="1136"/>
      <c r="G136" s="1128"/>
      <c r="H136" s="1129" t="s">
        <v>150</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5">
      <c r="A137" s="1042"/>
      <c r="B137" s="1043"/>
      <c r="C137" s="1116"/>
      <c r="D137" s="1116"/>
      <c r="E137" s="1116"/>
      <c r="F137" s="1124"/>
      <c r="G137" s="1128" t="s">
        <v>1201</v>
      </c>
      <c r="H137" s="1129" t="s">
        <v>395</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5">
      <c r="A138" s="1042"/>
      <c r="B138" s="1043"/>
      <c r="C138" s="1116"/>
      <c r="D138" s="1116"/>
      <c r="E138" s="1116"/>
      <c r="F138" s="1124"/>
      <c r="G138" s="1128"/>
      <c r="H138" s="1129" t="s">
        <v>142</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5">
      <c r="A139" s="1042"/>
      <c r="B139" s="1043"/>
      <c r="C139" s="1116"/>
      <c r="D139" s="1116"/>
      <c r="E139" s="1116"/>
      <c r="F139" s="1124"/>
      <c r="G139" s="1128"/>
      <c r="H139" s="1129" t="s">
        <v>143</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5">
      <c r="A140" s="1042"/>
      <c r="B140" s="1043"/>
      <c r="C140" s="1116"/>
      <c r="D140" s="1116"/>
      <c r="E140" s="1116"/>
      <c r="F140" s="1124"/>
      <c r="G140" s="1128"/>
      <c r="H140" s="1129" t="s">
        <v>144</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5">
      <c r="A141" s="1042"/>
      <c r="B141" s="1043"/>
      <c r="C141" s="1116"/>
      <c r="D141" s="1116"/>
      <c r="E141" s="1116"/>
      <c r="F141" s="1135"/>
      <c r="G141" s="1128"/>
      <c r="H141" s="1129" t="s">
        <v>145</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5">
      <c r="A142" s="1042"/>
      <c r="B142" s="1043"/>
      <c r="C142" s="1116"/>
      <c r="D142" s="1116"/>
      <c r="E142" s="1116"/>
      <c r="F142" s="1136"/>
      <c r="G142" s="1128"/>
      <c r="H142" s="1129" t="s">
        <v>146</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5">
      <c r="A143" s="1042"/>
      <c r="B143" s="1043"/>
      <c r="C143" s="1116"/>
      <c r="D143" s="1116"/>
      <c r="E143" s="1116"/>
      <c r="F143" s="1136"/>
      <c r="G143" s="1128"/>
      <c r="H143" s="1129" t="s">
        <v>147</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5">
      <c r="A144" s="1042"/>
      <c r="B144" s="1043"/>
      <c r="C144" s="1116"/>
      <c r="D144" s="1116"/>
      <c r="E144" s="1116"/>
      <c r="F144" s="1136"/>
      <c r="G144" s="1128"/>
      <c r="H144" s="1129" t="s">
        <v>148</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5">
      <c r="A145" s="1042"/>
      <c r="B145" s="1043"/>
      <c r="C145" s="1116"/>
      <c r="D145" s="1116"/>
      <c r="E145" s="1116"/>
      <c r="F145" s="1136"/>
      <c r="G145" s="1128"/>
      <c r="H145" s="1129" t="s">
        <v>149</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5">
      <c r="A146" s="1042"/>
      <c r="B146" s="1043"/>
      <c r="C146" s="1116"/>
      <c r="D146" s="1116"/>
      <c r="E146" s="1116"/>
      <c r="F146" s="1136"/>
      <c r="G146" s="1128"/>
      <c r="H146" s="1129" t="s">
        <v>150</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5">
      <c r="A147" s="1042"/>
      <c r="B147" s="1043"/>
      <c r="C147" s="1116"/>
      <c r="D147" s="1116"/>
      <c r="E147" s="1116"/>
      <c r="F147" s="1124"/>
      <c r="G147" s="1128" t="s">
        <v>1202</v>
      </c>
      <c r="H147" s="1129" t="s">
        <v>395</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5">
      <c r="A148" s="1042"/>
      <c r="B148" s="1043"/>
      <c r="C148" s="1116"/>
      <c r="D148" s="1116"/>
      <c r="E148" s="1116"/>
      <c r="F148" s="1124"/>
      <c r="G148" s="1128"/>
      <c r="H148" s="1129" t="s">
        <v>142</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5">
      <c r="A149" s="1042"/>
      <c r="B149" s="1043"/>
      <c r="C149" s="1116"/>
      <c r="D149" s="1116"/>
      <c r="E149" s="1116"/>
      <c r="F149" s="1124"/>
      <c r="G149" s="1128"/>
      <c r="H149" s="1129" t="s">
        <v>143</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5">
      <c r="A150" s="1042"/>
      <c r="B150" s="1043"/>
      <c r="C150" s="1116"/>
      <c r="D150" s="1116"/>
      <c r="E150" s="1116"/>
      <c r="F150" s="1124"/>
      <c r="G150" s="1128"/>
      <c r="H150" s="1129" t="s">
        <v>144</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5">
      <c r="A151" s="1042"/>
      <c r="B151" s="1043"/>
      <c r="C151" s="1116"/>
      <c r="D151" s="1116"/>
      <c r="E151" s="1116"/>
      <c r="F151" s="1135"/>
      <c r="G151" s="1128"/>
      <c r="H151" s="1129" t="s">
        <v>145</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5">
      <c r="A152" s="1042"/>
      <c r="B152" s="1043"/>
      <c r="C152" s="1116"/>
      <c r="D152" s="1116"/>
      <c r="E152" s="1116"/>
      <c r="F152" s="1136"/>
      <c r="G152" s="1128"/>
      <c r="H152" s="1129" t="s">
        <v>146</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5">
      <c r="A153" s="1042"/>
      <c r="B153" s="1043"/>
      <c r="C153" s="1116"/>
      <c r="D153" s="1116"/>
      <c r="E153" s="1116"/>
      <c r="F153" s="1136"/>
      <c r="G153" s="1128"/>
      <c r="H153" s="1129" t="s">
        <v>147</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5">
      <c r="A154" s="1042"/>
      <c r="B154" s="1043"/>
      <c r="C154" s="1116"/>
      <c r="D154" s="1116"/>
      <c r="E154" s="1116"/>
      <c r="F154" s="1136"/>
      <c r="G154" s="1128"/>
      <c r="H154" s="1129" t="s">
        <v>148</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5">
      <c r="A155" s="1042"/>
      <c r="B155" s="1043"/>
      <c r="C155" s="1116"/>
      <c r="D155" s="1116"/>
      <c r="E155" s="1116"/>
      <c r="F155" s="1136"/>
      <c r="G155" s="1128"/>
      <c r="H155" s="1129" t="s">
        <v>149</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5">
      <c r="A156" s="1042"/>
      <c r="B156" s="1043"/>
      <c r="C156" s="1116"/>
      <c r="D156" s="1116"/>
      <c r="E156" s="1116"/>
      <c r="F156" s="1136"/>
      <c r="G156" s="1128"/>
      <c r="H156" s="1129" t="s">
        <v>150</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5">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5">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5">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5">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5">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3">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5">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5">
      <c r="A164" s="1042"/>
      <c r="B164" s="1043"/>
      <c r="C164" s="1109"/>
      <c r="D164" s="1109">
        <v>0</v>
      </c>
      <c r="E164" s="1109" t="s">
        <v>1</v>
      </c>
      <c r="F164" s="1110"/>
      <c r="G164" s="1111" t="s">
        <v>1203</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5">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5">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5">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5">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5">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5">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5">
      <c r="A171" s="1042"/>
      <c r="B171" s="1043"/>
      <c r="C171" s="1116"/>
      <c r="D171" s="1116"/>
      <c r="E171" s="1116"/>
      <c r="F171" s="1116"/>
      <c r="G171" s="1116"/>
      <c r="H171" s="1145"/>
      <c r="I171" s="725" t="s">
        <v>396</v>
      </c>
      <c r="J171" s="725" t="s">
        <v>59</v>
      </c>
      <c r="K171" s="725" t="s">
        <v>60</v>
      </c>
      <c r="L171" s="725" t="s">
        <v>61</v>
      </c>
      <c r="M171" s="725" t="s">
        <v>62</v>
      </c>
      <c r="N171" s="725" t="s">
        <v>899</v>
      </c>
      <c r="O171" s="725" t="s">
        <v>900</v>
      </c>
      <c r="P171" s="725" t="s">
        <v>901</v>
      </c>
      <c r="Q171" s="725" t="s">
        <v>1223</v>
      </c>
      <c r="R171" s="1145"/>
      <c r="S171" s="1145"/>
      <c r="T171" s="1120"/>
      <c r="U171" s="1120"/>
      <c r="V171" s="1120"/>
      <c r="W171" s="1120"/>
      <c r="X171" s="1115"/>
      <c r="Y171" s="1044"/>
    </row>
    <row r="172" spans="1:25" ht="5.0999999999999996" customHeight="1" x14ac:dyDescent="0.25">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5">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5">
      <c r="A174" s="1042"/>
      <c r="B174" s="1043"/>
      <c r="C174" s="1116"/>
      <c r="D174" s="1116"/>
      <c r="E174" s="1116"/>
      <c r="F174" s="1124"/>
      <c r="G174" s="1089"/>
      <c r="H174" s="1140" t="s">
        <v>1204</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5">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5">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5">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5">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5">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3">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5">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5">
      <c r="A182" s="1042"/>
      <c r="B182" s="1043"/>
      <c r="C182" s="1109"/>
      <c r="D182" s="1109">
        <v>0</v>
      </c>
      <c r="E182" s="1109" t="s">
        <v>1</v>
      </c>
      <c r="F182" s="1110"/>
      <c r="G182" s="1111" t="s">
        <v>1205</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5">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5">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5">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5">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5">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5">
      <c r="A188" s="1042"/>
      <c r="B188" s="1043"/>
      <c r="C188" s="1116"/>
      <c r="D188" s="1116"/>
      <c r="E188" s="1116"/>
      <c r="F188" s="1116"/>
      <c r="G188" s="1116"/>
      <c r="H188" s="1145"/>
      <c r="I188" s="1123" t="s">
        <v>1206</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5">
      <c r="A189" s="1042"/>
      <c r="B189" s="1043"/>
      <c r="C189" s="1116"/>
      <c r="D189" s="1116"/>
      <c r="E189" s="1116"/>
      <c r="F189" s="1116"/>
      <c r="G189" s="1116"/>
      <c r="H189" s="1145"/>
      <c r="I189" s="1081" t="s">
        <v>1207</v>
      </c>
      <c r="J189" s="1081" t="s">
        <v>1208</v>
      </c>
      <c r="K189" s="1081" t="s">
        <v>1209</v>
      </c>
      <c r="L189" s="1081" t="s">
        <v>1210</v>
      </c>
      <c r="M189" s="1081" t="s">
        <v>1211</v>
      </c>
      <c r="N189" s="1082"/>
      <c r="O189" s="1145"/>
      <c r="P189" s="1145"/>
      <c r="Q189" s="1145"/>
      <c r="R189" s="1145"/>
      <c r="S189" s="1145"/>
      <c r="T189" s="1120"/>
      <c r="U189" s="1120"/>
      <c r="V189" s="1120"/>
      <c r="W189" s="1120"/>
      <c r="X189" s="1115"/>
      <c r="Y189" s="1044"/>
    </row>
    <row r="190" spans="1:25" ht="5.0999999999999996" customHeight="1" x14ac:dyDescent="0.25">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5">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5">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5">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5">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5">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5">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3">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5">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5">
      <c r="A200" s="1042"/>
      <c r="B200" s="1043"/>
      <c r="C200" s="1109"/>
      <c r="D200" s="1109">
        <v>0</v>
      </c>
      <c r="E200" s="1109" t="s">
        <v>1</v>
      </c>
      <c r="F200" s="1110"/>
      <c r="G200" s="1111" t="s">
        <v>1212</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5">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5">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5">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5">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5">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5">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5">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5">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5">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5">
      <c r="A210" s="1042"/>
      <c r="B210" s="1043"/>
      <c r="C210" s="1116"/>
      <c r="D210" s="1116"/>
      <c r="E210" s="1116"/>
      <c r="F210" s="1124"/>
      <c r="G210" s="1139" t="s">
        <v>1213</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5">
      <c r="A211" s="1042"/>
      <c r="B211" s="1043"/>
      <c r="C211" s="1116"/>
      <c r="D211" s="1116"/>
      <c r="E211" s="1116"/>
      <c r="F211" s="1124"/>
      <c r="G211" s="1139" t="s">
        <v>1214</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5">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5">
      <c r="A213" s="1042"/>
      <c r="B213" s="1043"/>
      <c r="C213" s="1116"/>
      <c r="D213" s="1116"/>
      <c r="E213" s="1116"/>
      <c r="F213" s="1135"/>
      <c r="G213" s="1139" t="s">
        <v>1215</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5">
      <c r="A214" s="1042"/>
      <c r="B214" s="1043"/>
      <c r="C214" s="1116"/>
      <c r="D214" s="1116"/>
      <c r="E214" s="1116"/>
      <c r="F214" s="1136"/>
      <c r="G214" s="1139" t="s">
        <v>1216</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5">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5">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5">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5">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5">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5">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5">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5">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5">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5">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5">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5">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5">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5">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5">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5">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5">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5">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5">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5">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5">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5">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1" workbookViewId="0">
      <selection activeCell="M100" sqref="M10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779</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1148</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100</v>
      </c>
      <c r="F20" s="244" t="s">
        <v>837</v>
      </c>
      <c r="G20" s="625" t="s">
        <v>778</v>
      </c>
      <c r="H20" s="625" t="s">
        <v>770</v>
      </c>
      <c r="I20" s="625" t="s">
        <v>771</v>
      </c>
      <c r="J20" s="625" t="s">
        <v>772</v>
      </c>
      <c r="K20" s="625" t="s">
        <v>773</v>
      </c>
      <c r="L20" s="625" t="s">
        <v>774</v>
      </c>
      <c r="M20" s="625" t="s">
        <v>775</v>
      </c>
      <c r="N20" s="625" t="s">
        <v>776</v>
      </c>
      <c r="O20" s="625" t="s">
        <v>777</v>
      </c>
      <c r="P20" s="632"/>
      <c r="Q20" s="632"/>
      <c r="R20" s="632"/>
      <c r="S20" s="632"/>
      <c r="T20" s="998" t="s">
        <v>100</v>
      </c>
      <c r="U20" s="998" t="s">
        <v>837</v>
      </c>
      <c r="V20" s="998" t="s">
        <v>778</v>
      </c>
      <c r="W20" s="998" t="s">
        <v>770</v>
      </c>
      <c r="X20" s="998" t="s">
        <v>771</v>
      </c>
      <c r="Y20" s="998" t="s">
        <v>772</v>
      </c>
      <c r="Z20" s="998" t="s">
        <v>773</v>
      </c>
      <c r="AA20" s="998" t="s">
        <v>774</v>
      </c>
      <c r="AB20" s="998" t="s">
        <v>775</v>
      </c>
      <c r="AC20" s="998" t="s">
        <v>776</v>
      </c>
      <c r="AD20" s="998" t="s">
        <v>777</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397</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1101</v>
      </c>
      <c r="T21" s="687" t="s">
        <v>397</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398</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398</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399</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399</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400</v>
      </c>
      <c r="F24" s="865">
        <v>43628</v>
      </c>
      <c r="G24" s="865">
        <v>43684</v>
      </c>
      <c r="H24" s="1">
        <f>G24</f>
        <v>43684</v>
      </c>
      <c r="I24" s="865">
        <v>43684</v>
      </c>
      <c r="J24" s="1">
        <f>I24</f>
        <v>43684</v>
      </c>
      <c r="K24" s="865">
        <v>43684</v>
      </c>
      <c r="L24" s="1">
        <f>K24</f>
        <v>43684</v>
      </c>
      <c r="M24" s="865">
        <v>43684</v>
      </c>
      <c r="N24" s="1">
        <f t="shared" si="0"/>
        <v>43684</v>
      </c>
      <c r="O24" s="1">
        <f t="shared" si="0"/>
        <v>43684</v>
      </c>
      <c r="T24" s="687" t="s">
        <v>400</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401</v>
      </c>
      <c r="F25" s="865">
        <v>43684</v>
      </c>
      <c r="G25" s="865">
        <v>43733</v>
      </c>
      <c r="H25" s="1">
        <f>G25</f>
        <v>43733</v>
      </c>
      <c r="I25" s="865">
        <v>43733</v>
      </c>
      <c r="J25" s="1">
        <f>I25</f>
        <v>43733</v>
      </c>
      <c r="K25" s="865">
        <v>43733</v>
      </c>
      <c r="L25" s="1">
        <f>K25</f>
        <v>43733</v>
      </c>
      <c r="M25" s="865">
        <v>43733</v>
      </c>
      <c r="N25" s="1">
        <f t="shared" si="0"/>
        <v>43733</v>
      </c>
      <c r="O25" s="1">
        <f t="shared" si="0"/>
        <v>43733</v>
      </c>
      <c r="T25" s="687" t="s">
        <v>401</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402</v>
      </c>
      <c r="F26" s="865">
        <v>43733</v>
      </c>
      <c r="G26" s="865">
        <v>43753</v>
      </c>
      <c r="H26" s="1">
        <f>G26</f>
        <v>43753</v>
      </c>
      <c r="I26" s="865">
        <v>43753</v>
      </c>
      <c r="J26" s="1">
        <f>I26</f>
        <v>43753</v>
      </c>
      <c r="K26" s="865">
        <v>43753</v>
      </c>
      <c r="L26" s="1">
        <f>K26</f>
        <v>43753</v>
      </c>
      <c r="M26" s="865">
        <v>43753</v>
      </c>
      <c r="N26" s="1">
        <f t="shared" si="0"/>
        <v>43753</v>
      </c>
      <c r="O26" s="1">
        <f t="shared" si="0"/>
        <v>43753</v>
      </c>
      <c r="P26" s="76" t="s">
        <v>1102</v>
      </c>
      <c r="T26" s="687" t="s">
        <v>402</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403</v>
      </c>
      <c r="F27" s="865">
        <v>43778</v>
      </c>
      <c r="G27" s="865">
        <v>43784</v>
      </c>
      <c r="H27" s="865">
        <v>43769</v>
      </c>
      <c r="I27" s="865">
        <v>43784</v>
      </c>
      <c r="J27" s="865">
        <v>43766</v>
      </c>
      <c r="K27" s="865">
        <v>43789</v>
      </c>
      <c r="L27" s="865">
        <v>43775</v>
      </c>
      <c r="M27" s="865">
        <v>43797</v>
      </c>
      <c r="N27" s="865">
        <v>43770</v>
      </c>
      <c r="O27" s="1">
        <f>N27</f>
        <v>43770</v>
      </c>
      <c r="P27" s="76" t="s">
        <v>1100</v>
      </c>
      <c r="T27" s="687" t="s">
        <v>403</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404</v>
      </c>
      <c r="F28" s="865">
        <v>43809</v>
      </c>
      <c r="G28" s="865">
        <v>43852</v>
      </c>
      <c r="H28" s="865">
        <v>43852</v>
      </c>
      <c r="I28" s="865">
        <v>43852</v>
      </c>
      <c r="J28" s="865">
        <v>43852</v>
      </c>
      <c r="K28" s="865">
        <v>43852</v>
      </c>
      <c r="L28" s="865">
        <v>43852</v>
      </c>
      <c r="M28" s="865">
        <v>43852</v>
      </c>
      <c r="N28" s="865">
        <v>43852</v>
      </c>
      <c r="O28" s="1">
        <f>N28</f>
        <v>43852</v>
      </c>
      <c r="T28" s="687" t="s">
        <v>404</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405</v>
      </c>
      <c r="F29" s="865">
        <v>43852</v>
      </c>
      <c r="G29" s="865">
        <v>43891</v>
      </c>
      <c r="H29" s="865">
        <v>43891</v>
      </c>
      <c r="I29" s="865">
        <v>43891</v>
      </c>
      <c r="J29" s="865">
        <v>43891</v>
      </c>
      <c r="K29" s="865">
        <v>43891</v>
      </c>
      <c r="L29" s="865">
        <v>43891</v>
      </c>
      <c r="M29" s="865">
        <v>43891</v>
      </c>
      <c r="N29" s="865">
        <v>43891</v>
      </c>
      <c r="O29" s="1">
        <f>N29</f>
        <v>43891</v>
      </c>
      <c r="T29" s="687" t="s">
        <v>405</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406</v>
      </c>
      <c r="F30" s="865">
        <v>43902</v>
      </c>
      <c r="G30" s="865">
        <v>43922</v>
      </c>
      <c r="H30" s="865">
        <v>43922</v>
      </c>
      <c r="I30" s="865">
        <v>43922</v>
      </c>
      <c r="J30" s="865">
        <v>43922</v>
      </c>
      <c r="K30" s="865">
        <v>43922</v>
      </c>
      <c r="L30" s="865">
        <v>43922</v>
      </c>
      <c r="M30" s="865">
        <v>43922</v>
      </c>
      <c r="N30" s="865">
        <v>43922</v>
      </c>
      <c r="O30" s="1">
        <f>N30</f>
        <v>43922</v>
      </c>
      <c r="T30" s="687" t="s">
        <v>406</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407</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407</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780</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837</v>
      </c>
      <c r="H46" s="625" t="s">
        <v>778</v>
      </c>
      <c r="I46" s="625" t="s">
        <v>770</v>
      </c>
      <c r="J46" s="625" t="s">
        <v>771</v>
      </c>
      <c r="K46" s="625" t="s">
        <v>772</v>
      </c>
      <c r="L46" s="625" t="s">
        <v>773</v>
      </c>
      <c r="M46" s="625" t="s">
        <v>774</v>
      </c>
      <c r="N46" s="625" t="s">
        <v>775</v>
      </c>
      <c r="O46" s="625" t="s">
        <v>776</v>
      </c>
      <c r="P46" s="625" t="s">
        <v>777</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102</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103</v>
      </c>
      <c r="G48" s="1027">
        <v>21</v>
      </c>
      <c r="H48" s="1027">
        <v>28</v>
      </c>
      <c r="I48" s="1027">
        <v>28</v>
      </c>
      <c r="J48" s="1027">
        <v>28</v>
      </c>
      <c r="K48" s="1027">
        <v>28</v>
      </c>
      <c r="L48" s="1027">
        <v>14</v>
      </c>
      <c r="M48" s="1027">
        <v>14</v>
      </c>
      <c r="N48" s="1027">
        <v>0</v>
      </c>
      <c r="O48" s="1027">
        <v>0</v>
      </c>
      <c r="P48" s="1027">
        <v>0</v>
      </c>
      <c r="Q48" s="314" t="s">
        <v>785</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822</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822</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1149</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104</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1149</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105</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106</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1149</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107</v>
      </c>
      <c r="G62" s="1027">
        <v>7</v>
      </c>
      <c r="H62" s="1027">
        <v>7</v>
      </c>
      <c r="I62" s="1027">
        <v>7</v>
      </c>
      <c r="J62" s="1027">
        <v>7</v>
      </c>
      <c r="K62" s="1027">
        <v>7</v>
      </c>
      <c r="L62" s="1027">
        <v>7</v>
      </c>
      <c r="M62" s="1027">
        <v>7</v>
      </c>
      <c r="N62" s="1027">
        <v>7</v>
      </c>
      <c r="O62" s="1027">
        <v>7</v>
      </c>
      <c r="P62" s="1027">
        <v>7</v>
      </c>
      <c r="Q62" s="314" t="s">
        <v>782</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784</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1149</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769</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9" t="s">
        <v>782</v>
      </c>
      <c r="H95" s="1189"/>
      <c r="I95" s="1189"/>
      <c r="J95" s="1189"/>
      <c r="K95" s="1189" t="s">
        <v>783</v>
      </c>
      <c r="L95" s="1189"/>
      <c r="M95" s="1189" t="s">
        <v>784</v>
      </c>
      <c r="N95" s="1189"/>
      <c r="O95" s="1038"/>
      <c r="P95" s="620"/>
      <c r="Q95" s="620"/>
      <c r="R95" s="620"/>
      <c r="S95" s="622"/>
      <c r="T95" s="998"/>
      <c r="U95" s="700" t="s">
        <v>1148</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837</v>
      </c>
      <c r="G97" s="625" t="s">
        <v>778</v>
      </c>
      <c r="H97" s="625" t="s">
        <v>770</v>
      </c>
      <c r="I97" s="625" t="s">
        <v>771</v>
      </c>
      <c r="J97" s="625" t="s">
        <v>772</v>
      </c>
      <c r="K97" s="625" t="s">
        <v>773</v>
      </c>
      <c r="L97" s="625" t="s">
        <v>774</v>
      </c>
      <c r="M97" s="625" t="s">
        <v>775</v>
      </c>
      <c r="N97" s="625" t="s">
        <v>776</v>
      </c>
      <c r="O97" s="625" t="s">
        <v>777</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786</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800</v>
      </c>
      <c r="R98" s="217"/>
      <c r="S98" s="217"/>
      <c r="T98" s="217" t="s">
        <v>786</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787</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787</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788</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788</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789</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789</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790</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979</v>
      </c>
      <c r="R102" s="215"/>
      <c r="S102" s="841"/>
      <c r="T102" s="841" t="s">
        <v>790</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791</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978</v>
      </c>
      <c r="R103" s="215"/>
      <c r="S103" s="215"/>
      <c r="T103" s="215" t="s">
        <v>791</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792</v>
      </c>
      <c r="F104" s="626">
        <v>43678</v>
      </c>
      <c r="G104" s="626">
        <v>43678</v>
      </c>
      <c r="H104" s="626">
        <v>43678</v>
      </c>
      <c r="I104" s="626">
        <v>43678</v>
      </c>
      <c r="J104" s="626">
        <v>43678</v>
      </c>
      <c r="K104" s="626">
        <v>43678</v>
      </c>
      <c r="L104" s="626">
        <v>43678</v>
      </c>
      <c r="M104" s="626">
        <v>43678</v>
      </c>
      <c r="N104" s="626">
        <v>43678</v>
      </c>
      <c r="O104" s="626">
        <v>43678</v>
      </c>
      <c r="R104" s="215"/>
      <c r="S104" s="215"/>
      <c r="T104" s="215" t="s">
        <v>792</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793</v>
      </c>
      <c r="F105" s="626">
        <v>43709</v>
      </c>
      <c r="G105" s="626">
        <v>43709</v>
      </c>
      <c r="H105" s="626">
        <v>43709</v>
      </c>
      <c r="I105" s="626">
        <v>43709</v>
      </c>
      <c r="J105" s="626">
        <v>43678</v>
      </c>
      <c r="K105" s="626">
        <v>43678</v>
      </c>
      <c r="L105" s="626">
        <v>43678</v>
      </c>
      <c r="M105" s="626">
        <v>43709</v>
      </c>
      <c r="N105" s="626">
        <v>43709</v>
      </c>
      <c r="O105" s="626">
        <v>43709</v>
      </c>
      <c r="R105" s="215"/>
      <c r="S105" s="215"/>
      <c r="T105" s="215" t="s">
        <v>793</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794</v>
      </c>
      <c r="F106" s="847">
        <v>43753</v>
      </c>
      <c r="G106" s="847">
        <v>43753</v>
      </c>
      <c r="H106" s="847">
        <v>43753</v>
      </c>
      <c r="I106" s="847">
        <v>43753</v>
      </c>
      <c r="J106" s="847">
        <v>43753</v>
      </c>
      <c r="K106" s="847">
        <v>43753</v>
      </c>
      <c r="L106" s="847">
        <v>43753</v>
      </c>
      <c r="M106" s="847">
        <v>43753</v>
      </c>
      <c r="N106" s="847">
        <v>43753</v>
      </c>
      <c r="O106" s="847">
        <v>43753</v>
      </c>
      <c r="R106" s="215"/>
      <c r="S106" s="215"/>
      <c r="T106" s="215" t="s">
        <v>794</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795</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798</v>
      </c>
      <c r="R107" s="215"/>
      <c r="S107" s="215"/>
      <c r="T107" s="215" t="s">
        <v>795</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505</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799</v>
      </c>
      <c r="R108" s="215"/>
      <c r="S108" s="215"/>
      <c r="T108" s="215" t="s">
        <v>505</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796</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801</v>
      </c>
      <c r="R109" s="217"/>
      <c r="S109" s="217"/>
      <c r="T109" s="217" t="s">
        <v>796</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797</v>
      </c>
      <c r="F110" s="626">
        <v>43862</v>
      </c>
      <c r="G110" s="626">
        <v>43862</v>
      </c>
      <c r="H110" s="626">
        <v>43862</v>
      </c>
      <c r="I110" s="626">
        <v>43862</v>
      </c>
      <c r="J110" s="626">
        <v>43862</v>
      </c>
      <c r="K110" s="626">
        <v>43862</v>
      </c>
      <c r="L110" s="626">
        <v>43862</v>
      </c>
      <c r="M110" s="626">
        <v>43862</v>
      </c>
      <c r="N110" s="626">
        <v>43862</v>
      </c>
      <c r="O110" s="626">
        <v>43862</v>
      </c>
      <c r="R110" s="217"/>
      <c r="S110" s="217"/>
      <c r="T110" s="217" t="s">
        <v>797</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802</v>
      </c>
      <c r="F111" s="626">
        <v>43891</v>
      </c>
      <c r="G111" s="626">
        <v>43891</v>
      </c>
      <c r="H111" s="626">
        <v>43891</v>
      </c>
      <c r="I111" s="626">
        <v>43891</v>
      </c>
      <c r="J111" s="626">
        <v>43891</v>
      </c>
      <c r="K111" s="626">
        <v>43891</v>
      </c>
      <c r="L111" s="626">
        <v>43891</v>
      </c>
      <c r="M111" s="626">
        <v>43891</v>
      </c>
      <c r="N111" s="626">
        <v>43891</v>
      </c>
      <c r="O111" s="626">
        <v>43891</v>
      </c>
      <c r="R111" s="217"/>
      <c r="S111" s="217"/>
      <c r="T111" s="217" t="s">
        <v>802</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1127</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1157</v>
      </c>
      <c r="R112" s="217"/>
      <c r="S112" s="217"/>
      <c r="T112" s="217" t="s">
        <v>1127</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111" workbookViewId="0">
      <selection activeCell="J150" sqref="J150"/>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90" t="s">
        <v>1159</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243"/>
      <c r="AF57" s="235"/>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127</v>
      </c>
      <c r="AE59" s="125" t="s">
        <v>128</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119</v>
      </c>
      <c r="AE63" s="82"/>
      <c r="AF63" s="127"/>
    </row>
    <row r="64" spans="1:32" ht="13.15" customHeight="1" outlineLevel="1" collapsed="1" x14ac:dyDescent="0.25">
      <c r="A64" s="74"/>
      <c r="B64" s="126"/>
      <c r="C64" s="84"/>
      <c r="D64" s="84">
        <v>0</v>
      </c>
      <c r="E64" s="84"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139</v>
      </c>
      <c r="H71" s="107" t="s">
        <v>140</v>
      </c>
      <c r="I71" s="107"/>
      <c r="J71" s="250" t="s">
        <v>837</v>
      </c>
      <c r="K71" s="107" t="s">
        <v>410</v>
      </c>
      <c r="L71" s="250" t="s">
        <v>806</v>
      </c>
      <c r="M71" s="250" t="s">
        <v>807</v>
      </c>
      <c r="N71" s="250" t="s">
        <v>808</v>
      </c>
      <c r="O71" s="250" t="s">
        <v>809</v>
      </c>
      <c r="P71" s="250" t="s">
        <v>810</v>
      </c>
      <c r="Q71" s="250" t="s">
        <v>811</v>
      </c>
      <c r="R71" s="250" t="s">
        <v>812</v>
      </c>
      <c r="S71" s="250" t="s">
        <v>813</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1245</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127</v>
      </c>
      <c r="AE82" s="125" t="s">
        <v>128</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1219</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991</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992</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389</v>
      </c>
      <c r="J113" s="131" t="s">
        <v>994</v>
      </c>
      <c r="K113" s="131"/>
      <c r="L113" s="131"/>
      <c r="M113" s="131"/>
      <c r="N113" s="131"/>
      <c r="O113" s="131"/>
      <c r="P113" s="131"/>
      <c r="Q113" s="131"/>
      <c r="R113" s="131"/>
      <c r="S113" s="250"/>
      <c r="T113" s="131" t="s">
        <v>1228</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472</v>
      </c>
      <c r="I114" s="107" t="s">
        <v>38</v>
      </c>
      <c r="J114" s="107" t="s">
        <v>387</v>
      </c>
      <c r="K114" s="107" t="s">
        <v>388</v>
      </c>
      <c r="L114" s="107" t="s">
        <v>390</v>
      </c>
      <c r="M114" s="107" t="s">
        <v>391</v>
      </c>
      <c r="N114" s="250" t="s">
        <v>392</v>
      </c>
      <c r="O114" s="250" t="s">
        <v>394</v>
      </c>
      <c r="P114" s="250" t="s">
        <v>902</v>
      </c>
      <c r="Q114" s="725" t="s">
        <v>903</v>
      </c>
      <c r="R114" s="725" t="s">
        <v>1224</v>
      </c>
      <c r="S114" s="250"/>
      <c r="T114" s="250" t="s">
        <v>395</v>
      </c>
      <c r="U114" s="250" t="s">
        <v>142</v>
      </c>
      <c r="V114" s="250" t="s">
        <v>143</v>
      </c>
      <c r="W114" s="250" t="s">
        <v>144</v>
      </c>
      <c r="X114" s="250" t="s">
        <v>145</v>
      </c>
      <c r="Y114" s="250" t="s">
        <v>146</v>
      </c>
      <c r="Z114" s="250" t="s">
        <v>147</v>
      </c>
      <c r="AA114" s="250" t="s">
        <v>148</v>
      </c>
      <c r="AB114" s="250" t="s">
        <v>149</v>
      </c>
      <c r="AC114" s="107" t="s">
        <v>150</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123</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hidden="1"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hidden="1"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hidden="1"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hidden="1"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hidden="1"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hidden="1"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hidden="1"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hidden="1"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hidden="1"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collapsed="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122</v>
      </c>
      <c r="D142" s="108"/>
      <c r="E142" s="108"/>
      <c r="F142" s="92"/>
      <c r="G142" s="107"/>
      <c r="H142" s="107"/>
      <c r="I142" s="107"/>
      <c r="J142" s="109" t="s">
        <v>123</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165</v>
      </c>
      <c r="I144" s="112"/>
      <c r="J144" s="1024">
        <v>43572</v>
      </c>
      <c r="K144" s="1024">
        <v>43572</v>
      </c>
      <c r="L144" s="1024">
        <v>43572</v>
      </c>
      <c r="M144" s="1024">
        <v>43572</v>
      </c>
      <c r="N144" s="1024">
        <v>43572</v>
      </c>
      <c r="O144" s="1024">
        <v>43572</v>
      </c>
      <c r="P144" s="1024">
        <v>43572</v>
      </c>
      <c r="Q144" s="1024">
        <v>43572</v>
      </c>
      <c r="R144" s="1024">
        <v>43572</v>
      </c>
      <c r="S144" s="1024">
        <v>43572</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106</v>
      </c>
      <c r="K145" s="1023">
        <f t="shared" ref="K145" si="2">MIN(364,INT((K144 - DATE(YEAR(K144),1,1))))</f>
        <v>106</v>
      </c>
      <c r="L145" s="1023">
        <f t="shared" ref="L145" si="3">MIN(364,INT((L144 - DATE(YEAR(L144),1,1))))</f>
        <v>106</v>
      </c>
      <c r="M145" s="1023">
        <f t="shared" ref="M145" si="4">MIN(364,INT((M144 - DATE(YEAR(M144),1,1))))</f>
        <v>106</v>
      </c>
      <c r="N145" s="1023">
        <f t="shared" ref="N145" si="5">MIN(364,INT((N144 - DATE(YEAR(N144),1,1))))</f>
        <v>106</v>
      </c>
      <c r="O145" s="1023">
        <f t="shared" ref="O145" si="6">MIN(364,INT((O144 - DATE(YEAR(O144),1,1))))</f>
        <v>106</v>
      </c>
      <c r="P145" s="1023">
        <f t="shared" ref="P145" si="7">MIN(364,INT((P144 - DATE(YEAR(P144),1,1))))</f>
        <v>106</v>
      </c>
      <c r="Q145" s="1023">
        <f t="shared" ref="Q145" si="8">MIN(364,INT((Q144 - DATE(YEAR(Q144),1,1))))</f>
        <v>106</v>
      </c>
      <c r="R145" s="1023">
        <f t="shared" ref="R145" si="9">MIN(364,INT((R144 - DATE(YEAR(R144),1,1))))</f>
        <v>106</v>
      </c>
      <c r="S145" s="1023">
        <f t="shared" ref="S145" si="10">MIN(364,INT((S144 - DATE(YEAR(S144),1,1))))</f>
        <v>106</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43572</v>
      </c>
      <c r="K146" s="1024">
        <v>43572</v>
      </c>
      <c r="L146" s="1024">
        <v>43572</v>
      </c>
      <c r="M146" s="1024">
        <v>43572</v>
      </c>
      <c r="N146" s="1024">
        <v>43572</v>
      </c>
      <c r="O146" s="1024">
        <v>43572</v>
      </c>
      <c r="P146" s="1024">
        <v>43572</v>
      </c>
      <c r="Q146" s="1024">
        <v>43572</v>
      </c>
      <c r="R146" s="1024">
        <v>43572</v>
      </c>
      <c r="S146" s="1024">
        <v>43572</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106</v>
      </c>
      <c r="K147" s="1023">
        <f t="shared" ref="K147" si="11">MIN(364,INT((K146 - DATE(YEAR(K146),1,1))))</f>
        <v>106</v>
      </c>
      <c r="L147" s="1023">
        <f t="shared" ref="L147" si="12">MIN(364,INT((L146 - DATE(YEAR(L146),1,1))))</f>
        <v>106</v>
      </c>
      <c r="M147" s="1023">
        <f t="shared" ref="M147" si="13">MIN(364,INT((M146 - DATE(YEAR(M146),1,1))))</f>
        <v>106</v>
      </c>
      <c r="N147" s="1023">
        <f t="shared" ref="N147" si="14">MIN(364,INT((N146 - DATE(YEAR(N146),1,1))))</f>
        <v>106</v>
      </c>
      <c r="O147" s="1023">
        <f t="shared" ref="O147" si="15">MIN(364,INT((O146 - DATE(YEAR(O146),1,1))))</f>
        <v>106</v>
      </c>
      <c r="P147" s="1023">
        <f t="shared" ref="P147" si="16">MIN(364,INT((P146 - DATE(YEAR(P146),1,1))))</f>
        <v>106</v>
      </c>
      <c r="Q147" s="1023">
        <f t="shared" ref="Q147" si="17">MIN(364,INT((Q146 - DATE(YEAR(Q146),1,1))))</f>
        <v>106</v>
      </c>
      <c r="R147" s="1023">
        <f t="shared" ref="R147" si="18">MIN(364,INT((R146 - DATE(YEAR(R146),1,1))))</f>
        <v>106</v>
      </c>
      <c r="S147" s="1023">
        <f t="shared" ref="S147" si="19">MIN(364,INT((S146 - DATE(YEAR(S146),1,1))))</f>
        <v>106</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f>INDEX(i_break_date,MATCH(J$141,$J$141:$S$141,0))+Periods!G56</f>
        <v>43592</v>
      </c>
      <c r="K148" s="1024">
        <f>INDEX(i_break_date,MATCH(K$141,$J$141:$S$141,0))+Periods!H56</f>
        <v>43586</v>
      </c>
      <c r="L148" s="1024">
        <f>INDEX(i_break_date,MATCH(L$141,$J$141:$S$141,0))+Periods!I56</f>
        <v>43586</v>
      </c>
      <c r="M148" s="1024">
        <f>Q148</f>
        <v>43621</v>
      </c>
      <c r="N148" s="1024">
        <f>R148</f>
        <v>43621</v>
      </c>
      <c r="O148" s="1024">
        <f>INDEX(i_break_date,MATCH(O$141,$J$141:$S$141,0))+Periods!L56</f>
        <v>43600</v>
      </c>
      <c r="P148" s="1024">
        <f>INDEX(i_break_date,MATCH(P$141,$J$141:$S$141,0))+Periods!M56</f>
        <v>43600</v>
      </c>
      <c r="Q148" s="1024">
        <f>INDEX(i_break_date,MATCH(Q$141,$J$141:$S$141,0))+Periods!N56</f>
        <v>43621</v>
      </c>
      <c r="R148" s="1024">
        <f>INDEX(i_break_date,MATCH(R$141,$J$141:$S$141,0))+Periods!O56</f>
        <v>43621</v>
      </c>
      <c r="S148" s="1024">
        <f>INDEX(i_break_date,MATCH(S$141,$J$141:$S$141,0))+Periods!P56</f>
        <v>43621</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126</v>
      </c>
      <c r="K149" s="1023">
        <f t="shared" ref="K149" si="20">MIN(364,INT((K148 - DATE(YEAR(K148),1,1))))</f>
        <v>120</v>
      </c>
      <c r="L149" s="1023">
        <f t="shared" ref="L149" si="21">MIN(364,INT((L148 - DATE(YEAR(L148),1,1))))</f>
        <v>120</v>
      </c>
      <c r="M149" s="1023">
        <f t="shared" ref="M149" si="22">MIN(364,INT((M148 - DATE(YEAR(M148),1,1))))</f>
        <v>155</v>
      </c>
      <c r="N149" s="1023">
        <f t="shared" ref="N149" si="23">MIN(364,INT((N148 - DATE(YEAR(N148),1,1))))</f>
        <v>155</v>
      </c>
      <c r="O149" s="1023">
        <f t="shared" ref="O149" si="24">MIN(364,INT((O148 - DATE(YEAR(O148),1,1))))</f>
        <v>134</v>
      </c>
      <c r="P149" s="1023">
        <f t="shared" ref="P149" si="25">MIN(364,INT((P148 - DATE(YEAR(P148),1,1))))</f>
        <v>134</v>
      </c>
      <c r="Q149" s="1023">
        <f t="shared" ref="Q149" si="26">MIN(364,INT((Q148 - DATE(YEAR(Q148),1,1))))</f>
        <v>155</v>
      </c>
      <c r="R149" s="1023">
        <f t="shared" ref="R149" si="27">MIN(364,INT((R148 - DATE(YEAR(R148),1,1))))</f>
        <v>155</v>
      </c>
      <c r="S149" s="1023">
        <f t="shared" ref="S149" si="28">MIN(364,INT((S148 - DATE(YEAR(S148),1,1))))</f>
        <v>155</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f>INDEX(i_break_date,MATCH(J$141,$J$141:$S$141,0))+6*7</f>
        <v>43627</v>
      </c>
      <c r="K150" s="1024">
        <f>INDEX(i_break_date,MATCH(K$141,$J$141:$S$141,0))+6*7</f>
        <v>43614</v>
      </c>
      <c r="L150" s="1024">
        <f>INDEX(i_break_date,MATCH(L$141,$J$141:$S$141,0))+6*7</f>
        <v>43614</v>
      </c>
      <c r="M150" s="1024">
        <f>Q150</f>
        <v>43656</v>
      </c>
      <c r="N150" s="1024">
        <f>R150</f>
        <v>43656</v>
      </c>
      <c r="O150" s="1024">
        <f>INDEX(i_break_date,MATCH(O$141,$J$141:$S$141,0))+6*7</f>
        <v>43635</v>
      </c>
      <c r="P150" s="1024">
        <f>INDEX(i_break_date,MATCH(P$141,$J$141:$S$141,0))+6*7</f>
        <v>43635</v>
      </c>
      <c r="Q150" s="1024">
        <f>INDEX(i_break_date,MATCH(Q$141,$J$141:$S$141,0))+6*7</f>
        <v>43656</v>
      </c>
      <c r="R150" s="1024">
        <f>INDEX(i_break_date,MATCH(R$141,$J$141:$S$141,0))+6*7</f>
        <v>43656</v>
      </c>
      <c r="S150" s="1024">
        <f>INDEX(i_break_date,MATCH(S$141,$J$141:$S$141,0))+6*7</f>
        <v>43656</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161</v>
      </c>
      <c r="K151" s="1023">
        <f t="shared" ref="K151" si="29">MIN(364,INT((K150 - DATE(YEAR(K150),1,1))))</f>
        <v>148</v>
      </c>
      <c r="L151" s="1023">
        <f t="shared" ref="L151" si="30">MIN(364,INT((L150 - DATE(YEAR(L150),1,1))))</f>
        <v>148</v>
      </c>
      <c r="M151" s="1023">
        <f t="shared" ref="M151" si="31">MIN(364,INT((M150 - DATE(YEAR(M150),1,1))))</f>
        <v>190</v>
      </c>
      <c r="N151" s="1023">
        <f t="shared" ref="N151" si="32">MIN(364,INT((N150 - DATE(YEAR(N150),1,1))))</f>
        <v>190</v>
      </c>
      <c r="O151" s="1023">
        <f t="shared" ref="O151" si="33">MIN(364,INT((O150 - DATE(YEAR(O150),1,1))))</f>
        <v>169</v>
      </c>
      <c r="P151" s="1023">
        <f t="shared" ref="P151" si="34">MIN(364,INT((P150 - DATE(YEAR(P150),1,1))))</f>
        <v>169</v>
      </c>
      <c r="Q151" s="1023">
        <f t="shared" ref="Q151" si="35">MIN(364,INT((Q150 - DATE(YEAR(Q150),1,1))))</f>
        <v>190</v>
      </c>
      <c r="R151" s="1023">
        <f t="shared" ref="R151" si="36">MIN(364,INT((R150 - DATE(YEAR(R150),1,1))))</f>
        <v>190</v>
      </c>
      <c r="S151" s="1023">
        <f t="shared" ref="S151" si="37">MIN(364,INT((S150 - DATE(YEAR(S150),1,1))))</f>
        <v>190</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500</v>
      </c>
      <c r="L153" s="633">
        <f>IF(Date_Destocking&lt;=INDEX(i_break,MATCH(L141,General!i_z_idx,0),1),0,L152)</f>
        <v>500</v>
      </c>
      <c r="M153" s="633">
        <f>IF(Date_Destocking&lt;=INDEX(i_break,MATCH(M141,General!i_z_idx,0),1),0,M152)</f>
        <v>500</v>
      </c>
      <c r="N153" s="633">
        <f>IF(Date_Destocking&lt;=INDEX(i_break,MATCH(N141,General!i_z_idx,0),1),0,N152)</f>
        <v>500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119</v>
      </c>
      <c r="AE169" s="82"/>
      <c r="AF169" s="127"/>
    </row>
    <row r="170" spans="1:62" ht="13.15" customHeight="1" outlineLevel="1" collapsed="1" x14ac:dyDescent="0.25">
      <c r="A170" s="74"/>
      <c r="B170" s="126"/>
      <c r="C170" s="84"/>
      <c r="D170" s="84">
        <v>0</v>
      </c>
      <c r="E170" s="84"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336</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152</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153</v>
      </c>
      <c r="I177" s="161" t="s">
        <v>154</v>
      </c>
      <c r="J177" s="161" t="s">
        <v>155</v>
      </c>
      <c r="K177" s="161" t="s">
        <v>156</v>
      </c>
      <c r="L177" s="161" t="s">
        <v>157</v>
      </c>
      <c r="M177" s="161" t="s">
        <v>335</v>
      </c>
      <c r="N177" s="161" t="s">
        <v>158</v>
      </c>
      <c r="O177" s="725"/>
      <c r="P177" s="161" t="s">
        <v>158</v>
      </c>
      <c r="Q177" s="725" t="s">
        <v>1154</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159</v>
      </c>
      <c r="I178" s="163" t="s">
        <v>159</v>
      </c>
      <c r="J178" s="163" t="s">
        <v>159</v>
      </c>
      <c r="K178" s="163" t="s">
        <v>159</v>
      </c>
      <c r="L178" s="163" t="s">
        <v>159</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159</v>
      </c>
      <c r="I179" s="163" t="s">
        <v>159</v>
      </c>
      <c r="J179" s="163" t="s">
        <v>159</v>
      </c>
      <c r="K179" s="163" t="s">
        <v>159</v>
      </c>
      <c r="L179" s="163" t="s">
        <v>159</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159</v>
      </c>
      <c r="I180" s="163" t="s">
        <v>159</v>
      </c>
      <c r="J180" s="163" t="s">
        <v>159</v>
      </c>
      <c r="K180" s="163" t="s">
        <v>159</v>
      </c>
      <c r="L180" s="163" t="s">
        <v>1256</v>
      </c>
      <c r="M180" s="163" t="s">
        <v>1258</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159</v>
      </c>
      <c r="I181" s="163" t="s">
        <v>159</v>
      </c>
      <c r="J181" s="163" t="s">
        <v>159</v>
      </c>
      <c r="K181" s="163" t="s">
        <v>159</v>
      </c>
      <c r="L181" s="163" t="s">
        <v>1257</v>
      </c>
      <c r="M181" s="163" t="s">
        <v>1258</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159</v>
      </c>
      <c r="I182" s="163" t="s">
        <v>159</v>
      </c>
      <c r="J182" s="163" t="s">
        <v>159</v>
      </c>
      <c r="K182" s="163" t="s">
        <v>1259</v>
      </c>
      <c r="L182" s="163" t="s">
        <v>81</v>
      </c>
      <c r="M182" s="163" t="s">
        <v>1258</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159</v>
      </c>
      <c r="I183" s="163" t="s">
        <v>159</v>
      </c>
      <c r="J183" s="163" t="s">
        <v>159</v>
      </c>
      <c r="K183" s="163" t="s">
        <v>1259</v>
      </c>
      <c r="L183" s="163" t="s">
        <v>82</v>
      </c>
      <c r="M183" s="163" t="s">
        <v>1258</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159</v>
      </c>
      <c r="I184" s="163" t="s">
        <v>159</v>
      </c>
      <c r="J184" s="163" t="s">
        <v>159</v>
      </c>
      <c r="K184" s="163" t="s">
        <v>1259</v>
      </c>
      <c r="L184" s="163" t="s">
        <v>160</v>
      </c>
      <c r="M184" s="163" t="s">
        <v>1258</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159</v>
      </c>
      <c r="I185" s="163" t="s">
        <v>159</v>
      </c>
      <c r="J185" s="163" t="s">
        <v>159</v>
      </c>
      <c r="K185" s="163" t="s">
        <v>232</v>
      </c>
      <c r="L185" s="163" t="s">
        <v>81</v>
      </c>
      <c r="M185" s="163" t="s">
        <v>1258</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159</v>
      </c>
      <c r="I186" s="163" t="s">
        <v>159</v>
      </c>
      <c r="J186" s="163" t="s">
        <v>159</v>
      </c>
      <c r="K186" s="163" t="s">
        <v>232</v>
      </c>
      <c r="L186" s="163" t="s">
        <v>82</v>
      </c>
      <c r="M186" s="163" t="s">
        <v>1258</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159</v>
      </c>
      <c r="I187" s="163" t="s">
        <v>159</v>
      </c>
      <c r="J187" s="163" t="s">
        <v>159</v>
      </c>
      <c r="K187" s="163" t="s">
        <v>232</v>
      </c>
      <c r="L187" s="163" t="s">
        <v>83</v>
      </c>
      <c r="M187" s="163" t="s">
        <v>1258</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159</v>
      </c>
      <c r="I188" s="163" t="s">
        <v>159</v>
      </c>
      <c r="J188" s="163" t="s">
        <v>159</v>
      </c>
      <c r="K188" s="163" t="s">
        <v>232</v>
      </c>
      <c r="L188" s="163" t="s">
        <v>160</v>
      </c>
      <c r="M188" s="163" t="s">
        <v>1258</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127</v>
      </c>
      <c r="AE190" s="125" t="s">
        <v>128</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331</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176</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1125</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472</v>
      </c>
      <c r="J201" s="107" t="s">
        <v>767</v>
      </c>
      <c r="K201" s="131" t="s">
        <v>177</v>
      </c>
      <c r="L201" s="131"/>
      <c r="M201" s="107"/>
      <c r="N201" s="107"/>
      <c r="O201" s="250"/>
      <c r="P201" s="250"/>
      <c r="Q201" s="250"/>
      <c r="R201" s="725"/>
      <c r="S201" s="107"/>
      <c r="T201" s="107"/>
      <c r="U201" s="107"/>
      <c r="V201" s="131" t="s">
        <v>178</v>
      </c>
      <c r="W201" s="131"/>
      <c r="X201" s="107"/>
      <c r="Y201" s="107"/>
      <c r="Z201" s="250"/>
      <c r="AA201" s="250"/>
      <c r="AB201" s="250"/>
      <c r="AC201" s="725"/>
      <c r="AD201" s="107"/>
      <c r="AE201" s="131" t="s">
        <v>393</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387</v>
      </c>
      <c r="L202" s="107" t="s">
        <v>388</v>
      </c>
      <c r="M202" s="107" t="s">
        <v>390</v>
      </c>
      <c r="N202" s="107" t="s">
        <v>391</v>
      </c>
      <c r="O202" s="250" t="s">
        <v>392</v>
      </c>
      <c r="P202" s="250" t="s">
        <v>394</v>
      </c>
      <c r="Q202" s="250" t="s">
        <v>902</v>
      </c>
      <c r="R202" s="725" t="s">
        <v>903</v>
      </c>
      <c r="S202" s="725" t="s">
        <v>1224</v>
      </c>
      <c r="T202" s="107"/>
      <c r="U202" s="107"/>
      <c r="V202" s="107" t="s">
        <v>387</v>
      </c>
      <c r="W202" s="107" t="s">
        <v>388</v>
      </c>
      <c r="X202" s="107" t="s">
        <v>390</v>
      </c>
      <c r="Y202" s="107" t="s">
        <v>391</v>
      </c>
      <c r="Z202" s="250" t="s">
        <v>392</v>
      </c>
      <c r="AA202" s="250" t="s">
        <v>394</v>
      </c>
      <c r="AB202" s="250" t="s">
        <v>902</v>
      </c>
      <c r="AC202" s="725" t="s">
        <v>903</v>
      </c>
      <c r="AD202" s="725" t="s">
        <v>1224</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837</v>
      </c>
      <c r="J203" s="133" t="s">
        <v>397</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395</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398</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142</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399</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143</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400</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144</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401</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145</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402</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146</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403</v>
      </c>
      <c r="K209" s="375">
        <f t="shared" si="43"/>
        <v>80</v>
      </c>
      <c r="L209" s="375">
        <f t="shared" si="38"/>
        <v>80</v>
      </c>
      <c r="M209" s="375">
        <f t="shared" si="38"/>
        <v>80</v>
      </c>
      <c r="N209" s="375">
        <f t="shared" si="38"/>
        <v>80</v>
      </c>
      <c r="O209" s="377">
        <v>80</v>
      </c>
      <c r="P209" s="180">
        <v>0</v>
      </c>
      <c r="Q209" s="180">
        <v>0</v>
      </c>
      <c r="R209" s="180">
        <v>0</v>
      </c>
      <c r="S209" s="180">
        <v>0</v>
      </c>
      <c r="T209" s="112"/>
      <c r="U209" s="133" t="s">
        <v>147</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404</v>
      </c>
      <c r="K210" s="375">
        <f t="shared" si="43"/>
        <v>80</v>
      </c>
      <c r="L210" s="375">
        <f t="shared" si="38"/>
        <v>80</v>
      </c>
      <c r="M210" s="375">
        <f t="shared" si="38"/>
        <v>80</v>
      </c>
      <c r="N210" s="375">
        <f t="shared" si="38"/>
        <v>80</v>
      </c>
      <c r="O210" s="377">
        <v>80</v>
      </c>
      <c r="P210" s="180">
        <v>0</v>
      </c>
      <c r="Q210" s="180">
        <v>0</v>
      </c>
      <c r="R210" s="180">
        <v>0</v>
      </c>
      <c r="S210" s="180">
        <v>0</v>
      </c>
      <c r="T210" s="112"/>
      <c r="U210" s="133" t="s">
        <v>148</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405</v>
      </c>
      <c r="K211" s="375">
        <f t="shared" si="43"/>
        <v>80</v>
      </c>
      <c r="L211" s="375">
        <f t="shared" si="38"/>
        <v>80</v>
      </c>
      <c r="M211" s="375">
        <f t="shared" si="38"/>
        <v>80</v>
      </c>
      <c r="N211" s="375">
        <f t="shared" si="38"/>
        <v>80</v>
      </c>
      <c r="O211" s="377">
        <v>80</v>
      </c>
      <c r="P211" s="180">
        <v>0</v>
      </c>
      <c r="Q211" s="180">
        <v>0</v>
      </c>
      <c r="R211" s="180">
        <v>0</v>
      </c>
      <c r="S211" s="180">
        <v>0</v>
      </c>
      <c r="T211" s="112"/>
      <c r="U211" s="133" t="s">
        <v>149</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406</v>
      </c>
      <c r="K212" s="375">
        <f t="shared" si="43"/>
        <v>80</v>
      </c>
      <c r="L212" s="375">
        <f t="shared" si="38"/>
        <v>80</v>
      </c>
      <c r="M212" s="375">
        <f t="shared" si="38"/>
        <v>80</v>
      </c>
      <c r="N212" s="375">
        <f t="shared" si="38"/>
        <v>80</v>
      </c>
      <c r="O212" s="377">
        <v>80</v>
      </c>
      <c r="P212" s="180">
        <v>0</v>
      </c>
      <c r="Q212" s="180">
        <v>0</v>
      </c>
      <c r="R212" s="180">
        <v>0</v>
      </c>
      <c r="S212" s="180">
        <v>0</v>
      </c>
      <c r="T212" s="112"/>
      <c r="U212" s="133" t="s">
        <v>150</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410</v>
      </c>
      <c r="J213" s="133" t="s">
        <v>397</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395</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398</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142</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399</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143</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400</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144</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401</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145</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402</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146</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403</v>
      </c>
      <c r="K219" s="375">
        <f t="shared" si="43"/>
        <v>80</v>
      </c>
      <c r="L219" s="375">
        <f t="shared" si="38"/>
        <v>80</v>
      </c>
      <c r="M219" s="375">
        <f t="shared" si="38"/>
        <v>80</v>
      </c>
      <c r="N219" s="375">
        <f t="shared" si="38"/>
        <v>80</v>
      </c>
      <c r="O219" s="377">
        <v>80</v>
      </c>
      <c r="P219" s="180">
        <v>0</v>
      </c>
      <c r="Q219" s="180">
        <v>0</v>
      </c>
      <c r="R219" s="180">
        <v>0</v>
      </c>
      <c r="S219" s="180">
        <v>0</v>
      </c>
      <c r="T219" s="112"/>
      <c r="U219" s="133" t="s">
        <v>147</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404</v>
      </c>
      <c r="K220" s="375">
        <f t="shared" si="43"/>
        <v>80</v>
      </c>
      <c r="L220" s="375">
        <f t="shared" si="43"/>
        <v>80</v>
      </c>
      <c r="M220" s="375">
        <f t="shared" si="43"/>
        <v>80</v>
      </c>
      <c r="N220" s="375">
        <f t="shared" si="43"/>
        <v>80</v>
      </c>
      <c r="O220" s="377">
        <v>80</v>
      </c>
      <c r="P220" s="180">
        <v>0</v>
      </c>
      <c r="Q220" s="180">
        <v>0</v>
      </c>
      <c r="R220" s="180">
        <v>0</v>
      </c>
      <c r="S220" s="180">
        <v>0</v>
      </c>
      <c r="T220" s="112"/>
      <c r="U220" s="133" t="s">
        <v>148</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405</v>
      </c>
      <c r="K221" s="375">
        <f t="shared" si="43"/>
        <v>80</v>
      </c>
      <c r="L221" s="375">
        <f t="shared" si="43"/>
        <v>80</v>
      </c>
      <c r="M221" s="375">
        <f t="shared" si="43"/>
        <v>80</v>
      </c>
      <c r="N221" s="375">
        <f t="shared" si="43"/>
        <v>80</v>
      </c>
      <c r="O221" s="377">
        <v>80</v>
      </c>
      <c r="P221" s="180">
        <v>0</v>
      </c>
      <c r="Q221" s="180">
        <v>0</v>
      </c>
      <c r="R221" s="180">
        <v>0</v>
      </c>
      <c r="S221" s="180">
        <v>0</v>
      </c>
      <c r="T221" s="112"/>
      <c r="U221" s="133" t="s">
        <v>149</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406</v>
      </c>
      <c r="K222" s="375">
        <f t="shared" si="43"/>
        <v>80</v>
      </c>
      <c r="L222" s="375">
        <f t="shared" si="43"/>
        <v>80</v>
      </c>
      <c r="M222" s="375">
        <f t="shared" si="43"/>
        <v>80</v>
      </c>
      <c r="N222" s="375">
        <f t="shared" si="43"/>
        <v>80</v>
      </c>
      <c r="O222" s="377">
        <v>80</v>
      </c>
      <c r="P222" s="180">
        <v>0</v>
      </c>
      <c r="Q222" s="180">
        <v>0</v>
      </c>
      <c r="R222" s="180">
        <v>0</v>
      </c>
      <c r="S222" s="180">
        <v>0</v>
      </c>
      <c r="T222" s="112"/>
      <c r="U222" s="133" t="s">
        <v>150</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806</v>
      </c>
      <c r="J223" s="133" t="s">
        <v>397</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395</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398</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142</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399</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143</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400</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144</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401</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145</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402</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146</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403</v>
      </c>
      <c r="K229" s="375">
        <f t="shared" si="43"/>
        <v>80</v>
      </c>
      <c r="L229" s="375">
        <f t="shared" si="43"/>
        <v>80</v>
      </c>
      <c r="M229" s="375">
        <f t="shared" si="43"/>
        <v>80</v>
      </c>
      <c r="N229" s="375">
        <f t="shared" si="43"/>
        <v>80</v>
      </c>
      <c r="O229" s="377">
        <v>80</v>
      </c>
      <c r="P229" s="180">
        <v>0</v>
      </c>
      <c r="Q229" s="180">
        <v>0</v>
      </c>
      <c r="R229" s="180">
        <v>0</v>
      </c>
      <c r="S229" s="180">
        <v>0</v>
      </c>
      <c r="T229" s="112"/>
      <c r="U229" s="133" t="s">
        <v>147</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404</v>
      </c>
      <c r="K230" s="375">
        <f t="shared" si="43"/>
        <v>80</v>
      </c>
      <c r="L230" s="375">
        <f t="shared" si="43"/>
        <v>80</v>
      </c>
      <c r="M230" s="375">
        <f t="shared" si="43"/>
        <v>80</v>
      </c>
      <c r="N230" s="375">
        <f t="shared" si="43"/>
        <v>80</v>
      </c>
      <c r="O230" s="377">
        <v>80</v>
      </c>
      <c r="P230" s="180">
        <v>0</v>
      </c>
      <c r="Q230" s="180">
        <v>0</v>
      </c>
      <c r="R230" s="180">
        <v>0</v>
      </c>
      <c r="S230" s="180">
        <v>0</v>
      </c>
      <c r="T230" s="112"/>
      <c r="U230" s="133" t="s">
        <v>148</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405</v>
      </c>
      <c r="K231" s="375">
        <f t="shared" si="43"/>
        <v>80</v>
      </c>
      <c r="L231" s="375">
        <f t="shared" si="43"/>
        <v>80</v>
      </c>
      <c r="M231" s="375">
        <f t="shared" si="43"/>
        <v>80</v>
      </c>
      <c r="N231" s="375">
        <f t="shared" si="43"/>
        <v>80</v>
      </c>
      <c r="O231" s="377">
        <v>80</v>
      </c>
      <c r="P231" s="180">
        <v>0</v>
      </c>
      <c r="Q231" s="180">
        <v>0</v>
      </c>
      <c r="R231" s="180">
        <v>0</v>
      </c>
      <c r="S231" s="180">
        <v>0</v>
      </c>
      <c r="T231" s="112"/>
      <c r="U231" s="133" t="s">
        <v>149</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406</v>
      </c>
      <c r="K232" s="375">
        <f t="shared" si="43"/>
        <v>80</v>
      </c>
      <c r="L232" s="375">
        <f t="shared" si="43"/>
        <v>80</v>
      </c>
      <c r="M232" s="375">
        <f t="shared" si="43"/>
        <v>80</v>
      </c>
      <c r="N232" s="375">
        <f t="shared" si="43"/>
        <v>80</v>
      </c>
      <c r="O232" s="377">
        <v>80</v>
      </c>
      <c r="P232" s="180">
        <v>0</v>
      </c>
      <c r="Q232" s="180">
        <v>0</v>
      </c>
      <c r="R232" s="180">
        <v>0</v>
      </c>
      <c r="S232" s="180">
        <v>0</v>
      </c>
      <c r="T232" s="112"/>
      <c r="U232" s="133" t="s">
        <v>150</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807</v>
      </c>
      <c r="J233" s="133" t="s">
        <v>397</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395</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398</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142</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399</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143</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400</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144</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401</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145</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402</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146</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403</v>
      </c>
      <c r="K239" s="375">
        <f t="shared" si="48"/>
        <v>80</v>
      </c>
      <c r="L239" s="375">
        <f t="shared" si="48"/>
        <v>80</v>
      </c>
      <c r="M239" s="375">
        <f t="shared" si="48"/>
        <v>80</v>
      </c>
      <c r="N239" s="375">
        <f t="shared" si="48"/>
        <v>80</v>
      </c>
      <c r="O239" s="377">
        <v>80</v>
      </c>
      <c r="P239" s="180">
        <v>0</v>
      </c>
      <c r="Q239" s="180">
        <v>0</v>
      </c>
      <c r="R239" s="180">
        <v>0</v>
      </c>
      <c r="S239" s="180">
        <v>0</v>
      </c>
      <c r="T239" s="112"/>
      <c r="U239" s="133" t="s">
        <v>147</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404</v>
      </c>
      <c r="K240" s="375">
        <f t="shared" si="48"/>
        <v>80</v>
      </c>
      <c r="L240" s="375">
        <f t="shared" si="48"/>
        <v>80</v>
      </c>
      <c r="M240" s="375">
        <f t="shared" si="48"/>
        <v>80</v>
      </c>
      <c r="N240" s="375">
        <f t="shared" si="48"/>
        <v>80</v>
      </c>
      <c r="O240" s="377">
        <v>80</v>
      </c>
      <c r="P240" s="180">
        <v>0</v>
      </c>
      <c r="Q240" s="180">
        <v>0</v>
      </c>
      <c r="R240" s="180">
        <v>0</v>
      </c>
      <c r="S240" s="180">
        <v>0</v>
      </c>
      <c r="T240" s="112"/>
      <c r="U240" s="133" t="s">
        <v>148</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405</v>
      </c>
      <c r="K241" s="375">
        <f t="shared" si="48"/>
        <v>80</v>
      </c>
      <c r="L241" s="375">
        <f t="shared" si="48"/>
        <v>80</v>
      </c>
      <c r="M241" s="375">
        <f t="shared" si="48"/>
        <v>80</v>
      </c>
      <c r="N241" s="375">
        <f t="shared" si="48"/>
        <v>80</v>
      </c>
      <c r="O241" s="377">
        <v>80</v>
      </c>
      <c r="P241" s="180">
        <v>0</v>
      </c>
      <c r="Q241" s="180">
        <v>0</v>
      </c>
      <c r="R241" s="180">
        <v>0</v>
      </c>
      <c r="S241" s="180">
        <v>0</v>
      </c>
      <c r="T241" s="112"/>
      <c r="U241" s="133" t="s">
        <v>149</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406</v>
      </c>
      <c r="K242" s="375">
        <f t="shared" si="48"/>
        <v>80</v>
      </c>
      <c r="L242" s="375">
        <f t="shared" si="48"/>
        <v>80</v>
      </c>
      <c r="M242" s="375">
        <f t="shared" si="48"/>
        <v>80</v>
      </c>
      <c r="N242" s="375">
        <f t="shared" si="48"/>
        <v>80</v>
      </c>
      <c r="O242" s="377">
        <v>80</v>
      </c>
      <c r="P242" s="180">
        <v>0</v>
      </c>
      <c r="Q242" s="180">
        <v>0</v>
      </c>
      <c r="R242" s="180">
        <v>0</v>
      </c>
      <c r="S242" s="180">
        <v>0</v>
      </c>
      <c r="T242" s="112"/>
      <c r="U242" s="133" t="s">
        <v>150</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808</v>
      </c>
      <c r="J243" s="133" t="s">
        <v>397</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395</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398</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142</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399</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143</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400</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144</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401</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145</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402</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146</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403</v>
      </c>
      <c r="K249" s="375">
        <f t="shared" si="48"/>
        <v>80</v>
      </c>
      <c r="L249" s="375">
        <f t="shared" si="48"/>
        <v>80</v>
      </c>
      <c r="M249" s="375">
        <f t="shared" si="48"/>
        <v>80</v>
      </c>
      <c r="N249" s="375">
        <f t="shared" si="48"/>
        <v>80</v>
      </c>
      <c r="O249" s="377">
        <v>80</v>
      </c>
      <c r="P249" s="180">
        <v>0</v>
      </c>
      <c r="Q249" s="180">
        <v>0</v>
      </c>
      <c r="R249" s="180">
        <v>0</v>
      </c>
      <c r="S249" s="180">
        <v>0</v>
      </c>
      <c r="T249" s="112"/>
      <c r="U249" s="133" t="s">
        <v>147</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404</v>
      </c>
      <c r="K250" s="375">
        <f t="shared" si="48"/>
        <v>80</v>
      </c>
      <c r="L250" s="375">
        <f t="shared" si="48"/>
        <v>80</v>
      </c>
      <c r="M250" s="375">
        <f t="shared" si="48"/>
        <v>80</v>
      </c>
      <c r="N250" s="375">
        <f t="shared" si="48"/>
        <v>80</v>
      </c>
      <c r="O250" s="377">
        <v>80</v>
      </c>
      <c r="P250" s="180">
        <v>0</v>
      </c>
      <c r="Q250" s="180">
        <v>0</v>
      </c>
      <c r="R250" s="180">
        <v>0</v>
      </c>
      <c r="S250" s="180">
        <v>0</v>
      </c>
      <c r="T250" s="112"/>
      <c r="U250" s="133" t="s">
        <v>148</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405</v>
      </c>
      <c r="K251" s="375">
        <f t="shared" si="48"/>
        <v>80</v>
      </c>
      <c r="L251" s="375">
        <f t="shared" si="48"/>
        <v>80</v>
      </c>
      <c r="M251" s="375">
        <f t="shared" si="48"/>
        <v>80</v>
      </c>
      <c r="N251" s="375">
        <f t="shared" si="48"/>
        <v>80</v>
      </c>
      <c r="O251" s="377">
        <v>80</v>
      </c>
      <c r="P251" s="180">
        <v>0</v>
      </c>
      <c r="Q251" s="180">
        <v>0</v>
      </c>
      <c r="R251" s="180">
        <v>0</v>
      </c>
      <c r="S251" s="180">
        <v>0</v>
      </c>
      <c r="T251" s="112"/>
      <c r="U251" s="133" t="s">
        <v>149</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406</v>
      </c>
      <c r="K252" s="375">
        <f t="shared" si="48"/>
        <v>80</v>
      </c>
      <c r="L252" s="375">
        <f t="shared" si="48"/>
        <v>80</v>
      </c>
      <c r="M252" s="375">
        <f t="shared" si="48"/>
        <v>80</v>
      </c>
      <c r="N252" s="375">
        <f t="shared" si="48"/>
        <v>80</v>
      </c>
      <c r="O252" s="377">
        <v>80</v>
      </c>
      <c r="P252" s="180">
        <v>0</v>
      </c>
      <c r="Q252" s="180">
        <v>0</v>
      </c>
      <c r="R252" s="180">
        <v>0</v>
      </c>
      <c r="S252" s="180">
        <v>0</v>
      </c>
      <c r="T252" s="112"/>
      <c r="U252" s="133" t="s">
        <v>150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809</v>
      </c>
      <c r="J253" s="133" t="s">
        <v>397</v>
      </c>
      <c r="K253" s="375">
        <f t="shared" si="48"/>
        <v>80</v>
      </c>
      <c r="L253" s="375">
        <f t="shared" si="48"/>
        <v>80</v>
      </c>
      <c r="M253" s="375">
        <f t="shared" si="48"/>
        <v>80</v>
      </c>
      <c r="N253" s="375">
        <f t="shared" si="48"/>
        <v>80</v>
      </c>
      <c r="O253" s="377">
        <v>80</v>
      </c>
      <c r="P253" s="180">
        <v>0</v>
      </c>
      <c r="Q253" s="180">
        <v>0</v>
      </c>
      <c r="R253" s="180">
        <v>0</v>
      </c>
      <c r="S253" s="180">
        <v>0</v>
      </c>
      <c r="T253" s="112"/>
      <c r="U253" s="133" t="s">
        <v>395</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398</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142</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399</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143</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400</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144</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401</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145</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402</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146</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403</v>
      </c>
      <c r="K259" s="375">
        <f t="shared" si="48"/>
        <v>80</v>
      </c>
      <c r="L259" s="375">
        <f t="shared" si="48"/>
        <v>80</v>
      </c>
      <c r="M259" s="375">
        <f t="shared" si="48"/>
        <v>80</v>
      </c>
      <c r="N259" s="375">
        <f t="shared" si="48"/>
        <v>80</v>
      </c>
      <c r="O259" s="377">
        <v>80</v>
      </c>
      <c r="P259" s="180">
        <v>0</v>
      </c>
      <c r="Q259" s="180">
        <v>0</v>
      </c>
      <c r="R259" s="180">
        <v>0</v>
      </c>
      <c r="S259" s="180">
        <v>0</v>
      </c>
      <c r="T259" s="112"/>
      <c r="U259" s="133" t="s">
        <v>147</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404</v>
      </c>
      <c r="K260" s="375">
        <f t="shared" si="48"/>
        <v>80</v>
      </c>
      <c r="L260" s="375">
        <f t="shared" si="48"/>
        <v>80</v>
      </c>
      <c r="M260" s="375">
        <f t="shared" si="48"/>
        <v>80</v>
      </c>
      <c r="N260" s="375">
        <f t="shared" si="48"/>
        <v>80</v>
      </c>
      <c r="O260" s="377">
        <v>80</v>
      </c>
      <c r="P260" s="180">
        <v>0</v>
      </c>
      <c r="Q260" s="180">
        <v>0</v>
      </c>
      <c r="R260" s="180">
        <v>0</v>
      </c>
      <c r="S260" s="180">
        <v>0</v>
      </c>
      <c r="T260" s="112"/>
      <c r="U260" s="133" t="s">
        <v>148</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405</v>
      </c>
      <c r="K261" s="375">
        <f t="shared" si="48"/>
        <v>80</v>
      </c>
      <c r="L261" s="375">
        <f t="shared" si="48"/>
        <v>80</v>
      </c>
      <c r="M261" s="375">
        <f t="shared" si="48"/>
        <v>80</v>
      </c>
      <c r="N261" s="375">
        <f t="shared" si="48"/>
        <v>80</v>
      </c>
      <c r="O261" s="377">
        <v>80</v>
      </c>
      <c r="P261" s="180">
        <v>0</v>
      </c>
      <c r="Q261" s="180">
        <v>0</v>
      </c>
      <c r="R261" s="180">
        <v>0</v>
      </c>
      <c r="S261" s="180">
        <v>0</v>
      </c>
      <c r="T261" s="112"/>
      <c r="U261" s="133" t="s">
        <v>149</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406</v>
      </c>
      <c r="K262" s="375">
        <f t="shared" si="48"/>
        <v>80</v>
      </c>
      <c r="L262" s="375">
        <f t="shared" si="48"/>
        <v>80</v>
      </c>
      <c r="M262" s="375">
        <f t="shared" si="48"/>
        <v>80</v>
      </c>
      <c r="N262" s="375">
        <f t="shared" si="48"/>
        <v>80</v>
      </c>
      <c r="O262" s="377">
        <v>80</v>
      </c>
      <c r="P262" s="180">
        <v>0</v>
      </c>
      <c r="Q262" s="180">
        <v>0</v>
      </c>
      <c r="R262" s="180">
        <v>0</v>
      </c>
      <c r="S262" s="180">
        <v>0</v>
      </c>
      <c r="T262" s="112"/>
      <c r="U262" s="133" t="s">
        <v>150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810</v>
      </c>
      <c r="J263" s="133" t="s">
        <v>397</v>
      </c>
      <c r="K263" s="375">
        <f t="shared" si="48"/>
        <v>80</v>
      </c>
      <c r="L263" s="375">
        <f t="shared" si="48"/>
        <v>80</v>
      </c>
      <c r="M263" s="375">
        <f t="shared" si="48"/>
        <v>80</v>
      </c>
      <c r="N263" s="375">
        <f t="shared" si="48"/>
        <v>80</v>
      </c>
      <c r="O263" s="377">
        <v>80</v>
      </c>
      <c r="P263" s="180">
        <v>0</v>
      </c>
      <c r="Q263" s="180">
        <v>0</v>
      </c>
      <c r="R263" s="180">
        <v>0</v>
      </c>
      <c r="S263" s="180">
        <v>0</v>
      </c>
      <c r="T263" s="112"/>
      <c r="U263" s="133" t="s">
        <v>395</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398</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142</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399</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143</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400</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144</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401</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145</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402</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146</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403</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147</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404</v>
      </c>
      <c r="K270" s="375">
        <f t="shared" si="53"/>
        <v>80</v>
      </c>
      <c r="L270" s="375">
        <f t="shared" si="53"/>
        <v>80</v>
      </c>
      <c r="M270" s="375">
        <f t="shared" si="53"/>
        <v>80</v>
      </c>
      <c r="N270" s="375">
        <f t="shared" si="53"/>
        <v>80</v>
      </c>
      <c r="O270" s="377">
        <v>80</v>
      </c>
      <c r="P270" s="180">
        <v>0</v>
      </c>
      <c r="Q270" s="180">
        <v>0</v>
      </c>
      <c r="R270" s="180">
        <v>0</v>
      </c>
      <c r="S270" s="180">
        <v>0</v>
      </c>
      <c r="T270" s="112"/>
      <c r="U270" s="133" t="s">
        <v>148</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405</v>
      </c>
      <c r="K271" s="375">
        <f t="shared" si="53"/>
        <v>80</v>
      </c>
      <c r="L271" s="375">
        <f t="shared" si="53"/>
        <v>80</v>
      </c>
      <c r="M271" s="375">
        <f t="shared" si="53"/>
        <v>80</v>
      </c>
      <c r="N271" s="375">
        <f t="shared" si="53"/>
        <v>80</v>
      </c>
      <c r="O271" s="377">
        <v>80</v>
      </c>
      <c r="P271" s="180">
        <v>0</v>
      </c>
      <c r="Q271" s="180">
        <v>0</v>
      </c>
      <c r="R271" s="180">
        <v>0</v>
      </c>
      <c r="S271" s="180">
        <v>0</v>
      </c>
      <c r="T271" s="112"/>
      <c r="U271" s="133" t="s">
        <v>149</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406</v>
      </c>
      <c r="K272" s="375">
        <f t="shared" si="53"/>
        <v>80</v>
      </c>
      <c r="L272" s="375">
        <f t="shared" si="53"/>
        <v>80</v>
      </c>
      <c r="M272" s="375">
        <f t="shared" si="53"/>
        <v>80</v>
      </c>
      <c r="N272" s="375">
        <f t="shared" si="53"/>
        <v>80</v>
      </c>
      <c r="O272" s="377">
        <v>80</v>
      </c>
      <c r="P272" s="180">
        <v>0</v>
      </c>
      <c r="Q272" s="180">
        <v>0</v>
      </c>
      <c r="R272" s="180">
        <v>0</v>
      </c>
      <c r="S272" s="180">
        <v>0</v>
      </c>
      <c r="T272" s="112"/>
      <c r="U272" s="133" t="s">
        <v>150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811</v>
      </c>
      <c r="J273" s="133" t="s">
        <v>397</v>
      </c>
      <c r="K273" s="375">
        <f t="shared" si="53"/>
        <v>80</v>
      </c>
      <c r="L273" s="375">
        <f t="shared" si="53"/>
        <v>80</v>
      </c>
      <c r="M273" s="375">
        <f t="shared" si="53"/>
        <v>80</v>
      </c>
      <c r="N273" s="375">
        <f t="shared" si="53"/>
        <v>80</v>
      </c>
      <c r="O273" s="377">
        <v>80</v>
      </c>
      <c r="P273" s="180">
        <v>0</v>
      </c>
      <c r="Q273" s="180">
        <v>0</v>
      </c>
      <c r="R273" s="180">
        <v>0</v>
      </c>
      <c r="S273" s="180">
        <v>0</v>
      </c>
      <c r="T273" s="112"/>
      <c r="U273" s="133" t="s">
        <v>395</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398</v>
      </c>
      <c r="K274" s="375">
        <f t="shared" si="53"/>
        <v>80</v>
      </c>
      <c r="L274" s="375">
        <f t="shared" si="53"/>
        <v>80</v>
      </c>
      <c r="M274" s="375">
        <f t="shared" si="53"/>
        <v>80</v>
      </c>
      <c r="N274" s="375">
        <f t="shared" si="53"/>
        <v>80</v>
      </c>
      <c r="O274" s="377">
        <v>80</v>
      </c>
      <c r="P274" s="180">
        <v>0</v>
      </c>
      <c r="Q274" s="180">
        <v>0</v>
      </c>
      <c r="R274" s="180">
        <v>0</v>
      </c>
      <c r="S274" s="180">
        <v>0</v>
      </c>
      <c r="T274" s="112"/>
      <c r="U274" s="133" t="s">
        <v>142</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399</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143</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400</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144</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401</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145</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402</v>
      </c>
      <c r="K278" s="375">
        <f t="shared" si="53"/>
        <v>468</v>
      </c>
      <c r="L278" s="375">
        <f t="shared" si="53"/>
        <v>468</v>
      </c>
      <c r="M278" s="375">
        <f t="shared" si="53"/>
        <v>468</v>
      </c>
      <c r="N278" s="375">
        <f t="shared" si="53"/>
        <v>468</v>
      </c>
      <c r="O278" s="377">
        <v>468</v>
      </c>
      <c r="P278" s="180">
        <v>0</v>
      </c>
      <c r="Q278" s="180">
        <v>0</v>
      </c>
      <c r="R278" s="180">
        <v>0</v>
      </c>
      <c r="S278" s="180">
        <v>0</v>
      </c>
      <c r="T278" s="112"/>
      <c r="U278" s="133" t="s">
        <v>146</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403</v>
      </c>
      <c r="K279" s="375">
        <f t="shared" si="53"/>
        <v>80</v>
      </c>
      <c r="L279" s="375">
        <f t="shared" si="53"/>
        <v>80</v>
      </c>
      <c r="M279" s="375">
        <f t="shared" si="53"/>
        <v>80</v>
      </c>
      <c r="N279" s="375">
        <f t="shared" si="53"/>
        <v>80</v>
      </c>
      <c r="O279" s="377">
        <v>80</v>
      </c>
      <c r="P279" s="180">
        <v>0</v>
      </c>
      <c r="Q279" s="180">
        <v>0</v>
      </c>
      <c r="R279" s="180">
        <v>0</v>
      </c>
      <c r="S279" s="180">
        <v>0</v>
      </c>
      <c r="T279" s="112"/>
      <c r="U279" s="133" t="s">
        <v>147</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404</v>
      </c>
      <c r="K280" s="375">
        <f t="shared" si="53"/>
        <v>80</v>
      </c>
      <c r="L280" s="375">
        <f t="shared" si="53"/>
        <v>80</v>
      </c>
      <c r="M280" s="375">
        <f t="shared" si="53"/>
        <v>80</v>
      </c>
      <c r="N280" s="375">
        <f t="shared" si="53"/>
        <v>80</v>
      </c>
      <c r="O280" s="377">
        <v>80</v>
      </c>
      <c r="P280" s="180">
        <v>0</v>
      </c>
      <c r="Q280" s="180">
        <v>0</v>
      </c>
      <c r="R280" s="180">
        <v>0</v>
      </c>
      <c r="S280" s="180">
        <v>0</v>
      </c>
      <c r="T280" s="112"/>
      <c r="U280" s="133" t="s">
        <v>148</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405</v>
      </c>
      <c r="K281" s="375">
        <f t="shared" si="53"/>
        <v>80</v>
      </c>
      <c r="L281" s="375">
        <f t="shared" si="53"/>
        <v>80</v>
      </c>
      <c r="M281" s="375">
        <f t="shared" si="53"/>
        <v>80</v>
      </c>
      <c r="N281" s="375">
        <f t="shared" si="53"/>
        <v>80</v>
      </c>
      <c r="O281" s="377">
        <v>80</v>
      </c>
      <c r="P281" s="180">
        <v>0</v>
      </c>
      <c r="Q281" s="180">
        <v>0</v>
      </c>
      <c r="R281" s="180">
        <v>0</v>
      </c>
      <c r="S281" s="180">
        <v>0</v>
      </c>
      <c r="T281" s="112"/>
      <c r="U281" s="133" t="s">
        <v>149</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406</v>
      </c>
      <c r="K282" s="375">
        <f t="shared" si="53"/>
        <v>80</v>
      </c>
      <c r="L282" s="375">
        <f t="shared" si="53"/>
        <v>80</v>
      </c>
      <c r="M282" s="375">
        <f t="shared" si="53"/>
        <v>80</v>
      </c>
      <c r="N282" s="375">
        <f t="shared" si="53"/>
        <v>80</v>
      </c>
      <c r="O282" s="377">
        <v>80</v>
      </c>
      <c r="P282" s="180">
        <v>0</v>
      </c>
      <c r="Q282" s="180">
        <v>0</v>
      </c>
      <c r="R282" s="180">
        <v>0</v>
      </c>
      <c r="S282" s="180">
        <v>0</v>
      </c>
      <c r="T282" s="112"/>
      <c r="U282" s="133" t="s">
        <v>150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812</v>
      </c>
      <c r="J283" s="133" t="s">
        <v>397</v>
      </c>
      <c r="K283" s="375">
        <f t="shared" si="53"/>
        <v>80</v>
      </c>
      <c r="L283" s="375">
        <f t="shared" si="53"/>
        <v>80</v>
      </c>
      <c r="M283" s="375">
        <f t="shared" si="53"/>
        <v>80</v>
      </c>
      <c r="N283" s="375">
        <f t="shared" si="53"/>
        <v>80</v>
      </c>
      <c r="O283" s="377">
        <v>80</v>
      </c>
      <c r="P283" s="180">
        <v>0</v>
      </c>
      <c r="Q283" s="180">
        <v>0</v>
      </c>
      <c r="R283" s="180">
        <v>0</v>
      </c>
      <c r="S283" s="180">
        <v>0</v>
      </c>
      <c r="T283" s="112"/>
      <c r="U283" s="133" t="s">
        <v>395</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398</v>
      </c>
      <c r="K284" s="375">
        <f t="shared" si="53"/>
        <v>80</v>
      </c>
      <c r="L284" s="375">
        <f t="shared" si="53"/>
        <v>80</v>
      </c>
      <c r="M284" s="375">
        <f t="shared" si="53"/>
        <v>80</v>
      </c>
      <c r="N284" s="375">
        <f t="shared" si="53"/>
        <v>80</v>
      </c>
      <c r="O284" s="377">
        <v>80</v>
      </c>
      <c r="P284" s="180">
        <v>0</v>
      </c>
      <c r="Q284" s="180">
        <v>0</v>
      </c>
      <c r="R284" s="180">
        <v>0</v>
      </c>
      <c r="S284" s="180">
        <v>0</v>
      </c>
      <c r="T284" s="112"/>
      <c r="U284" s="133" t="s">
        <v>142</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399</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143</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400</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144</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401</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145</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402</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146</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403</v>
      </c>
      <c r="K289" s="375">
        <f t="shared" si="53"/>
        <v>80</v>
      </c>
      <c r="L289" s="375">
        <f t="shared" si="53"/>
        <v>80</v>
      </c>
      <c r="M289" s="375">
        <f t="shared" si="53"/>
        <v>80</v>
      </c>
      <c r="N289" s="375">
        <f t="shared" si="53"/>
        <v>80</v>
      </c>
      <c r="O289" s="377">
        <v>80</v>
      </c>
      <c r="P289" s="180">
        <v>0</v>
      </c>
      <c r="Q289" s="180">
        <v>0</v>
      </c>
      <c r="R289" s="180">
        <v>0</v>
      </c>
      <c r="S289" s="180">
        <v>0</v>
      </c>
      <c r="T289" s="112"/>
      <c r="U289" s="133" t="s">
        <v>147</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404</v>
      </c>
      <c r="K290" s="375">
        <f t="shared" si="53"/>
        <v>80</v>
      </c>
      <c r="L290" s="375">
        <f t="shared" si="53"/>
        <v>80</v>
      </c>
      <c r="M290" s="375">
        <f t="shared" si="53"/>
        <v>80</v>
      </c>
      <c r="N290" s="375">
        <f t="shared" si="53"/>
        <v>80</v>
      </c>
      <c r="O290" s="377">
        <v>80</v>
      </c>
      <c r="P290" s="180">
        <v>0</v>
      </c>
      <c r="Q290" s="180">
        <v>0</v>
      </c>
      <c r="R290" s="180">
        <v>0</v>
      </c>
      <c r="S290" s="180">
        <v>0</v>
      </c>
      <c r="T290" s="112"/>
      <c r="U290" s="133" t="s">
        <v>148</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405</v>
      </c>
      <c r="K291" s="375">
        <f t="shared" si="53"/>
        <v>80</v>
      </c>
      <c r="L291" s="375">
        <f t="shared" si="53"/>
        <v>80</v>
      </c>
      <c r="M291" s="375">
        <f t="shared" si="53"/>
        <v>80</v>
      </c>
      <c r="N291" s="375">
        <f t="shared" si="53"/>
        <v>80</v>
      </c>
      <c r="O291" s="377">
        <v>80</v>
      </c>
      <c r="P291" s="180">
        <v>0</v>
      </c>
      <c r="Q291" s="180">
        <v>0</v>
      </c>
      <c r="R291" s="180">
        <v>0</v>
      </c>
      <c r="S291" s="180">
        <v>0</v>
      </c>
      <c r="T291" s="112"/>
      <c r="U291" s="133" t="s">
        <v>149</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406</v>
      </c>
      <c r="K292" s="375">
        <f t="shared" si="53"/>
        <v>80</v>
      </c>
      <c r="L292" s="375">
        <f t="shared" si="53"/>
        <v>80</v>
      </c>
      <c r="M292" s="375">
        <f t="shared" si="53"/>
        <v>80</v>
      </c>
      <c r="N292" s="375">
        <f t="shared" si="53"/>
        <v>80</v>
      </c>
      <c r="O292" s="377">
        <v>80</v>
      </c>
      <c r="P292" s="180">
        <v>0</v>
      </c>
      <c r="Q292" s="180">
        <v>0</v>
      </c>
      <c r="R292" s="180">
        <v>0</v>
      </c>
      <c r="S292" s="180">
        <v>0</v>
      </c>
      <c r="T292" s="112"/>
      <c r="U292" s="133" t="s">
        <v>150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813</v>
      </c>
      <c r="J293" s="133" t="s">
        <v>397</v>
      </c>
      <c r="K293" s="375">
        <f t="shared" si="53"/>
        <v>80</v>
      </c>
      <c r="L293" s="375">
        <f t="shared" si="53"/>
        <v>80</v>
      </c>
      <c r="M293" s="375">
        <f t="shared" si="53"/>
        <v>80</v>
      </c>
      <c r="N293" s="375">
        <f t="shared" si="53"/>
        <v>80</v>
      </c>
      <c r="O293" s="377">
        <v>80</v>
      </c>
      <c r="P293" s="180">
        <v>0</v>
      </c>
      <c r="Q293" s="180">
        <v>0</v>
      </c>
      <c r="R293" s="180">
        <v>0</v>
      </c>
      <c r="S293" s="180">
        <v>0</v>
      </c>
      <c r="T293" s="112"/>
      <c r="U293" s="133" t="s">
        <v>395</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398</v>
      </c>
      <c r="K294" s="375">
        <f t="shared" si="53"/>
        <v>80</v>
      </c>
      <c r="L294" s="375">
        <f t="shared" si="53"/>
        <v>80</v>
      </c>
      <c r="M294" s="375">
        <f t="shared" si="53"/>
        <v>80</v>
      </c>
      <c r="N294" s="375">
        <f t="shared" si="53"/>
        <v>80</v>
      </c>
      <c r="O294" s="377">
        <v>80</v>
      </c>
      <c r="P294" s="180">
        <v>0</v>
      </c>
      <c r="Q294" s="180">
        <v>0</v>
      </c>
      <c r="R294" s="180">
        <v>0</v>
      </c>
      <c r="S294" s="180">
        <v>0</v>
      </c>
      <c r="T294" s="112"/>
      <c r="U294" s="133" t="s">
        <v>142</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399</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143</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400</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144</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401</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145</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402</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146</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403</v>
      </c>
      <c r="K299" s="375">
        <f t="shared" si="53"/>
        <v>80</v>
      </c>
      <c r="L299" s="375">
        <f t="shared" si="53"/>
        <v>80</v>
      </c>
      <c r="M299" s="375">
        <f t="shared" si="53"/>
        <v>80</v>
      </c>
      <c r="N299" s="375">
        <f t="shared" si="53"/>
        <v>80</v>
      </c>
      <c r="O299" s="377">
        <v>80</v>
      </c>
      <c r="P299" s="180">
        <v>0</v>
      </c>
      <c r="Q299" s="180">
        <v>0</v>
      </c>
      <c r="R299" s="180">
        <v>0</v>
      </c>
      <c r="S299" s="180">
        <v>0</v>
      </c>
      <c r="T299" s="112"/>
      <c r="U299" s="133" t="s">
        <v>147</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404</v>
      </c>
      <c r="K300" s="375">
        <f t="shared" si="53"/>
        <v>80</v>
      </c>
      <c r="L300" s="375">
        <f t="shared" si="53"/>
        <v>80</v>
      </c>
      <c r="M300" s="375">
        <f t="shared" si="53"/>
        <v>80</v>
      </c>
      <c r="N300" s="375">
        <f t="shared" si="53"/>
        <v>80</v>
      </c>
      <c r="O300" s="377">
        <v>80</v>
      </c>
      <c r="P300" s="180">
        <v>0</v>
      </c>
      <c r="Q300" s="180">
        <v>0</v>
      </c>
      <c r="R300" s="180">
        <v>0</v>
      </c>
      <c r="S300" s="180">
        <v>0</v>
      </c>
      <c r="T300" s="112"/>
      <c r="U300" s="133" t="s">
        <v>148</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405</v>
      </c>
      <c r="K301" s="375">
        <f t="shared" si="53"/>
        <v>80</v>
      </c>
      <c r="L301" s="375">
        <f t="shared" si="53"/>
        <v>80</v>
      </c>
      <c r="M301" s="375">
        <f t="shared" si="53"/>
        <v>80</v>
      </c>
      <c r="N301" s="375">
        <f t="shared" si="53"/>
        <v>80</v>
      </c>
      <c r="O301" s="377">
        <v>80</v>
      </c>
      <c r="P301" s="180">
        <v>0</v>
      </c>
      <c r="Q301" s="180">
        <v>0</v>
      </c>
      <c r="R301" s="180">
        <v>0</v>
      </c>
      <c r="S301" s="180">
        <v>0</v>
      </c>
      <c r="T301" s="112"/>
      <c r="U301" s="133" t="s">
        <v>149</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406</v>
      </c>
      <c r="K302" s="375">
        <f t="shared" si="53"/>
        <v>80</v>
      </c>
      <c r="L302" s="375">
        <f t="shared" si="53"/>
        <v>80</v>
      </c>
      <c r="M302" s="375">
        <f t="shared" si="53"/>
        <v>80</v>
      </c>
      <c r="N302" s="375">
        <f t="shared" si="53"/>
        <v>80</v>
      </c>
      <c r="O302" s="377">
        <v>80</v>
      </c>
      <c r="P302" s="180">
        <v>0</v>
      </c>
      <c r="Q302" s="180">
        <v>0</v>
      </c>
      <c r="R302" s="180">
        <v>0</v>
      </c>
      <c r="S302" s="180">
        <v>0</v>
      </c>
      <c r="T302" s="112"/>
      <c r="U302" s="133" t="s">
        <v>150</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332</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176</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1125</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472</v>
      </c>
      <c r="J315" s="107"/>
      <c r="K315" s="131" t="s">
        <v>179</v>
      </c>
      <c r="L315" s="131"/>
      <c r="M315" s="107"/>
      <c r="N315" s="107"/>
      <c r="O315" s="107"/>
      <c r="P315" s="250"/>
      <c r="Q315" s="250"/>
      <c r="R315" s="725"/>
      <c r="S315" s="250"/>
      <c r="T315" s="107"/>
      <c r="U315" s="107"/>
      <c r="V315" s="131" t="s">
        <v>180</v>
      </c>
      <c r="W315" s="131"/>
      <c r="X315" s="107"/>
      <c r="Y315" s="107"/>
      <c r="Z315" s="107"/>
      <c r="AA315" s="250"/>
      <c r="AB315" s="250"/>
      <c r="AC315" s="725"/>
      <c r="AD315" s="250"/>
      <c r="AE315" s="131" t="s">
        <v>393</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387</v>
      </c>
      <c r="L316" s="107" t="s">
        <v>388</v>
      </c>
      <c r="M316" s="107" t="s">
        <v>390</v>
      </c>
      <c r="N316" s="107" t="s">
        <v>391</v>
      </c>
      <c r="O316" s="107" t="s">
        <v>392</v>
      </c>
      <c r="P316" s="250" t="s">
        <v>394</v>
      </c>
      <c r="Q316" s="250" t="s">
        <v>902</v>
      </c>
      <c r="R316" s="725" t="s">
        <v>903</v>
      </c>
      <c r="S316" s="725" t="s">
        <v>1224</v>
      </c>
      <c r="T316" s="107"/>
      <c r="U316" s="107"/>
      <c r="V316" s="107" t="s">
        <v>387</v>
      </c>
      <c r="W316" s="107" t="s">
        <v>388</v>
      </c>
      <c r="X316" s="107" t="s">
        <v>390</v>
      </c>
      <c r="Y316" s="107" t="s">
        <v>391</v>
      </c>
      <c r="Z316" s="107" t="s">
        <v>392</v>
      </c>
      <c r="AA316" s="250" t="s">
        <v>394</v>
      </c>
      <c r="AB316" s="250" t="s">
        <v>902</v>
      </c>
      <c r="AC316" s="725" t="s">
        <v>903</v>
      </c>
      <c r="AD316" s="725" t="s">
        <v>1224</v>
      </c>
      <c r="AE316" s="107" t="s">
        <v>392</v>
      </c>
      <c r="AF316" s="107" t="s">
        <v>392</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837</v>
      </c>
      <c r="J317" s="133" t="s">
        <v>395</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395</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142</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142</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143</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143</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144</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144</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145</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145</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146</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146</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147</v>
      </c>
      <c r="K323" s="375">
        <f t="shared" si="54"/>
        <v>100</v>
      </c>
      <c r="L323" s="375">
        <f t="shared" si="54"/>
        <v>100</v>
      </c>
      <c r="M323" s="375">
        <f t="shared" si="54"/>
        <v>100</v>
      </c>
      <c r="N323" s="375">
        <f t="shared" si="55"/>
        <v>100</v>
      </c>
      <c r="O323" s="180">
        <v>100</v>
      </c>
      <c r="P323" s="180">
        <v>0</v>
      </c>
      <c r="Q323" s="180">
        <v>0</v>
      </c>
      <c r="R323" s="180">
        <v>0</v>
      </c>
      <c r="S323" s="180">
        <v>0</v>
      </c>
      <c r="T323" s="112"/>
      <c r="U323" s="133" t="s">
        <v>147</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148</v>
      </c>
      <c r="K324" s="375">
        <f t="shared" si="54"/>
        <v>100</v>
      </c>
      <c r="L324" s="375">
        <f t="shared" si="54"/>
        <v>100</v>
      </c>
      <c r="M324" s="375">
        <f t="shared" si="54"/>
        <v>100</v>
      </c>
      <c r="N324" s="375">
        <f t="shared" si="55"/>
        <v>100</v>
      </c>
      <c r="O324" s="180">
        <v>100</v>
      </c>
      <c r="P324" s="180">
        <v>0</v>
      </c>
      <c r="Q324" s="180">
        <v>0</v>
      </c>
      <c r="R324" s="180">
        <v>0</v>
      </c>
      <c r="S324" s="180">
        <v>0</v>
      </c>
      <c r="T324" s="112"/>
      <c r="U324" s="133" t="s">
        <v>148</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149</v>
      </c>
      <c r="K325" s="375">
        <f t="shared" si="54"/>
        <v>100</v>
      </c>
      <c r="L325" s="375">
        <f t="shared" si="54"/>
        <v>100</v>
      </c>
      <c r="M325" s="375">
        <f t="shared" si="54"/>
        <v>100</v>
      </c>
      <c r="N325" s="375">
        <f t="shared" si="55"/>
        <v>100</v>
      </c>
      <c r="O325" s="180">
        <v>100</v>
      </c>
      <c r="P325" s="180">
        <v>0</v>
      </c>
      <c r="Q325" s="180">
        <v>0</v>
      </c>
      <c r="R325" s="180">
        <v>0</v>
      </c>
      <c r="S325" s="180">
        <v>0</v>
      </c>
      <c r="T325" s="112"/>
      <c r="U325" s="133" t="s">
        <v>149</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150</v>
      </c>
      <c r="K326" s="375">
        <f t="shared" si="54"/>
        <v>100</v>
      </c>
      <c r="L326" s="375">
        <f t="shared" si="54"/>
        <v>100</v>
      </c>
      <c r="M326" s="375">
        <f t="shared" si="54"/>
        <v>100</v>
      </c>
      <c r="N326" s="375">
        <f t="shared" si="55"/>
        <v>100</v>
      </c>
      <c r="O326" s="180">
        <v>100</v>
      </c>
      <c r="P326" s="180">
        <v>0</v>
      </c>
      <c r="Q326" s="180">
        <v>0</v>
      </c>
      <c r="R326" s="180">
        <v>0</v>
      </c>
      <c r="S326" s="180">
        <v>0</v>
      </c>
      <c r="T326" s="112"/>
      <c r="U326" s="133" t="s">
        <v>150</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410</v>
      </c>
      <c r="J327" s="133" t="s">
        <v>395</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395</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142</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142</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143</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143</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144</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144</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145</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145</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146</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146</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147</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147</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148</v>
      </c>
      <c r="K334" s="375">
        <f t="shared" si="62"/>
        <v>100</v>
      </c>
      <c r="L334" s="375">
        <f t="shared" si="62"/>
        <v>100</v>
      </c>
      <c r="M334" s="375">
        <f t="shared" si="62"/>
        <v>100</v>
      </c>
      <c r="N334" s="375">
        <f t="shared" si="55"/>
        <v>100</v>
      </c>
      <c r="O334" s="180">
        <v>100</v>
      </c>
      <c r="P334" s="180">
        <v>0</v>
      </c>
      <c r="Q334" s="180">
        <v>0</v>
      </c>
      <c r="R334" s="180">
        <v>0</v>
      </c>
      <c r="S334" s="180">
        <v>0</v>
      </c>
      <c r="T334" s="112"/>
      <c r="U334" s="133" t="s">
        <v>148</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149</v>
      </c>
      <c r="K335" s="375">
        <f t="shared" si="62"/>
        <v>100</v>
      </c>
      <c r="L335" s="375">
        <f t="shared" si="62"/>
        <v>100</v>
      </c>
      <c r="M335" s="375">
        <f t="shared" si="62"/>
        <v>100</v>
      </c>
      <c r="N335" s="375">
        <f t="shared" si="55"/>
        <v>100</v>
      </c>
      <c r="O335" s="180">
        <v>100</v>
      </c>
      <c r="P335" s="180">
        <v>0</v>
      </c>
      <c r="Q335" s="180">
        <v>0</v>
      </c>
      <c r="R335" s="180">
        <v>0</v>
      </c>
      <c r="S335" s="180">
        <v>0</v>
      </c>
      <c r="T335" s="112"/>
      <c r="U335" s="133" t="s">
        <v>149</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150</v>
      </c>
      <c r="K336" s="375">
        <f t="shared" si="62"/>
        <v>100</v>
      </c>
      <c r="L336" s="375">
        <f t="shared" si="62"/>
        <v>100</v>
      </c>
      <c r="M336" s="375">
        <f t="shared" si="62"/>
        <v>100</v>
      </c>
      <c r="N336" s="375">
        <f t="shared" si="55"/>
        <v>100</v>
      </c>
      <c r="O336" s="180">
        <v>100</v>
      </c>
      <c r="P336" s="180">
        <v>0</v>
      </c>
      <c r="Q336" s="180">
        <v>0</v>
      </c>
      <c r="R336" s="180">
        <v>0</v>
      </c>
      <c r="S336" s="180">
        <v>0</v>
      </c>
      <c r="T336" s="112"/>
      <c r="U336" s="133" t="s">
        <v>150</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806</v>
      </c>
      <c r="J337" s="133" t="s">
        <v>395</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395</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142</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142</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143</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143</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144</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144</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145</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145</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146</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146</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147</v>
      </c>
      <c r="K343" s="375">
        <f t="shared" si="62"/>
        <v>100</v>
      </c>
      <c r="L343" s="375">
        <f t="shared" si="62"/>
        <v>100</v>
      </c>
      <c r="M343" s="375">
        <f t="shared" si="62"/>
        <v>100</v>
      </c>
      <c r="N343" s="375">
        <f t="shared" si="55"/>
        <v>100</v>
      </c>
      <c r="O343" s="180">
        <v>100</v>
      </c>
      <c r="P343" s="180">
        <v>0</v>
      </c>
      <c r="Q343" s="180">
        <v>0</v>
      </c>
      <c r="R343" s="180">
        <v>0</v>
      </c>
      <c r="S343" s="180">
        <v>0</v>
      </c>
      <c r="T343" s="112"/>
      <c r="U343" s="133" t="s">
        <v>147</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148</v>
      </c>
      <c r="K344" s="375">
        <f t="shared" si="62"/>
        <v>100</v>
      </c>
      <c r="L344" s="375">
        <f t="shared" si="62"/>
        <v>100</v>
      </c>
      <c r="M344" s="375">
        <f t="shared" si="62"/>
        <v>100</v>
      </c>
      <c r="N344" s="375">
        <f t="shared" si="55"/>
        <v>100</v>
      </c>
      <c r="O344" s="180">
        <v>100</v>
      </c>
      <c r="P344" s="180">
        <v>0</v>
      </c>
      <c r="Q344" s="180">
        <v>0</v>
      </c>
      <c r="R344" s="180">
        <v>0</v>
      </c>
      <c r="S344" s="180">
        <v>0</v>
      </c>
      <c r="T344" s="112"/>
      <c r="U344" s="133" t="s">
        <v>148</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149</v>
      </c>
      <c r="K345" s="375">
        <f t="shared" si="62"/>
        <v>100</v>
      </c>
      <c r="L345" s="375">
        <f t="shared" si="62"/>
        <v>100</v>
      </c>
      <c r="M345" s="375">
        <f t="shared" si="62"/>
        <v>100</v>
      </c>
      <c r="N345" s="375">
        <f t="shared" si="55"/>
        <v>100</v>
      </c>
      <c r="O345" s="180">
        <v>100</v>
      </c>
      <c r="P345" s="180">
        <v>0</v>
      </c>
      <c r="Q345" s="180">
        <v>0</v>
      </c>
      <c r="R345" s="180">
        <v>0</v>
      </c>
      <c r="S345" s="180">
        <v>0</v>
      </c>
      <c r="T345" s="112"/>
      <c r="U345" s="133" t="s">
        <v>149</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150</v>
      </c>
      <c r="K346" s="375">
        <f t="shared" si="62"/>
        <v>100</v>
      </c>
      <c r="L346" s="375">
        <f t="shared" si="62"/>
        <v>100</v>
      </c>
      <c r="M346" s="375">
        <f t="shared" si="62"/>
        <v>100</v>
      </c>
      <c r="N346" s="375">
        <f t="shared" si="55"/>
        <v>100</v>
      </c>
      <c r="O346" s="180">
        <v>100</v>
      </c>
      <c r="P346" s="180">
        <v>0</v>
      </c>
      <c r="Q346" s="180">
        <v>0</v>
      </c>
      <c r="R346" s="180">
        <v>0</v>
      </c>
      <c r="S346" s="180">
        <v>0</v>
      </c>
      <c r="T346" s="112"/>
      <c r="U346" s="133" t="s">
        <v>150</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807</v>
      </c>
      <c r="J347" s="133" t="s">
        <v>395</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395</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142</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142</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143</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143</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144</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144</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145</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145</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146</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146</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147</v>
      </c>
      <c r="K353" s="375">
        <f t="shared" si="62"/>
        <v>100</v>
      </c>
      <c r="L353" s="375">
        <f t="shared" si="62"/>
        <v>100</v>
      </c>
      <c r="M353" s="375">
        <f t="shared" si="62"/>
        <v>100</v>
      </c>
      <c r="N353" s="375">
        <f t="shared" si="65"/>
        <v>100</v>
      </c>
      <c r="O353" s="180">
        <v>100</v>
      </c>
      <c r="P353" s="180">
        <v>0</v>
      </c>
      <c r="Q353" s="180">
        <v>0</v>
      </c>
      <c r="R353" s="180">
        <v>0</v>
      </c>
      <c r="S353" s="180">
        <v>0</v>
      </c>
      <c r="T353" s="112"/>
      <c r="U353" s="133" t="s">
        <v>147</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148</v>
      </c>
      <c r="K354" s="375">
        <f t="shared" si="62"/>
        <v>100</v>
      </c>
      <c r="L354" s="375">
        <f t="shared" si="62"/>
        <v>100</v>
      </c>
      <c r="M354" s="375">
        <f t="shared" si="62"/>
        <v>100</v>
      </c>
      <c r="N354" s="375">
        <f t="shared" si="65"/>
        <v>100</v>
      </c>
      <c r="O354" s="180">
        <v>100</v>
      </c>
      <c r="P354" s="180">
        <v>0</v>
      </c>
      <c r="Q354" s="180">
        <v>0</v>
      </c>
      <c r="R354" s="180">
        <v>0</v>
      </c>
      <c r="S354" s="180">
        <v>0</v>
      </c>
      <c r="T354" s="112"/>
      <c r="U354" s="133" t="s">
        <v>148</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149</v>
      </c>
      <c r="K355" s="375">
        <f t="shared" si="62"/>
        <v>100</v>
      </c>
      <c r="L355" s="375">
        <f t="shared" si="62"/>
        <v>100</v>
      </c>
      <c r="M355" s="375">
        <f t="shared" si="62"/>
        <v>100</v>
      </c>
      <c r="N355" s="375">
        <f t="shared" si="65"/>
        <v>100</v>
      </c>
      <c r="O355" s="180">
        <v>100</v>
      </c>
      <c r="P355" s="180">
        <v>0</v>
      </c>
      <c r="Q355" s="180">
        <v>0</v>
      </c>
      <c r="R355" s="180">
        <v>0</v>
      </c>
      <c r="S355" s="180">
        <v>0</v>
      </c>
      <c r="T355" s="112"/>
      <c r="U355" s="133" t="s">
        <v>149</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150</v>
      </c>
      <c r="K356" s="375">
        <f t="shared" si="62"/>
        <v>100</v>
      </c>
      <c r="L356" s="375">
        <f t="shared" si="62"/>
        <v>100</v>
      </c>
      <c r="M356" s="375">
        <f t="shared" si="62"/>
        <v>100</v>
      </c>
      <c r="N356" s="375">
        <f t="shared" si="65"/>
        <v>100</v>
      </c>
      <c r="O356" s="180">
        <v>100</v>
      </c>
      <c r="P356" s="180">
        <v>0</v>
      </c>
      <c r="Q356" s="180">
        <v>0</v>
      </c>
      <c r="R356" s="180">
        <v>0</v>
      </c>
      <c r="S356" s="180">
        <v>0</v>
      </c>
      <c r="T356" s="112"/>
      <c r="U356" s="133" t="s">
        <v>150</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808</v>
      </c>
      <c r="J357" s="133" t="s">
        <v>395</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395</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142</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142</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143</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143</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144</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144</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145</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145</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146</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146</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147</v>
      </c>
      <c r="K363" s="375">
        <f t="shared" si="62"/>
        <v>100</v>
      </c>
      <c r="L363" s="375">
        <f t="shared" si="62"/>
        <v>100</v>
      </c>
      <c r="M363" s="375">
        <f t="shared" si="62"/>
        <v>100</v>
      </c>
      <c r="N363" s="375">
        <f t="shared" si="65"/>
        <v>100</v>
      </c>
      <c r="O363" s="180">
        <v>100</v>
      </c>
      <c r="P363" s="180">
        <v>0</v>
      </c>
      <c r="Q363" s="180">
        <v>0</v>
      </c>
      <c r="R363" s="180">
        <v>0</v>
      </c>
      <c r="S363" s="180">
        <v>0</v>
      </c>
      <c r="T363" s="112"/>
      <c r="U363" s="133" t="s">
        <v>147</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148</v>
      </c>
      <c r="K364" s="375">
        <f t="shared" si="62"/>
        <v>100</v>
      </c>
      <c r="L364" s="375">
        <f t="shared" si="62"/>
        <v>100</v>
      </c>
      <c r="M364" s="375">
        <f t="shared" si="62"/>
        <v>100</v>
      </c>
      <c r="N364" s="375">
        <f t="shared" si="65"/>
        <v>100</v>
      </c>
      <c r="O364" s="180">
        <v>100</v>
      </c>
      <c r="P364" s="180">
        <v>0</v>
      </c>
      <c r="Q364" s="180">
        <v>0</v>
      </c>
      <c r="R364" s="180">
        <v>0</v>
      </c>
      <c r="S364" s="180">
        <v>0</v>
      </c>
      <c r="T364" s="112"/>
      <c r="U364" s="133" t="s">
        <v>148</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149</v>
      </c>
      <c r="K365" s="375">
        <f t="shared" si="62"/>
        <v>100</v>
      </c>
      <c r="L365" s="375">
        <f t="shared" si="62"/>
        <v>100</v>
      </c>
      <c r="M365" s="375">
        <f t="shared" si="62"/>
        <v>100</v>
      </c>
      <c r="N365" s="375">
        <f t="shared" si="65"/>
        <v>100</v>
      </c>
      <c r="O365" s="180">
        <v>100</v>
      </c>
      <c r="P365" s="180">
        <v>0</v>
      </c>
      <c r="Q365" s="180">
        <v>0</v>
      </c>
      <c r="R365" s="180">
        <v>0</v>
      </c>
      <c r="S365" s="180">
        <v>0</v>
      </c>
      <c r="T365" s="112"/>
      <c r="U365" s="133" t="s">
        <v>149</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150</v>
      </c>
      <c r="K366" s="375">
        <f t="shared" si="62"/>
        <v>100</v>
      </c>
      <c r="L366" s="375">
        <f t="shared" si="62"/>
        <v>100</v>
      </c>
      <c r="M366" s="375">
        <f t="shared" si="62"/>
        <v>100</v>
      </c>
      <c r="N366" s="375">
        <f t="shared" si="65"/>
        <v>100</v>
      </c>
      <c r="O366" s="180">
        <v>100</v>
      </c>
      <c r="P366" s="180">
        <v>0</v>
      </c>
      <c r="Q366" s="180">
        <v>0</v>
      </c>
      <c r="R366" s="180">
        <v>0</v>
      </c>
      <c r="S366" s="180">
        <v>0</v>
      </c>
      <c r="T366" s="112"/>
      <c r="U366" s="133" t="s">
        <v>150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809</v>
      </c>
      <c r="J367" s="133" t="s">
        <v>395</v>
      </c>
      <c r="K367" s="375">
        <f t="shared" si="62"/>
        <v>100</v>
      </c>
      <c r="L367" s="375">
        <f t="shared" si="62"/>
        <v>100</v>
      </c>
      <c r="M367" s="375">
        <f t="shared" si="62"/>
        <v>100</v>
      </c>
      <c r="N367" s="375">
        <f t="shared" si="65"/>
        <v>100</v>
      </c>
      <c r="O367" s="180">
        <v>100</v>
      </c>
      <c r="P367" s="180">
        <v>0</v>
      </c>
      <c r="Q367" s="180">
        <v>0</v>
      </c>
      <c r="R367" s="180">
        <v>0</v>
      </c>
      <c r="S367" s="180">
        <v>0</v>
      </c>
      <c r="T367" s="112"/>
      <c r="U367" s="133" t="s">
        <v>395</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142</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142</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143</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143</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144</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144</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145</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145</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146</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146</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147</v>
      </c>
      <c r="K373" s="375">
        <f t="shared" si="62"/>
        <v>100</v>
      </c>
      <c r="L373" s="375">
        <f t="shared" si="62"/>
        <v>100</v>
      </c>
      <c r="M373" s="375">
        <f t="shared" si="62"/>
        <v>100</v>
      </c>
      <c r="N373" s="375">
        <f t="shared" si="65"/>
        <v>100</v>
      </c>
      <c r="O373" s="180">
        <v>100</v>
      </c>
      <c r="P373" s="180">
        <v>0</v>
      </c>
      <c r="Q373" s="180">
        <v>0</v>
      </c>
      <c r="R373" s="180">
        <v>0</v>
      </c>
      <c r="S373" s="180">
        <v>0</v>
      </c>
      <c r="T373" s="112"/>
      <c r="U373" s="133" t="s">
        <v>147</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148</v>
      </c>
      <c r="K374" s="375">
        <f t="shared" si="62"/>
        <v>100</v>
      </c>
      <c r="L374" s="375">
        <f t="shared" si="62"/>
        <v>100</v>
      </c>
      <c r="M374" s="375">
        <f t="shared" si="62"/>
        <v>100</v>
      </c>
      <c r="N374" s="375">
        <f t="shared" si="65"/>
        <v>100</v>
      </c>
      <c r="O374" s="180">
        <v>100</v>
      </c>
      <c r="P374" s="180">
        <v>0</v>
      </c>
      <c r="Q374" s="180">
        <v>0</v>
      </c>
      <c r="R374" s="180">
        <v>0</v>
      </c>
      <c r="S374" s="180">
        <v>0</v>
      </c>
      <c r="T374" s="112"/>
      <c r="U374" s="133" t="s">
        <v>148</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149</v>
      </c>
      <c r="K375" s="375">
        <f t="shared" si="62"/>
        <v>100</v>
      </c>
      <c r="L375" s="375">
        <f t="shared" si="62"/>
        <v>100</v>
      </c>
      <c r="M375" s="375">
        <f t="shared" si="62"/>
        <v>100</v>
      </c>
      <c r="N375" s="375">
        <f t="shared" si="65"/>
        <v>100</v>
      </c>
      <c r="O375" s="180">
        <v>100</v>
      </c>
      <c r="P375" s="180">
        <v>0</v>
      </c>
      <c r="Q375" s="180">
        <v>0</v>
      </c>
      <c r="R375" s="180">
        <v>0</v>
      </c>
      <c r="S375" s="180">
        <v>0</v>
      </c>
      <c r="T375" s="112"/>
      <c r="U375" s="133" t="s">
        <v>149</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150</v>
      </c>
      <c r="K376" s="375">
        <f t="shared" si="62"/>
        <v>100</v>
      </c>
      <c r="L376" s="375">
        <f t="shared" si="62"/>
        <v>100</v>
      </c>
      <c r="M376" s="375">
        <f t="shared" si="62"/>
        <v>100</v>
      </c>
      <c r="N376" s="375">
        <f t="shared" si="65"/>
        <v>100</v>
      </c>
      <c r="O376" s="180">
        <v>100</v>
      </c>
      <c r="P376" s="180">
        <v>0</v>
      </c>
      <c r="Q376" s="180">
        <v>0</v>
      </c>
      <c r="R376" s="180">
        <v>0</v>
      </c>
      <c r="S376" s="180">
        <v>0</v>
      </c>
      <c r="T376" s="112"/>
      <c r="U376" s="133" t="s">
        <v>150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810</v>
      </c>
      <c r="J377" s="133" t="s">
        <v>395</v>
      </c>
      <c r="K377" s="375">
        <f t="shared" si="62"/>
        <v>100</v>
      </c>
      <c r="L377" s="375">
        <f t="shared" si="62"/>
        <v>100</v>
      </c>
      <c r="M377" s="375">
        <f t="shared" si="62"/>
        <v>100</v>
      </c>
      <c r="N377" s="375">
        <f t="shared" si="65"/>
        <v>100</v>
      </c>
      <c r="O377" s="180">
        <v>100</v>
      </c>
      <c r="P377" s="180">
        <v>0</v>
      </c>
      <c r="Q377" s="180">
        <v>0</v>
      </c>
      <c r="R377" s="180">
        <v>0</v>
      </c>
      <c r="S377" s="180">
        <v>0</v>
      </c>
      <c r="T377" s="112"/>
      <c r="U377" s="133" t="s">
        <v>395</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142</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142</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143</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143</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144</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144</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145</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145</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146</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146</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147</v>
      </c>
      <c r="K383" s="375">
        <f t="shared" si="62"/>
        <v>100</v>
      </c>
      <c r="L383" s="375">
        <f t="shared" si="62"/>
        <v>100</v>
      </c>
      <c r="M383" s="375">
        <f t="shared" si="62"/>
        <v>100</v>
      </c>
      <c r="N383" s="375">
        <f t="shared" si="75"/>
        <v>100</v>
      </c>
      <c r="O383" s="180">
        <v>100</v>
      </c>
      <c r="P383" s="180">
        <v>0</v>
      </c>
      <c r="Q383" s="180">
        <v>0</v>
      </c>
      <c r="R383" s="180">
        <v>0</v>
      </c>
      <c r="S383" s="180">
        <v>0</v>
      </c>
      <c r="T383" s="112"/>
      <c r="U383" s="133" t="s">
        <v>147</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148</v>
      </c>
      <c r="K384" s="375">
        <f t="shared" si="62"/>
        <v>100</v>
      </c>
      <c r="L384" s="375">
        <f t="shared" si="62"/>
        <v>100</v>
      </c>
      <c r="M384" s="375">
        <f t="shared" si="62"/>
        <v>100</v>
      </c>
      <c r="N384" s="375">
        <f t="shared" si="75"/>
        <v>100</v>
      </c>
      <c r="O384" s="180">
        <v>100</v>
      </c>
      <c r="P384" s="180">
        <v>0</v>
      </c>
      <c r="Q384" s="180">
        <v>0</v>
      </c>
      <c r="R384" s="180">
        <v>0</v>
      </c>
      <c r="S384" s="180">
        <v>0</v>
      </c>
      <c r="T384" s="112"/>
      <c r="U384" s="133" t="s">
        <v>148</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149</v>
      </c>
      <c r="K385" s="375">
        <f t="shared" si="62"/>
        <v>100</v>
      </c>
      <c r="L385" s="375">
        <f t="shared" si="62"/>
        <v>100</v>
      </c>
      <c r="M385" s="375">
        <f t="shared" si="62"/>
        <v>100</v>
      </c>
      <c r="N385" s="375">
        <f t="shared" si="75"/>
        <v>100</v>
      </c>
      <c r="O385" s="180">
        <v>100</v>
      </c>
      <c r="P385" s="180">
        <v>0</v>
      </c>
      <c r="Q385" s="180">
        <v>0</v>
      </c>
      <c r="R385" s="180">
        <v>0</v>
      </c>
      <c r="S385" s="180">
        <v>0</v>
      </c>
      <c r="T385" s="112"/>
      <c r="U385" s="133" t="s">
        <v>149</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150</v>
      </c>
      <c r="K386" s="375">
        <f t="shared" si="62"/>
        <v>100</v>
      </c>
      <c r="L386" s="375">
        <f t="shared" si="62"/>
        <v>100</v>
      </c>
      <c r="M386" s="375">
        <f t="shared" si="62"/>
        <v>100</v>
      </c>
      <c r="N386" s="375">
        <f t="shared" si="75"/>
        <v>100</v>
      </c>
      <c r="O386" s="180">
        <v>100</v>
      </c>
      <c r="P386" s="180">
        <v>0</v>
      </c>
      <c r="Q386" s="180">
        <v>0</v>
      </c>
      <c r="R386" s="180">
        <v>0</v>
      </c>
      <c r="S386" s="180">
        <v>0</v>
      </c>
      <c r="T386" s="112"/>
      <c r="U386" s="133" t="s">
        <v>150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811</v>
      </c>
      <c r="J387" s="133" t="s">
        <v>395</v>
      </c>
      <c r="K387" s="375">
        <f t="shared" si="62"/>
        <v>100</v>
      </c>
      <c r="L387" s="375">
        <f t="shared" si="62"/>
        <v>100</v>
      </c>
      <c r="M387" s="375">
        <f t="shared" si="62"/>
        <v>100</v>
      </c>
      <c r="N387" s="375">
        <f t="shared" si="75"/>
        <v>100</v>
      </c>
      <c r="O387" s="180">
        <v>100</v>
      </c>
      <c r="P387" s="180">
        <v>0</v>
      </c>
      <c r="Q387" s="180">
        <v>0</v>
      </c>
      <c r="R387" s="180">
        <v>0</v>
      </c>
      <c r="S387" s="180">
        <v>0</v>
      </c>
      <c r="T387" s="112"/>
      <c r="U387" s="133" t="s">
        <v>395</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142</v>
      </c>
      <c r="K388" s="375">
        <f t="shared" si="62"/>
        <v>100</v>
      </c>
      <c r="L388" s="375">
        <f t="shared" si="62"/>
        <v>100</v>
      </c>
      <c r="M388" s="375">
        <f t="shared" si="62"/>
        <v>100</v>
      </c>
      <c r="N388" s="375">
        <f t="shared" si="75"/>
        <v>100</v>
      </c>
      <c r="O388" s="180">
        <v>100</v>
      </c>
      <c r="P388" s="180">
        <v>0</v>
      </c>
      <c r="Q388" s="180">
        <v>0</v>
      </c>
      <c r="R388" s="180">
        <v>0</v>
      </c>
      <c r="S388" s="180">
        <v>0</v>
      </c>
      <c r="T388" s="112"/>
      <c r="U388" s="133" t="s">
        <v>142</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143</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143</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144</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144</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145</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145</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146</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146</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147</v>
      </c>
      <c r="K393" s="375">
        <f t="shared" si="62"/>
        <v>100</v>
      </c>
      <c r="L393" s="375">
        <f t="shared" si="62"/>
        <v>100</v>
      </c>
      <c r="M393" s="375">
        <f t="shared" si="62"/>
        <v>100</v>
      </c>
      <c r="N393" s="375">
        <f t="shared" si="75"/>
        <v>100</v>
      </c>
      <c r="O393" s="180">
        <v>100</v>
      </c>
      <c r="P393" s="180">
        <v>0</v>
      </c>
      <c r="Q393" s="180">
        <v>0</v>
      </c>
      <c r="R393" s="180">
        <v>0</v>
      </c>
      <c r="S393" s="180">
        <v>0</v>
      </c>
      <c r="T393" s="112"/>
      <c r="U393" s="133" t="s">
        <v>147</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148</v>
      </c>
      <c r="K394" s="375">
        <f t="shared" si="62"/>
        <v>100</v>
      </c>
      <c r="L394" s="375">
        <f t="shared" si="62"/>
        <v>100</v>
      </c>
      <c r="M394" s="375">
        <f t="shared" si="62"/>
        <v>100</v>
      </c>
      <c r="N394" s="375">
        <f t="shared" si="75"/>
        <v>100</v>
      </c>
      <c r="O394" s="180">
        <v>100</v>
      </c>
      <c r="P394" s="180">
        <v>0</v>
      </c>
      <c r="Q394" s="180">
        <v>0</v>
      </c>
      <c r="R394" s="180">
        <v>0</v>
      </c>
      <c r="S394" s="180">
        <v>0</v>
      </c>
      <c r="T394" s="112"/>
      <c r="U394" s="133" t="s">
        <v>148</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149</v>
      </c>
      <c r="K395" s="375">
        <f t="shared" si="62"/>
        <v>100</v>
      </c>
      <c r="L395" s="375">
        <f t="shared" si="62"/>
        <v>100</v>
      </c>
      <c r="M395" s="375">
        <f t="shared" si="62"/>
        <v>100</v>
      </c>
      <c r="N395" s="375">
        <f t="shared" si="75"/>
        <v>100</v>
      </c>
      <c r="O395" s="180">
        <v>100</v>
      </c>
      <c r="P395" s="180">
        <v>0</v>
      </c>
      <c r="Q395" s="180">
        <v>0</v>
      </c>
      <c r="R395" s="180">
        <v>0</v>
      </c>
      <c r="S395" s="180">
        <v>0</v>
      </c>
      <c r="T395" s="112"/>
      <c r="U395" s="133" t="s">
        <v>149</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150</v>
      </c>
      <c r="K396" s="375">
        <f t="shared" si="62"/>
        <v>100</v>
      </c>
      <c r="L396" s="375">
        <f t="shared" si="62"/>
        <v>100</v>
      </c>
      <c r="M396" s="375">
        <f t="shared" si="62"/>
        <v>100</v>
      </c>
      <c r="N396" s="375">
        <f t="shared" si="75"/>
        <v>100</v>
      </c>
      <c r="O396" s="180">
        <v>100</v>
      </c>
      <c r="P396" s="180">
        <v>0</v>
      </c>
      <c r="Q396" s="180">
        <v>0</v>
      </c>
      <c r="R396" s="180">
        <v>0</v>
      </c>
      <c r="S396" s="180">
        <v>0</v>
      </c>
      <c r="T396" s="112"/>
      <c r="U396" s="133" t="s">
        <v>150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812</v>
      </c>
      <c r="J397" s="133" t="s">
        <v>395</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395</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142</v>
      </c>
      <c r="K398" s="375">
        <f t="shared" si="81"/>
        <v>100</v>
      </c>
      <c r="L398" s="375">
        <f t="shared" si="81"/>
        <v>100</v>
      </c>
      <c r="M398" s="375">
        <f t="shared" si="81"/>
        <v>100</v>
      </c>
      <c r="N398" s="375">
        <f t="shared" si="75"/>
        <v>100</v>
      </c>
      <c r="O398" s="180">
        <v>100</v>
      </c>
      <c r="P398" s="180">
        <v>0</v>
      </c>
      <c r="Q398" s="180">
        <v>0</v>
      </c>
      <c r="R398" s="180">
        <v>0</v>
      </c>
      <c r="S398" s="180">
        <v>0</v>
      </c>
      <c r="T398" s="112"/>
      <c r="U398" s="133" t="s">
        <v>142</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143</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143</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144</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144</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145</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145</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146</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146</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147</v>
      </c>
      <c r="K403" s="375">
        <f t="shared" si="81"/>
        <v>100</v>
      </c>
      <c r="L403" s="375">
        <f t="shared" si="81"/>
        <v>100</v>
      </c>
      <c r="M403" s="375">
        <f t="shared" si="81"/>
        <v>100</v>
      </c>
      <c r="N403" s="375">
        <f t="shared" si="75"/>
        <v>100</v>
      </c>
      <c r="O403" s="180">
        <v>100</v>
      </c>
      <c r="P403" s="180">
        <v>0</v>
      </c>
      <c r="Q403" s="180">
        <v>0</v>
      </c>
      <c r="R403" s="180">
        <v>0</v>
      </c>
      <c r="S403" s="180">
        <v>0</v>
      </c>
      <c r="T403" s="112"/>
      <c r="U403" s="133" t="s">
        <v>147</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148</v>
      </c>
      <c r="K404" s="375">
        <f t="shared" si="81"/>
        <v>100</v>
      </c>
      <c r="L404" s="375">
        <f t="shared" si="81"/>
        <v>100</v>
      </c>
      <c r="M404" s="375">
        <f t="shared" si="81"/>
        <v>100</v>
      </c>
      <c r="N404" s="375">
        <f t="shared" si="75"/>
        <v>100</v>
      </c>
      <c r="O404" s="180">
        <v>100</v>
      </c>
      <c r="P404" s="180">
        <v>0</v>
      </c>
      <c r="Q404" s="180">
        <v>0</v>
      </c>
      <c r="R404" s="180">
        <v>0</v>
      </c>
      <c r="S404" s="180">
        <v>0</v>
      </c>
      <c r="T404" s="112"/>
      <c r="U404" s="133" t="s">
        <v>148</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149</v>
      </c>
      <c r="K405" s="375">
        <f t="shared" si="81"/>
        <v>100</v>
      </c>
      <c r="L405" s="375">
        <f t="shared" si="81"/>
        <v>100</v>
      </c>
      <c r="M405" s="375">
        <f t="shared" si="81"/>
        <v>100</v>
      </c>
      <c r="N405" s="375">
        <f t="shared" si="75"/>
        <v>100</v>
      </c>
      <c r="O405" s="180">
        <v>100</v>
      </c>
      <c r="P405" s="180">
        <v>0</v>
      </c>
      <c r="Q405" s="180">
        <v>0</v>
      </c>
      <c r="R405" s="180">
        <v>0</v>
      </c>
      <c r="S405" s="180">
        <v>0</v>
      </c>
      <c r="T405" s="112"/>
      <c r="U405" s="133" t="s">
        <v>149</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150</v>
      </c>
      <c r="K406" s="375">
        <f t="shared" si="81"/>
        <v>100</v>
      </c>
      <c r="L406" s="375">
        <f t="shared" si="81"/>
        <v>100</v>
      </c>
      <c r="M406" s="375">
        <f t="shared" si="81"/>
        <v>100</v>
      </c>
      <c r="N406" s="375">
        <f t="shared" si="75"/>
        <v>100</v>
      </c>
      <c r="O406" s="180">
        <v>100</v>
      </c>
      <c r="P406" s="180">
        <v>0</v>
      </c>
      <c r="Q406" s="180">
        <v>0</v>
      </c>
      <c r="R406" s="180">
        <v>0</v>
      </c>
      <c r="S406" s="180">
        <v>0</v>
      </c>
      <c r="T406" s="112"/>
      <c r="U406" s="133" t="s">
        <v>150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813</v>
      </c>
      <c r="J407" s="133" t="s">
        <v>395</v>
      </c>
      <c r="K407" s="375">
        <f t="shared" si="81"/>
        <v>100</v>
      </c>
      <c r="L407" s="375">
        <f t="shared" si="81"/>
        <v>100</v>
      </c>
      <c r="M407" s="375">
        <f t="shared" si="81"/>
        <v>100</v>
      </c>
      <c r="N407" s="375">
        <f t="shared" si="75"/>
        <v>100</v>
      </c>
      <c r="O407" s="180">
        <v>100</v>
      </c>
      <c r="P407" s="180">
        <v>0</v>
      </c>
      <c r="Q407" s="180">
        <v>0</v>
      </c>
      <c r="R407" s="180">
        <v>0</v>
      </c>
      <c r="S407" s="180">
        <v>0</v>
      </c>
      <c r="T407" s="112"/>
      <c r="U407" s="133" t="s">
        <v>395</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142</v>
      </c>
      <c r="K408" s="375">
        <f t="shared" si="81"/>
        <v>100</v>
      </c>
      <c r="L408" s="375">
        <f t="shared" si="81"/>
        <v>100</v>
      </c>
      <c r="M408" s="375">
        <f t="shared" si="81"/>
        <v>100</v>
      </c>
      <c r="N408" s="375">
        <f t="shared" si="75"/>
        <v>100</v>
      </c>
      <c r="O408" s="180">
        <v>100</v>
      </c>
      <c r="P408" s="180">
        <v>0</v>
      </c>
      <c r="Q408" s="180">
        <v>0</v>
      </c>
      <c r="R408" s="180">
        <v>0</v>
      </c>
      <c r="S408" s="180">
        <v>0</v>
      </c>
      <c r="T408" s="112"/>
      <c r="U408" s="133" t="s">
        <v>142</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143</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143</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144</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144</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145</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145</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146</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146</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147</v>
      </c>
      <c r="K413" s="375">
        <f t="shared" si="81"/>
        <v>100</v>
      </c>
      <c r="L413" s="375">
        <f t="shared" si="81"/>
        <v>100</v>
      </c>
      <c r="M413" s="375">
        <f t="shared" si="81"/>
        <v>100</v>
      </c>
      <c r="N413" s="375">
        <f t="shared" si="75"/>
        <v>100</v>
      </c>
      <c r="O413" s="180">
        <v>100</v>
      </c>
      <c r="P413" s="180">
        <v>0</v>
      </c>
      <c r="Q413" s="180">
        <v>0</v>
      </c>
      <c r="R413" s="180">
        <v>0</v>
      </c>
      <c r="S413" s="180">
        <v>0</v>
      </c>
      <c r="T413" s="112"/>
      <c r="U413" s="133" t="s">
        <v>147</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148</v>
      </c>
      <c r="K414" s="375">
        <f t="shared" si="81"/>
        <v>100</v>
      </c>
      <c r="L414" s="375">
        <f t="shared" si="81"/>
        <v>100</v>
      </c>
      <c r="M414" s="375">
        <f t="shared" si="81"/>
        <v>100</v>
      </c>
      <c r="N414" s="375">
        <f t="shared" si="75"/>
        <v>100</v>
      </c>
      <c r="O414" s="180">
        <v>100</v>
      </c>
      <c r="P414" s="180">
        <v>0</v>
      </c>
      <c r="Q414" s="180">
        <v>0</v>
      </c>
      <c r="R414" s="180">
        <v>0</v>
      </c>
      <c r="S414" s="180">
        <v>0</v>
      </c>
      <c r="T414" s="112"/>
      <c r="U414" s="133" t="s">
        <v>148</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149</v>
      </c>
      <c r="K415" s="375">
        <f t="shared" si="81"/>
        <v>100</v>
      </c>
      <c r="L415" s="375">
        <f t="shared" si="81"/>
        <v>100</v>
      </c>
      <c r="M415" s="375">
        <f t="shared" si="81"/>
        <v>100</v>
      </c>
      <c r="N415" s="375">
        <f t="shared" si="75"/>
        <v>100</v>
      </c>
      <c r="O415" s="180">
        <v>100</v>
      </c>
      <c r="P415" s="180">
        <v>0</v>
      </c>
      <c r="Q415" s="180">
        <v>0</v>
      </c>
      <c r="R415" s="180">
        <v>0</v>
      </c>
      <c r="S415" s="180">
        <v>0</v>
      </c>
      <c r="T415" s="112"/>
      <c r="U415" s="133" t="s">
        <v>149</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150</v>
      </c>
      <c r="K416" s="375">
        <f t="shared" si="81"/>
        <v>100</v>
      </c>
      <c r="L416" s="375">
        <f t="shared" si="81"/>
        <v>100</v>
      </c>
      <c r="M416" s="375">
        <f t="shared" si="81"/>
        <v>100</v>
      </c>
      <c r="N416" s="375">
        <f t="shared" si="75"/>
        <v>100</v>
      </c>
      <c r="O416" s="180">
        <v>100</v>
      </c>
      <c r="P416" s="180">
        <v>0</v>
      </c>
      <c r="Q416" s="180">
        <v>0</v>
      </c>
      <c r="R416" s="180">
        <v>0</v>
      </c>
      <c r="S416" s="180">
        <v>0</v>
      </c>
      <c r="T416" s="112"/>
      <c r="U416" s="133" t="s">
        <v>150</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181</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182</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183</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185</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184</v>
      </c>
      <c r="L429" s="107"/>
      <c r="M429" s="107" t="s">
        <v>849</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186</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122</v>
      </c>
      <c r="D431" s="108"/>
      <c r="E431" s="108"/>
      <c r="F431" s="92"/>
      <c r="G431" s="107"/>
      <c r="H431" s="107"/>
      <c r="I431" s="107"/>
      <c r="J431" s="109" t="s">
        <v>123</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395</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142</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143</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144</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145</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146</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147</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148</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149</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150</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226</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187</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227</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228</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188</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126</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189</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190</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330">
        <v>0.24</v>
      </c>
      <c r="V457" s="330">
        <v>0.2</v>
      </c>
      <c r="W457" s="330">
        <v>0.08</v>
      </c>
      <c r="X457" s="330">
        <v>0.04</v>
      </c>
      <c r="Y457" s="330">
        <v>0.14000000000000001</v>
      </c>
      <c r="Z457" s="330">
        <v>0.16</v>
      </c>
      <c r="AA457" s="330">
        <v>0.04</v>
      </c>
      <c r="AB457" s="330">
        <v>0.1</v>
      </c>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f>SUMPRODUCT(U457:AB457,U466:AB466)</f>
        <v>0.24800000000000003</v>
      </c>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1240</v>
      </c>
      <c r="K460" s="807"/>
      <c r="L460" s="131"/>
      <c r="M460" s="726"/>
      <c r="N460" s="726"/>
      <c r="O460" s="807"/>
      <c r="P460" s="726"/>
      <c r="Q460" s="726"/>
      <c r="R460" s="726"/>
      <c r="S460" s="726"/>
      <c r="T460" s="106"/>
      <c r="U460" s="320" t="s">
        <v>823</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164</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122</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397</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398</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399</v>
      </c>
      <c r="I467" s="184">
        <v>1E-3</v>
      </c>
      <c r="J467" s="184">
        <v>1E-3</v>
      </c>
      <c r="K467" s="184">
        <v>1E-3</v>
      </c>
      <c r="L467" s="184">
        <v>1E-3</v>
      </c>
      <c r="M467" s="184">
        <v>1E-3</v>
      </c>
      <c r="N467" s="184">
        <v>1E-3</v>
      </c>
      <c r="O467" s="184">
        <v>1E-3</v>
      </c>
      <c r="P467" s="184">
        <v>1E-3</v>
      </c>
      <c r="Q467" s="184">
        <v>1E-3</v>
      </c>
      <c r="R467" s="184">
        <v>1E-3</v>
      </c>
      <c r="T467" s="128">
        <v>0.108</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400</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401</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402</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403</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404</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405</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406</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192</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846</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194</v>
      </c>
      <c r="U485" s="106"/>
      <c r="V485" s="106" t="s">
        <v>193</v>
      </c>
      <c r="W485" s="106"/>
      <c r="X485" s="106"/>
      <c r="Y485" s="106"/>
      <c r="Z485" s="782"/>
      <c r="AA485" s="746"/>
      <c r="AB485" s="746"/>
      <c r="AC485" s="766" t="s">
        <v>908</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845</v>
      </c>
      <c r="K486" s="92"/>
      <c r="L486" s="106"/>
      <c r="M486" s="106"/>
      <c r="N486" s="106"/>
      <c r="O486" s="740"/>
      <c r="P486" s="740"/>
      <c r="Q486" s="1041"/>
      <c r="R486" s="740"/>
      <c r="S486" s="652"/>
      <c r="T486" s="107" t="s">
        <v>195</v>
      </c>
      <c r="U486" s="106"/>
      <c r="V486" s="106" t="s">
        <v>848</v>
      </c>
      <c r="W486" s="106"/>
      <c r="X486" s="107" t="s">
        <v>196</v>
      </c>
      <c r="Y486" s="107"/>
      <c r="Z486" s="783"/>
      <c r="AA486" s="747"/>
      <c r="AB486" s="747"/>
      <c r="AC486" s="789" t="s">
        <v>826</v>
      </c>
      <c r="AD486" s="789" t="s">
        <v>909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826</v>
      </c>
      <c r="I487" s="790" t="s">
        <v>164</v>
      </c>
      <c r="J487" s="790" t="s">
        <v>396</v>
      </c>
      <c r="K487" s="790" t="s">
        <v>59</v>
      </c>
      <c r="L487" s="790" t="s">
        <v>60</v>
      </c>
      <c r="M487" s="790" t="s">
        <v>61</v>
      </c>
      <c r="N487" s="790" t="s">
        <v>62</v>
      </c>
      <c r="O487" s="790" t="s">
        <v>899</v>
      </c>
      <c r="P487" s="790" t="s">
        <v>900</v>
      </c>
      <c r="Q487" s="790" t="s">
        <v>901</v>
      </c>
      <c r="R487" s="790" t="s">
        <v>1223</v>
      </c>
      <c r="S487" s="789"/>
      <c r="T487" s="789" t="s">
        <v>197</v>
      </c>
      <c r="U487" s="789"/>
      <c r="V487" s="789" t="s">
        <v>847</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837</v>
      </c>
      <c r="I488" s="135" t="s">
        <v>397</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400</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401</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403</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404</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405</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406</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410</v>
      </c>
      <c r="I498" s="135" t="s">
        <v>397</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401</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402</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806</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401</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402</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807</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401</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402</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808</v>
      </c>
      <c r="I528" s="135" t="s">
        <v>397</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809</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810</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398</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401</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402</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811</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401</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402</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t="s">
        <v>812</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t="s">
        <v>813</v>
      </c>
      <c r="I578" s="135" t="s">
        <v>397</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398</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399</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400</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401</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402</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403</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404</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405</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hidden="1" customHeight="1" outlineLevel="2" x14ac:dyDescent="0.25">
      <c r="A587" s="136"/>
      <c r="B587" s="126"/>
      <c r="C587" s="108"/>
      <c r="D587" s="108"/>
      <c r="E587" s="108"/>
      <c r="F587" s="110"/>
      <c r="G587" s="118"/>
      <c r="H587" s="118"/>
      <c r="I587" s="135" t="s">
        <v>406</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collapsed="1" x14ac:dyDescent="0.25">
      <c r="A588" s="136"/>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128</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119</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1104</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93" t="s">
        <v>1107</v>
      </c>
      <c r="H595" s="1193"/>
      <c r="I595" s="1193"/>
      <c r="J595" s="1193"/>
      <c r="K595" s="1193"/>
      <c r="L595" s="1193"/>
      <c r="M595" s="1193"/>
      <c r="N595" s="1193"/>
      <c r="O595" s="1193"/>
      <c r="P595" s="1193"/>
      <c r="Q595" s="1193"/>
      <c r="R595" s="1193"/>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472</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164</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122</v>
      </c>
      <c r="D602" s="700"/>
      <c r="E602" s="700"/>
      <c r="F602" s="700"/>
      <c r="G602" s="725"/>
      <c r="H602" s="725"/>
      <c r="I602" s="725"/>
      <c r="J602" s="978" t="s">
        <v>123</v>
      </c>
      <c r="K602" s="978" t="s">
        <v>123</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1105</v>
      </c>
      <c r="J604" s="979"/>
      <c r="K604" s="979"/>
      <c r="L604" s="979" t="s">
        <v>1126</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1106</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126</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191</v>
      </c>
      <c r="S609" s="693"/>
      <c r="T609" s="714"/>
      <c r="U609" s="714"/>
      <c r="V609" s="124" t="s">
        <v>127</v>
      </c>
      <c r="W609" s="124"/>
      <c r="X609" s="124"/>
      <c r="Y609" s="124"/>
      <c r="Z609" s="124"/>
      <c r="AA609" s="124"/>
      <c r="AB609" s="124"/>
      <c r="AC609" s="124"/>
      <c r="AD609" s="124"/>
      <c r="AE609" s="692" t="s">
        <v>128</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119</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198</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199</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853</v>
      </c>
      <c r="O618" s="187"/>
      <c r="P618" s="676" t="s">
        <v>850</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852</v>
      </c>
      <c r="O619" s="244"/>
      <c r="P619" s="676" t="s">
        <v>851</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824</v>
      </c>
      <c r="O620" s="250"/>
      <c r="P620" s="250" t="s">
        <v>825</v>
      </c>
      <c r="Q620" s="652"/>
      <c r="R620" s="107"/>
      <c r="S620" s="131" t="s">
        <v>202</v>
      </c>
      <c r="T620" s="131"/>
      <c r="U620" s="250"/>
      <c r="V620" s="193" t="s">
        <v>196</v>
      </c>
      <c r="W620" s="664"/>
      <c r="X620" s="664"/>
      <c r="Y620" s="664"/>
      <c r="Z620" s="664"/>
      <c r="AA620" s="747"/>
      <c r="AB620" s="747"/>
      <c r="AC620" s="766" t="s">
        <v>908</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820</v>
      </c>
      <c r="I621" s="107" t="s">
        <v>164</v>
      </c>
      <c r="J621" s="107" t="s">
        <v>203</v>
      </c>
      <c r="K621" s="107" t="s">
        <v>204</v>
      </c>
      <c r="L621" s="107" t="s">
        <v>206</v>
      </c>
      <c r="M621" s="250"/>
      <c r="N621" s="107" t="s">
        <v>205</v>
      </c>
      <c r="O621" s="250"/>
      <c r="P621" s="107" t="s">
        <v>205</v>
      </c>
      <c r="Q621" s="652"/>
      <c r="R621" s="250"/>
      <c r="S621" s="107" t="s">
        <v>208</v>
      </c>
      <c r="T621" s="107" t="s">
        <v>207</v>
      </c>
      <c r="U621" s="250"/>
      <c r="V621" s="193"/>
      <c r="W621" s="664"/>
      <c r="X621" s="664"/>
      <c r="Y621" s="664"/>
      <c r="Z621" s="664"/>
      <c r="AA621" s="747"/>
      <c r="AB621" s="747"/>
      <c r="AC621" s="761" t="s">
        <v>826</v>
      </c>
      <c r="AD621" s="761" t="s">
        <v>909</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122</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837</v>
      </c>
      <c r="I624" s="133" t="s">
        <v>397</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398</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399</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400</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401</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402</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403</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404</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405</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406</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410</v>
      </c>
      <c r="I634" s="133" t="s">
        <v>397</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398</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399</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400</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401</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402</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403</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404</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405</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406</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806</v>
      </c>
      <c r="I644" s="133" t="s">
        <v>397</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398</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399</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400</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401</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402</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403</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404</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405</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406</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807</v>
      </c>
      <c r="I654" s="133" t="s">
        <v>397</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398</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399</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400</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401</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402</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403</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404</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405</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406</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808</v>
      </c>
      <c r="I664" s="133" t="s">
        <v>397</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398</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399</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400</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401</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402</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403</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404</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405</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406</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809</v>
      </c>
      <c r="I674" s="133" t="s">
        <v>397</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398</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399</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400</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401</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402</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403</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404</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405</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406</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810</v>
      </c>
      <c r="I684" s="133" t="s">
        <v>397</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398</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399</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400</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401</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402</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403</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404</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405</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406</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811</v>
      </c>
      <c r="I694" s="133" t="s">
        <v>397</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398</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399</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400</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401</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402</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403</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404</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405</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406</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812</v>
      </c>
      <c r="I704" s="133" t="s">
        <v>397</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398</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399</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400</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401</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402</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403</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404</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405</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406</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813</v>
      </c>
      <c r="I714" s="133" t="s">
        <v>397</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398</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399</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400</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401</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402</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403</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404</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405</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406</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119</v>
      </c>
      <c r="AE732" s="82"/>
      <c r="AF732" s="127"/>
    </row>
    <row r="733" spans="1:62" ht="13.15" customHeight="1" outlineLevel="1" collapsed="1" x14ac:dyDescent="0.25">
      <c r="A733" s="74"/>
      <c r="B733" s="126"/>
      <c r="C733" s="84"/>
      <c r="D733" s="84">
        <v>0</v>
      </c>
      <c r="E733" s="84" t="s">
        <v>1</v>
      </c>
      <c r="F733" s="85"/>
      <c r="G733" s="86" t="s">
        <v>209</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210</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7"/>
      <c r="M739" s="1188"/>
      <c r="N739" s="1188"/>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211</v>
      </c>
      <c r="H740" s="728"/>
      <c r="I740" s="728"/>
      <c r="J740" s="728"/>
      <c r="K740" s="728"/>
      <c r="L740" s="728"/>
      <c r="M740" s="728" t="s">
        <v>212</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122</v>
      </c>
      <c r="D741" s="108"/>
      <c r="E741" s="108"/>
      <c r="F741" s="92"/>
      <c r="G741" s="92"/>
      <c r="H741" s="92"/>
      <c r="I741" s="107"/>
      <c r="J741" s="194"/>
      <c r="K741" s="194"/>
      <c r="L741" s="148" t="s">
        <v>123</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383</v>
      </c>
      <c r="M743" s="135" t="s">
        <v>396</v>
      </c>
      <c r="N743" s="135" t="s">
        <v>59</v>
      </c>
      <c r="O743" s="135" t="s">
        <v>60</v>
      </c>
      <c r="P743" s="135" t="s">
        <v>61</v>
      </c>
      <c r="Q743" s="135" t="s">
        <v>62</v>
      </c>
      <c r="R743" s="135" t="s">
        <v>899</v>
      </c>
      <c r="S743" s="135" t="s">
        <v>900</v>
      </c>
      <c r="T743" s="135" t="s">
        <v>901</v>
      </c>
      <c r="U743" s="135" t="s">
        <v>1223</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837</v>
      </c>
      <c r="L744" s="133" t="s">
        <v>395</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142</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143</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144</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145</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146</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147</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148</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149</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150</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410</v>
      </c>
      <c r="L754" s="133" t="s">
        <v>395</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806</v>
      </c>
      <c r="L764" s="133" t="s">
        <v>395</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807</v>
      </c>
      <c r="L774" s="133" t="s">
        <v>395</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808</v>
      </c>
      <c r="L784" s="133" t="s">
        <v>395</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809</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810</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811</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812</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150</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813</v>
      </c>
      <c r="L834" s="133" t="s">
        <v>395</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142</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143</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144</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145</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146</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147</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148</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149</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150</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126</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127</v>
      </c>
      <c r="AE848" s="125" t="s">
        <v>128</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213</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214</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216</v>
      </c>
      <c r="J858" s="92"/>
      <c r="K858" s="106"/>
      <c r="L858" s="106"/>
      <c r="M858" s="106"/>
      <c r="N858" s="106"/>
      <c r="O858" s="106"/>
      <c r="P858" s="106"/>
      <c r="Q858" s="106"/>
      <c r="R858" s="106"/>
      <c r="S858" s="973"/>
      <c r="T858" s="107" t="s">
        <v>217</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215</v>
      </c>
      <c r="H859" s="700"/>
      <c r="I859" s="107" t="s">
        <v>218</v>
      </c>
      <c r="J859" s="107"/>
      <c r="K859" s="107"/>
      <c r="L859" s="725"/>
      <c r="M859" s="107"/>
      <c r="N859" s="107"/>
      <c r="O859" s="107"/>
      <c r="P859" s="107"/>
      <c r="Q859" s="107"/>
      <c r="R859" s="107"/>
      <c r="S859" s="973"/>
      <c r="T859" s="107" t="s">
        <v>219</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123</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397</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398</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399</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400</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401</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402</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403</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404</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405</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406</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126</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128</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913</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220</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215</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221</v>
      </c>
      <c r="K888" s="107" t="s">
        <v>396</v>
      </c>
      <c r="L888" s="107" t="s">
        <v>59</v>
      </c>
      <c r="M888" s="107" t="s">
        <v>60</v>
      </c>
      <c r="N888" s="107" t="s">
        <v>61</v>
      </c>
      <c r="O888" s="250" t="s">
        <v>62</v>
      </c>
      <c r="P888" s="250" t="s">
        <v>899</v>
      </c>
      <c r="Q888" s="250" t="s">
        <v>900</v>
      </c>
      <c r="R888" s="725" t="s">
        <v>901</v>
      </c>
      <c r="S888" s="725" t="s">
        <v>1223</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837</v>
      </c>
      <c r="J889" s="203" t="s">
        <v>397</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398</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399</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400</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401</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402</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403</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404</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405</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406</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410</v>
      </c>
      <c r="J899" s="133" t="s">
        <v>395</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142</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143</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144</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145</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146</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147</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148</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149</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150</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806</v>
      </c>
      <c r="J909" s="133" t="s">
        <v>395</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142</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143</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144</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807</v>
      </c>
      <c r="J919" s="133" t="s">
        <v>395</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808</v>
      </c>
      <c r="J929" s="133" t="s">
        <v>395</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809</v>
      </c>
      <c r="J939" s="133" t="s">
        <v>395</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810</v>
      </c>
      <c r="J949" s="133" t="s">
        <v>395</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811</v>
      </c>
      <c r="J959" s="133" t="s">
        <v>395</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812</v>
      </c>
      <c r="J969" s="133" t="s">
        <v>395</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813</v>
      </c>
      <c r="J979" s="133" t="s">
        <v>395</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142</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143</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144</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145</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146</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147</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148</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149</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150</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126</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128</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760</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764</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961</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762</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761</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931</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222</v>
      </c>
      <c r="M1004" s="131" t="s">
        <v>371</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164</v>
      </c>
      <c r="L1005" s="161" t="s">
        <v>223</v>
      </c>
      <c r="M1005" s="610" t="s">
        <v>201</v>
      </c>
      <c r="N1005" s="610" t="s">
        <v>385</v>
      </c>
      <c r="O1005" s="610" t="s">
        <v>384</v>
      </c>
      <c r="P1005" s="610" t="s">
        <v>200</v>
      </c>
      <c r="Q1005" s="107" t="s">
        <v>759</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397</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398</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399</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400</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401</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402</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403</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404</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405</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406</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932</v>
      </c>
      <c r="H1017" s="111"/>
      <c r="I1017" s="111"/>
      <c r="J1017" s="111"/>
      <c r="K1017" s="111"/>
      <c r="L1017" s="616">
        <v>6.5</v>
      </c>
      <c r="M1017" s="111" t="s">
        <v>765</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944</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256</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324</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251</v>
      </c>
      <c r="I14" s="24"/>
      <c r="J14" s="24" t="s">
        <v>250</v>
      </c>
      <c r="K14" s="24"/>
      <c r="L14" s="24" t="s">
        <v>252</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207</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208</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258</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257</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253</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251</v>
      </c>
      <c r="I34" s="24"/>
      <c r="J34" s="24" t="s">
        <v>250</v>
      </c>
      <c r="K34" s="24"/>
      <c r="L34" s="24" t="s">
        <v>252</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254</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255</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259</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251</v>
      </c>
      <c r="I51" s="24" t="s">
        <v>250</v>
      </c>
      <c r="J51" s="24" t="s">
        <v>252</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260</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261</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262</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263</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373</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250</v>
      </c>
      <c r="J58" s="224" t="s">
        <v>252</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264</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265</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266</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270</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268</v>
      </c>
      <c r="G71" s="800"/>
      <c r="H71" s="726"/>
      <c r="I71" s="798"/>
      <c r="J71" s="726" t="s">
        <v>269</v>
      </c>
      <c r="K71" s="726"/>
      <c r="L71" s="726"/>
      <c r="M71" s="798"/>
      <c r="N71" s="726" t="s">
        <v>374</v>
      </c>
      <c r="O71" s="726"/>
      <c r="P71" s="726"/>
      <c r="Q71" s="798"/>
      <c r="R71" s="726" t="s">
        <v>271</v>
      </c>
      <c r="S71" s="726"/>
      <c r="T71" s="800"/>
      <c r="U71" s="798"/>
      <c r="V71" s="801" t="s">
        <v>272</v>
      </c>
      <c r="W71" s="798"/>
      <c r="X71" s="798"/>
      <c r="Y71" s="798"/>
      <c r="Z71" s="17"/>
      <c r="AA71" s="8"/>
      <c r="AB71" s="8"/>
      <c r="AC71" s="8"/>
    </row>
    <row r="72" spans="1:29" s="9" customFormat="1" ht="13.9" customHeight="1" outlineLevel="1" x14ac:dyDescent="0.25">
      <c r="A72" s="6"/>
      <c r="B72" s="7"/>
      <c r="C72" s="18"/>
      <c r="D72" s="18"/>
      <c r="E72" s="18"/>
      <c r="F72" s="801" t="s">
        <v>101</v>
      </c>
      <c r="G72" s="725" t="s">
        <v>1156</v>
      </c>
      <c r="H72" s="194" t="s">
        <v>267</v>
      </c>
      <c r="I72" s="798"/>
      <c r="J72" s="725" t="s">
        <v>101</v>
      </c>
      <c r="K72" s="725" t="s">
        <v>1156</v>
      </c>
      <c r="L72" s="725" t="s">
        <v>267</v>
      </c>
      <c r="M72" s="798"/>
      <c r="N72" s="725" t="s">
        <v>101</v>
      </c>
      <c r="O72" s="725" t="s">
        <v>1156</v>
      </c>
      <c r="P72" s="725" t="s">
        <v>267</v>
      </c>
      <c r="Q72" s="798"/>
      <c r="R72" s="725" t="s">
        <v>101</v>
      </c>
      <c r="S72" s="725" t="s">
        <v>1156</v>
      </c>
      <c r="T72" s="725" t="s">
        <v>267</v>
      </c>
      <c r="U72" s="798"/>
      <c r="V72" s="801" t="s">
        <v>267</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943</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273</v>
      </c>
      <c r="G97" s="23"/>
      <c r="H97" s="23"/>
      <c r="I97" s="23"/>
      <c r="J97" s="23"/>
      <c r="K97" s="23"/>
      <c r="L97" s="23"/>
      <c r="M97" s="23"/>
      <c r="N97" s="23"/>
      <c r="O97" s="23" t="s">
        <v>379</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9"/>
      <c r="F99" s="1194"/>
      <c r="G99" s="24" t="s">
        <v>274</v>
      </c>
      <c r="H99" s="24"/>
      <c r="I99" s="24"/>
      <c r="J99" s="726" t="s">
        <v>375</v>
      </c>
      <c r="K99" s="726"/>
      <c r="L99" s="726"/>
      <c r="M99" s="807"/>
      <c r="N99" s="726" t="s">
        <v>376</v>
      </c>
      <c r="O99" s="726"/>
      <c r="P99" s="371"/>
      <c r="Q99" s="728"/>
      <c r="R99" s="371" t="s">
        <v>377</v>
      </c>
      <c r="S99" s="183"/>
      <c r="T99" s="183"/>
      <c r="U99" s="728"/>
      <c r="V99" s="183" t="s">
        <v>378</v>
      </c>
      <c r="W99" s="183"/>
      <c r="X99" s="183"/>
      <c r="Y99" s="728"/>
      <c r="Z99" s="17"/>
      <c r="AA99" s="8"/>
      <c r="AB99" s="8"/>
      <c r="AC99" s="8"/>
    </row>
    <row r="100" spans="1:29" s="9" customFormat="1" ht="13.5" customHeight="1" outlineLevel="1" x14ac:dyDescent="0.25">
      <c r="A100" s="6"/>
      <c r="B100" s="7"/>
      <c r="C100" s="18"/>
      <c r="D100" s="18"/>
      <c r="E100" s="18" t="s">
        <v>262</v>
      </c>
      <c r="F100" s="18"/>
      <c r="G100" s="24" t="s">
        <v>108</v>
      </c>
      <c r="H100" s="24" t="s">
        <v>275</v>
      </c>
      <c r="I100" s="24"/>
      <c r="J100" s="24" t="s">
        <v>101</v>
      </c>
      <c r="K100" s="725" t="s">
        <v>1156</v>
      </c>
      <c r="L100" s="24" t="s">
        <v>267</v>
      </c>
      <c r="M100" s="725"/>
      <c r="N100" s="24" t="s">
        <v>101</v>
      </c>
      <c r="O100" s="725" t="s">
        <v>1156</v>
      </c>
      <c r="P100" s="24" t="s">
        <v>267</v>
      </c>
      <c r="Q100" s="725"/>
      <c r="R100" s="24" t="s">
        <v>101</v>
      </c>
      <c r="S100" s="725" t="s">
        <v>1156</v>
      </c>
      <c r="T100" s="24" t="s">
        <v>267</v>
      </c>
      <c r="U100" s="24"/>
      <c r="V100" s="24" t="s">
        <v>101</v>
      </c>
      <c r="W100" s="725" t="s">
        <v>1156</v>
      </c>
      <c r="X100" s="24" t="s">
        <v>267</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754</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101</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755</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753</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119</v>
      </c>
      <c r="AE4" s="711"/>
      <c r="AF4" s="83"/>
    </row>
    <row r="5" spans="1:32" ht="13.15" customHeight="1" outlineLevel="1" collapsed="1" x14ac:dyDescent="0.25">
      <c r="A5" s="691"/>
      <c r="B5" s="78"/>
      <c r="C5" s="709"/>
      <c r="D5" s="709">
        <v>0</v>
      </c>
      <c r="E5" s="709"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121</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122</v>
      </c>
      <c r="D13" s="108"/>
      <c r="E13" s="108"/>
      <c r="F13" s="700"/>
      <c r="G13" s="725"/>
      <c r="H13" s="725"/>
      <c r="I13" s="725"/>
      <c r="J13" s="109" t="s">
        <v>123</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120</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127</v>
      </c>
      <c r="AE31" s="692" t="s">
        <v>128</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119</v>
      </c>
      <c r="AE36" s="711"/>
      <c r="AF36" s="690"/>
    </row>
    <row r="37" spans="1:32" ht="13.15" customHeight="1" outlineLevel="1" collapsed="1" x14ac:dyDescent="0.25">
      <c r="A37" s="691"/>
      <c r="B37" s="126"/>
      <c r="C37" s="709"/>
      <c r="D37" s="709">
        <v>0</v>
      </c>
      <c r="E37" s="709"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122</v>
      </c>
      <c r="D45" s="108"/>
      <c r="E45" s="108"/>
      <c r="F45" s="700"/>
      <c r="G45" s="725"/>
      <c r="H45" s="725"/>
      <c r="I45" s="725"/>
      <c r="J45" s="109" t="s">
        <v>123</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1241</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90" t="s">
        <v>1159</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695"/>
      <c r="AF57" s="690"/>
    </row>
    <row r="58" spans="1:32" ht="5.0999999999999996" customHeight="1" outlineLevel="1" x14ac:dyDescent="0.25">
      <c r="A58" s="691"/>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129</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127</v>
      </c>
      <c r="AE59" s="692" t="s">
        <v>128</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119</v>
      </c>
      <c r="AE63" s="711"/>
      <c r="AF63" s="690"/>
    </row>
    <row r="64" spans="1:32" ht="13.15" customHeight="1" outlineLevel="1" collapsed="1" x14ac:dyDescent="0.25">
      <c r="A64" s="691"/>
      <c r="B64" s="126"/>
      <c r="C64" s="709"/>
      <c r="D64" s="709">
        <v>0</v>
      </c>
      <c r="E64" s="709"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139</v>
      </c>
      <c r="H71" s="725" t="s">
        <v>140</v>
      </c>
      <c r="I71" s="725"/>
      <c r="J71" s="725" t="s">
        <v>837</v>
      </c>
      <c r="K71" s="725" t="s">
        <v>410</v>
      </c>
      <c r="L71" s="725" t="s">
        <v>806</v>
      </c>
      <c r="M71" s="725" t="s">
        <v>807</v>
      </c>
      <c r="N71" s="725" t="s">
        <v>808</v>
      </c>
      <c r="O71" s="725" t="s">
        <v>809</v>
      </c>
      <c r="P71" s="725" t="s">
        <v>810</v>
      </c>
      <c r="Q71" s="725" t="s">
        <v>811</v>
      </c>
      <c r="R71" s="725" t="s">
        <v>812</v>
      </c>
      <c r="S71" s="725" t="s">
        <v>813</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122</v>
      </c>
      <c r="D72" s="108"/>
      <c r="E72" s="108"/>
      <c r="F72" s="700"/>
      <c r="G72" s="725"/>
      <c r="H72" s="725"/>
      <c r="I72" s="725"/>
      <c r="J72" s="109" t="s">
        <v>123</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127</v>
      </c>
      <c r="AE82" s="692" t="s">
        <v>128</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1219</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991</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992</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389</v>
      </c>
      <c r="J113" s="726" t="s">
        <v>994</v>
      </c>
      <c r="K113" s="726"/>
      <c r="L113" s="726"/>
      <c r="M113" s="726"/>
      <c r="N113" s="726"/>
      <c r="O113" s="726"/>
      <c r="P113" s="726"/>
      <c r="Q113" s="726"/>
      <c r="R113" s="726"/>
      <c r="S113" s="725"/>
      <c r="T113" s="726" t="s">
        <v>1228</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472</v>
      </c>
      <c r="I114" s="725" t="s">
        <v>38</v>
      </c>
      <c r="J114" s="725" t="s">
        <v>387</v>
      </c>
      <c r="K114" s="725" t="s">
        <v>388</v>
      </c>
      <c r="L114" s="725" t="s">
        <v>390</v>
      </c>
      <c r="M114" s="725" t="s">
        <v>391</v>
      </c>
      <c r="N114" s="725" t="s">
        <v>392</v>
      </c>
      <c r="O114" s="725" t="s">
        <v>394</v>
      </c>
      <c r="P114" s="725" t="s">
        <v>902</v>
      </c>
      <c r="Q114" s="725" t="s">
        <v>903</v>
      </c>
      <c r="R114" s="725" t="s">
        <v>1224</v>
      </c>
      <c r="S114" s="725"/>
      <c r="T114" s="725" t="s">
        <v>395</v>
      </c>
      <c r="U114" s="725" t="s">
        <v>142</v>
      </c>
      <c r="V114" s="725" t="s">
        <v>143</v>
      </c>
      <c r="W114" s="725" t="s">
        <v>144</v>
      </c>
      <c r="X114" s="725" t="s">
        <v>145</v>
      </c>
      <c r="Y114" s="725" t="s">
        <v>146</v>
      </c>
      <c r="Z114" s="725" t="s">
        <v>147</v>
      </c>
      <c r="AA114" s="725" t="s">
        <v>148</v>
      </c>
      <c r="AB114" s="725" t="s">
        <v>149</v>
      </c>
      <c r="AC114" s="725" t="s">
        <v>150</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123</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128</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119</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122</v>
      </c>
      <c r="D142" s="108"/>
      <c r="E142" s="108"/>
      <c r="F142" s="700"/>
      <c r="G142" s="725"/>
      <c r="H142" s="725"/>
      <c r="I142" s="725"/>
      <c r="J142" s="109" t="s">
        <v>123</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127</v>
      </c>
      <c r="AE165" s="692" t="s">
        <v>128</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119</v>
      </c>
      <c r="AE169" s="711"/>
      <c r="AF169" s="690"/>
    </row>
    <row r="170" spans="1:62" ht="13.15" customHeight="1" outlineLevel="1" collapsed="1" x14ac:dyDescent="0.25">
      <c r="A170" s="691"/>
      <c r="B170" s="126"/>
      <c r="C170" s="709"/>
      <c r="D170" s="709">
        <v>0</v>
      </c>
      <c r="E170" s="709"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336</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152</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153</v>
      </c>
      <c r="I177" s="161" t="s">
        <v>154</v>
      </c>
      <c r="J177" s="161" t="s">
        <v>155</v>
      </c>
      <c r="K177" s="161" t="s">
        <v>156</v>
      </c>
      <c r="L177" s="161" t="s">
        <v>157</v>
      </c>
      <c r="M177" s="161" t="s">
        <v>335</v>
      </c>
      <c r="N177" s="161" t="s">
        <v>158</v>
      </c>
      <c r="O177" s="725"/>
      <c r="P177" s="161" t="s">
        <v>158</v>
      </c>
      <c r="Q177" s="725" t="s">
        <v>1154</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1221</v>
      </c>
      <c r="I178" s="163" t="s">
        <v>1221</v>
      </c>
      <c r="J178" s="163" t="s">
        <v>1221</v>
      </c>
      <c r="K178" s="163" t="s">
        <v>1221</v>
      </c>
      <c r="L178" s="163" t="s">
        <v>1221</v>
      </c>
      <c r="M178" s="163" t="s">
        <v>1165</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127</v>
      </c>
      <c r="AE180" s="692" t="s">
        <v>128</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331</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176</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1125</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472</v>
      </c>
      <c r="J191" s="725" t="s">
        <v>767</v>
      </c>
      <c r="K191" s="726" t="s">
        <v>177</v>
      </c>
      <c r="L191" s="726"/>
      <c r="M191" s="725"/>
      <c r="N191" s="725"/>
      <c r="O191" s="725"/>
      <c r="P191" s="725"/>
      <c r="Q191" s="725"/>
      <c r="R191" s="725"/>
      <c r="S191" s="725"/>
      <c r="T191" s="725"/>
      <c r="U191" s="725"/>
      <c r="V191" s="726" t="s">
        <v>178</v>
      </c>
      <c r="W191" s="726"/>
      <c r="X191" s="725"/>
      <c r="Y191" s="725"/>
      <c r="Z191" s="725"/>
      <c r="AA191" s="725"/>
      <c r="AB191" s="725"/>
      <c r="AC191" s="725"/>
      <c r="AD191" s="725"/>
      <c r="AE191" s="726" t="s">
        <v>393</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387</v>
      </c>
      <c r="L192" s="725" t="s">
        <v>388</v>
      </c>
      <c r="M192" s="725" t="s">
        <v>390</v>
      </c>
      <c r="N192" s="725" t="s">
        <v>391</v>
      </c>
      <c r="O192" s="725" t="s">
        <v>392</v>
      </c>
      <c r="P192" s="725" t="s">
        <v>394</v>
      </c>
      <c r="Q192" s="725" t="s">
        <v>902</v>
      </c>
      <c r="R192" s="725" t="s">
        <v>903</v>
      </c>
      <c r="S192" s="725" t="s">
        <v>1224</v>
      </c>
      <c r="T192" s="725"/>
      <c r="U192" s="725"/>
      <c r="V192" s="725" t="s">
        <v>387</v>
      </c>
      <c r="W192" s="725" t="s">
        <v>388</v>
      </c>
      <c r="X192" s="725" t="s">
        <v>390</v>
      </c>
      <c r="Y192" s="725" t="s">
        <v>391</v>
      </c>
      <c r="Z192" s="725" t="s">
        <v>392</v>
      </c>
      <c r="AA192" s="725" t="s">
        <v>394</v>
      </c>
      <c r="AB192" s="725" t="s">
        <v>902</v>
      </c>
      <c r="AC192" s="725" t="s">
        <v>903</v>
      </c>
      <c r="AD192" s="725" t="s">
        <v>1224</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837</v>
      </c>
      <c r="J193" s="133" t="s">
        <v>397</v>
      </c>
      <c r="K193" s="375">
        <f>$O193</f>
        <v>80</v>
      </c>
      <c r="L193" s="375">
        <f t="shared" ref="L193:N209" si="6">$O193</f>
        <v>80</v>
      </c>
      <c r="M193" s="375">
        <f t="shared" si="6"/>
        <v>80</v>
      </c>
      <c r="N193" s="375">
        <f t="shared" si="6"/>
        <v>80</v>
      </c>
      <c r="O193" s="377">
        <v>80</v>
      </c>
      <c r="P193" s="180">
        <v>0</v>
      </c>
      <c r="Q193" s="180">
        <v>0</v>
      </c>
      <c r="R193" s="180">
        <v>0</v>
      </c>
      <c r="S193" s="180">
        <v>0</v>
      </c>
      <c r="T193" s="112"/>
      <c r="U193" s="133" t="s">
        <v>395</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398</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142</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399</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143</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400</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144</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401</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145</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402</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146</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403</v>
      </c>
      <c r="K199" s="375">
        <f t="shared" si="11"/>
        <v>80</v>
      </c>
      <c r="L199" s="375">
        <f t="shared" si="6"/>
        <v>80</v>
      </c>
      <c r="M199" s="375">
        <f t="shared" si="6"/>
        <v>80</v>
      </c>
      <c r="N199" s="375">
        <f t="shared" si="6"/>
        <v>80</v>
      </c>
      <c r="O199" s="377">
        <v>80</v>
      </c>
      <c r="P199" s="180">
        <v>0</v>
      </c>
      <c r="Q199" s="180">
        <v>0</v>
      </c>
      <c r="R199" s="180">
        <v>0</v>
      </c>
      <c r="S199" s="180">
        <v>0</v>
      </c>
      <c r="T199" s="112"/>
      <c r="U199" s="133" t="s">
        <v>147</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404</v>
      </c>
      <c r="K200" s="375">
        <f t="shared" si="11"/>
        <v>80</v>
      </c>
      <c r="L200" s="375">
        <f t="shared" si="6"/>
        <v>80</v>
      </c>
      <c r="M200" s="375">
        <f t="shared" si="6"/>
        <v>80</v>
      </c>
      <c r="N200" s="375">
        <f t="shared" si="6"/>
        <v>80</v>
      </c>
      <c r="O200" s="377">
        <v>80</v>
      </c>
      <c r="P200" s="180">
        <v>0</v>
      </c>
      <c r="Q200" s="180">
        <v>0</v>
      </c>
      <c r="R200" s="180">
        <v>0</v>
      </c>
      <c r="S200" s="180">
        <v>0</v>
      </c>
      <c r="T200" s="112"/>
      <c r="U200" s="133" t="s">
        <v>148</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405</v>
      </c>
      <c r="K201" s="375">
        <f t="shared" si="11"/>
        <v>80</v>
      </c>
      <c r="L201" s="375">
        <f t="shared" si="6"/>
        <v>80</v>
      </c>
      <c r="M201" s="375">
        <f t="shared" si="6"/>
        <v>80</v>
      </c>
      <c r="N201" s="375">
        <f t="shared" si="6"/>
        <v>80</v>
      </c>
      <c r="O201" s="377">
        <v>80</v>
      </c>
      <c r="P201" s="180">
        <v>0</v>
      </c>
      <c r="Q201" s="180">
        <v>0</v>
      </c>
      <c r="R201" s="180">
        <v>0</v>
      </c>
      <c r="S201" s="180">
        <v>0</v>
      </c>
      <c r="T201" s="112"/>
      <c r="U201" s="133" t="s">
        <v>149</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406</v>
      </c>
      <c r="K202" s="375">
        <f t="shared" si="11"/>
        <v>80</v>
      </c>
      <c r="L202" s="375">
        <f t="shared" si="6"/>
        <v>80</v>
      </c>
      <c r="M202" s="375">
        <f t="shared" si="6"/>
        <v>80</v>
      </c>
      <c r="N202" s="375">
        <f t="shared" si="6"/>
        <v>80</v>
      </c>
      <c r="O202" s="377">
        <v>80</v>
      </c>
      <c r="P202" s="180">
        <v>0</v>
      </c>
      <c r="Q202" s="180">
        <v>0</v>
      </c>
      <c r="R202" s="180">
        <v>0</v>
      </c>
      <c r="S202" s="180">
        <v>0</v>
      </c>
      <c r="T202" s="112"/>
      <c r="U202" s="133" t="s">
        <v>150</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410</v>
      </c>
      <c r="J203" s="133" t="s">
        <v>397</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395</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398</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142</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399</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143</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400</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144</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401</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145</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402</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146</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403</v>
      </c>
      <c r="K209" s="375">
        <f t="shared" si="11"/>
        <v>80</v>
      </c>
      <c r="L209" s="375">
        <f t="shared" si="6"/>
        <v>80</v>
      </c>
      <c r="M209" s="375">
        <f t="shared" si="6"/>
        <v>80</v>
      </c>
      <c r="N209" s="375">
        <f t="shared" si="6"/>
        <v>80</v>
      </c>
      <c r="O209" s="377">
        <v>80</v>
      </c>
      <c r="P209" s="180">
        <v>0</v>
      </c>
      <c r="Q209" s="180">
        <v>0</v>
      </c>
      <c r="R209" s="180">
        <v>0</v>
      </c>
      <c r="S209" s="180">
        <v>0</v>
      </c>
      <c r="T209" s="112"/>
      <c r="U209" s="133" t="s">
        <v>147</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404</v>
      </c>
      <c r="K210" s="375">
        <f t="shared" si="11"/>
        <v>80</v>
      </c>
      <c r="L210" s="375">
        <f t="shared" si="11"/>
        <v>80</v>
      </c>
      <c r="M210" s="375">
        <f t="shared" si="11"/>
        <v>80</v>
      </c>
      <c r="N210" s="375">
        <f t="shared" si="11"/>
        <v>80</v>
      </c>
      <c r="O210" s="377">
        <v>80</v>
      </c>
      <c r="P210" s="180">
        <v>0</v>
      </c>
      <c r="Q210" s="180">
        <v>0</v>
      </c>
      <c r="R210" s="180">
        <v>0</v>
      </c>
      <c r="S210" s="180">
        <v>0</v>
      </c>
      <c r="T210" s="112"/>
      <c r="U210" s="133" t="s">
        <v>148</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405</v>
      </c>
      <c r="K211" s="375">
        <f t="shared" si="11"/>
        <v>80</v>
      </c>
      <c r="L211" s="375">
        <f t="shared" si="11"/>
        <v>80</v>
      </c>
      <c r="M211" s="375">
        <f t="shared" si="11"/>
        <v>80</v>
      </c>
      <c r="N211" s="375">
        <f t="shared" si="11"/>
        <v>80</v>
      </c>
      <c r="O211" s="377">
        <v>80</v>
      </c>
      <c r="P211" s="180">
        <v>0</v>
      </c>
      <c r="Q211" s="180">
        <v>0</v>
      </c>
      <c r="R211" s="180">
        <v>0</v>
      </c>
      <c r="S211" s="180">
        <v>0</v>
      </c>
      <c r="T211" s="112"/>
      <c r="U211" s="133" t="s">
        <v>149</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406</v>
      </c>
      <c r="K212" s="375">
        <f t="shared" si="11"/>
        <v>80</v>
      </c>
      <c r="L212" s="375">
        <f t="shared" si="11"/>
        <v>80</v>
      </c>
      <c r="M212" s="375">
        <f t="shared" si="11"/>
        <v>80</v>
      </c>
      <c r="N212" s="375">
        <f t="shared" si="11"/>
        <v>80</v>
      </c>
      <c r="O212" s="377">
        <v>80</v>
      </c>
      <c r="P212" s="180">
        <v>0</v>
      </c>
      <c r="Q212" s="180">
        <v>0</v>
      </c>
      <c r="R212" s="180">
        <v>0</v>
      </c>
      <c r="S212" s="180">
        <v>0</v>
      </c>
      <c r="T212" s="112"/>
      <c r="U212" s="133" t="s">
        <v>150</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806</v>
      </c>
      <c r="J213" s="133" t="s">
        <v>397</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395</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398</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142</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399</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143</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400</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144</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401</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145</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402</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146</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403</v>
      </c>
      <c r="K219" s="375">
        <f t="shared" si="11"/>
        <v>80</v>
      </c>
      <c r="L219" s="375">
        <f t="shared" si="11"/>
        <v>80</v>
      </c>
      <c r="M219" s="375">
        <f t="shared" si="11"/>
        <v>80</v>
      </c>
      <c r="N219" s="375">
        <f t="shared" si="11"/>
        <v>80</v>
      </c>
      <c r="O219" s="377">
        <v>80</v>
      </c>
      <c r="P219" s="180">
        <v>0</v>
      </c>
      <c r="Q219" s="180">
        <v>0</v>
      </c>
      <c r="R219" s="180">
        <v>0</v>
      </c>
      <c r="S219" s="180">
        <v>0</v>
      </c>
      <c r="T219" s="112"/>
      <c r="U219" s="133" t="s">
        <v>147</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404</v>
      </c>
      <c r="K220" s="375">
        <f t="shared" si="11"/>
        <v>80</v>
      </c>
      <c r="L220" s="375">
        <f t="shared" si="11"/>
        <v>80</v>
      </c>
      <c r="M220" s="375">
        <f t="shared" si="11"/>
        <v>80</v>
      </c>
      <c r="N220" s="375">
        <f t="shared" si="11"/>
        <v>80</v>
      </c>
      <c r="O220" s="377">
        <v>80</v>
      </c>
      <c r="P220" s="180">
        <v>0</v>
      </c>
      <c r="Q220" s="180">
        <v>0</v>
      </c>
      <c r="R220" s="180">
        <v>0</v>
      </c>
      <c r="S220" s="180">
        <v>0</v>
      </c>
      <c r="T220" s="112"/>
      <c r="U220" s="133" t="s">
        <v>148</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405</v>
      </c>
      <c r="K221" s="375">
        <f t="shared" si="11"/>
        <v>80</v>
      </c>
      <c r="L221" s="375">
        <f t="shared" si="11"/>
        <v>80</v>
      </c>
      <c r="M221" s="375">
        <f t="shared" si="11"/>
        <v>80</v>
      </c>
      <c r="N221" s="375">
        <f t="shared" si="11"/>
        <v>80</v>
      </c>
      <c r="O221" s="377">
        <v>80</v>
      </c>
      <c r="P221" s="180">
        <v>0</v>
      </c>
      <c r="Q221" s="180">
        <v>0</v>
      </c>
      <c r="R221" s="180">
        <v>0</v>
      </c>
      <c r="S221" s="180">
        <v>0</v>
      </c>
      <c r="T221" s="112"/>
      <c r="U221" s="133" t="s">
        <v>149</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406</v>
      </c>
      <c r="K222" s="375">
        <f t="shared" si="11"/>
        <v>80</v>
      </c>
      <c r="L222" s="375">
        <f t="shared" si="11"/>
        <v>80</v>
      </c>
      <c r="M222" s="375">
        <f t="shared" si="11"/>
        <v>80</v>
      </c>
      <c r="N222" s="375">
        <f t="shared" si="11"/>
        <v>80</v>
      </c>
      <c r="O222" s="377">
        <v>80</v>
      </c>
      <c r="P222" s="180">
        <v>0</v>
      </c>
      <c r="Q222" s="180">
        <v>0</v>
      </c>
      <c r="R222" s="180">
        <v>0</v>
      </c>
      <c r="S222" s="180">
        <v>0</v>
      </c>
      <c r="T222" s="112"/>
      <c r="U222" s="133" t="s">
        <v>150</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807</v>
      </c>
      <c r="J223" s="133" t="s">
        <v>397</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395</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398</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142</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399</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143</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400</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144</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401</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145</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402</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146</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403</v>
      </c>
      <c r="K229" s="375">
        <f t="shared" si="12"/>
        <v>80</v>
      </c>
      <c r="L229" s="375">
        <f t="shared" si="12"/>
        <v>80</v>
      </c>
      <c r="M229" s="375">
        <f t="shared" si="12"/>
        <v>80</v>
      </c>
      <c r="N229" s="375">
        <f t="shared" si="12"/>
        <v>80</v>
      </c>
      <c r="O229" s="377">
        <v>80</v>
      </c>
      <c r="P229" s="180">
        <v>0</v>
      </c>
      <c r="Q229" s="180">
        <v>0</v>
      </c>
      <c r="R229" s="180">
        <v>0</v>
      </c>
      <c r="S229" s="180">
        <v>0</v>
      </c>
      <c r="T229" s="112"/>
      <c r="U229" s="133" t="s">
        <v>147</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404</v>
      </c>
      <c r="K230" s="375">
        <f t="shared" si="12"/>
        <v>80</v>
      </c>
      <c r="L230" s="375">
        <f t="shared" si="12"/>
        <v>80</v>
      </c>
      <c r="M230" s="375">
        <f t="shared" si="12"/>
        <v>80</v>
      </c>
      <c r="N230" s="375">
        <f t="shared" si="12"/>
        <v>80</v>
      </c>
      <c r="O230" s="377">
        <v>80</v>
      </c>
      <c r="P230" s="180">
        <v>0</v>
      </c>
      <c r="Q230" s="180">
        <v>0</v>
      </c>
      <c r="R230" s="180">
        <v>0</v>
      </c>
      <c r="S230" s="180">
        <v>0</v>
      </c>
      <c r="T230" s="112"/>
      <c r="U230" s="133" t="s">
        <v>148</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405</v>
      </c>
      <c r="K231" s="375">
        <f t="shared" si="12"/>
        <v>80</v>
      </c>
      <c r="L231" s="375">
        <f t="shared" si="12"/>
        <v>80</v>
      </c>
      <c r="M231" s="375">
        <f t="shared" si="12"/>
        <v>80</v>
      </c>
      <c r="N231" s="375">
        <f t="shared" si="12"/>
        <v>80</v>
      </c>
      <c r="O231" s="377">
        <v>80</v>
      </c>
      <c r="P231" s="180">
        <v>0</v>
      </c>
      <c r="Q231" s="180">
        <v>0</v>
      </c>
      <c r="R231" s="180">
        <v>0</v>
      </c>
      <c r="S231" s="180">
        <v>0</v>
      </c>
      <c r="T231" s="112"/>
      <c r="U231" s="133" t="s">
        <v>149</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406</v>
      </c>
      <c r="K232" s="375">
        <f t="shared" si="12"/>
        <v>80</v>
      </c>
      <c r="L232" s="375">
        <f t="shared" si="12"/>
        <v>80</v>
      </c>
      <c r="M232" s="375">
        <f t="shared" si="12"/>
        <v>80</v>
      </c>
      <c r="N232" s="375">
        <f t="shared" si="12"/>
        <v>80</v>
      </c>
      <c r="O232" s="377">
        <v>80</v>
      </c>
      <c r="P232" s="180">
        <v>0</v>
      </c>
      <c r="Q232" s="180">
        <v>0</v>
      </c>
      <c r="R232" s="180">
        <v>0</v>
      </c>
      <c r="S232" s="180">
        <v>0</v>
      </c>
      <c r="T232" s="112"/>
      <c r="U232" s="133" t="s">
        <v>150</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808</v>
      </c>
      <c r="J233" s="133" t="s">
        <v>397</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395</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398</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142</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399</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143</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400</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144</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401</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145</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402</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146</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403</v>
      </c>
      <c r="K239" s="375">
        <f t="shared" si="12"/>
        <v>80</v>
      </c>
      <c r="L239" s="375">
        <f t="shared" si="12"/>
        <v>80</v>
      </c>
      <c r="M239" s="375">
        <f t="shared" si="12"/>
        <v>80</v>
      </c>
      <c r="N239" s="375">
        <f t="shared" si="12"/>
        <v>80</v>
      </c>
      <c r="O239" s="377">
        <v>80</v>
      </c>
      <c r="P239" s="180">
        <v>0</v>
      </c>
      <c r="Q239" s="180">
        <v>0</v>
      </c>
      <c r="R239" s="180">
        <v>0</v>
      </c>
      <c r="S239" s="180">
        <v>0</v>
      </c>
      <c r="T239" s="112"/>
      <c r="U239" s="133" t="s">
        <v>147</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404</v>
      </c>
      <c r="K240" s="375">
        <f t="shared" si="12"/>
        <v>80</v>
      </c>
      <c r="L240" s="375">
        <f t="shared" si="12"/>
        <v>80</v>
      </c>
      <c r="M240" s="375">
        <f t="shared" si="12"/>
        <v>80</v>
      </c>
      <c r="N240" s="375">
        <f t="shared" si="12"/>
        <v>80</v>
      </c>
      <c r="O240" s="377">
        <v>80</v>
      </c>
      <c r="P240" s="180">
        <v>0</v>
      </c>
      <c r="Q240" s="180">
        <v>0</v>
      </c>
      <c r="R240" s="180">
        <v>0</v>
      </c>
      <c r="S240" s="180">
        <v>0</v>
      </c>
      <c r="T240" s="112"/>
      <c r="U240" s="133" t="s">
        <v>148</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405</v>
      </c>
      <c r="K241" s="375">
        <f t="shared" si="12"/>
        <v>80</v>
      </c>
      <c r="L241" s="375">
        <f t="shared" si="12"/>
        <v>80</v>
      </c>
      <c r="M241" s="375">
        <f t="shared" si="12"/>
        <v>80</v>
      </c>
      <c r="N241" s="375">
        <f t="shared" si="12"/>
        <v>80</v>
      </c>
      <c r="O241" s="377">
        <v>80</v>
      </c>
      <c r="P241" s="180">
        <v>0</v>
      </c>
      <c r="Q241" s="180">
        <v>0</v>
      </c>
      <c r="R241" s="180">
        <v>0</v>
      </c>
      <c r="S241" s="180">
        <v>0</v>
      </c>
      <c r="T241" s="112"/>
      <c r="U241" s="133" t="s">
        <v>149</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406</v>
      </c>
      <c r="K242" s="375">
        <f t="shared" si="12"/>
        <v>80</v>
      </c>
      <c r="L242" s="375">
        <f t="shared" si="12"/>
        <v>80</v>
      </c>
      <c r="M242" s="375">
        <f t="shared" si="12"/>
        <v>80</v>
      </c>
      <c r="N242" s="375">
        <f t="shared" si="12"/>
        <v>80</v>
      </c>
      <c r="O242" s="377">
        <v>80</v>
      </c>
      <c r="P242" s="180">
        <v>0</v>
      </c>
      <c r="Q242" s="180">
        <v>0</v>
      </c>
      <c r="R242" s="180">
        <v>0</v>
      </c>
      <c r="S242" s="180">
        <v>0</v>
      </c>
      <c r="T242" s="112"/>
      <c r="U242" s="133" t="s">
        <v>150</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809</v>
      </c>
      <c r="J243" s="133" t="s">
        <v>397</v>
      </c>
      <c r="K243" s="375">
        <f t="shared" si="12"/>
        <v>80</v>
      </c>
      <c r="L243" s="375">
        <f t="shared" si="12"/>
        <v>80</v>
      </c>
      <c r="M243" s="375">
        <f t="shared" si="12"/>
        <v>80</v>
      </c>
      <c r="N243" s="375">
        <f t="shared" si="12"/>
        <v>80</v>
      </c>
      <c r="O243" s="377">
        <v>80</v>
      </c>
      <c r="P243" s="180">
        <v>0</v>
      </c>
      <c r="Q243" s="180">
        <v>0</v>
      </c>
      <c r="R243" s="180">
        <v>0</v>
      </c>
      <c r="S243" s="180">
        <v>0</v>
      </c>
      <c r="T243" s="112"/>
      <c r="U243" s="133" t="s">
        <v>395</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398</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142</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399</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143</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400</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144</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401</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145</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402</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146</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403</v>
      </c>
      <c r="K249" s="375">
        <f t="shared" si="12"/>
        <v>80</v>
      </c>
      <c r="L249" s="375">
        <f t="shared" si="12"/>
        <v>80</v>
      </c>
      <c r="M249" s="375">
        <f t="shared" si="12"/>
        <v>80</v>
      </c>
      <c r="N249" s="375">
        <f t="shared" si="12"/>
        <v>80</v>
      </c>
      <c r="O249" s="377">
        <v>80</v>
      </c>
      <c r="P249" s="180">
        <v>0</v>
      </c>
      <c r="Q249" s="180">
        <v>0</v>
      </c>
      <c r="R249" s="180">
        <v>0</v>
      </c>
      <c r="S249" s="180">
        <v>0</v>
      </c>
      <c r="T249" s="112"/>
      <c r="U249" s="133" t="s">
        <v>147</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404</v>
      </c>
      <c r="K250" s="375">
        <f t="shared" si="12"/>
        <v>80</v>
      </c>
      <c r="L250" s="375">
        <f t="shared" si="12"/>
        <v>80</v>
      </c>
      <c r="M250" s="375">
        <f t="shared" si="12"/>
        <v>80</v>
      </c>
      <c r="N250" s="375">
        <f t="shared" si="12"/>
        <v>80</v>
      </c>
      <c r="O250" s="377">
        <v>80</v>
      </c>
      <c r="P250" s="180">
        <v>0</v>
      </c>
      <c r="Q250" s="180">
        <v>0</v>
      </c>
      <c r="R250" s="180">
        <v>0</v>
      </c>
      <c r="S250" s="180">
        <v>0</v>
      </c>
      <c r="T250" s="112"/>
      <c r="U250" s="133" t="s">
        <v>148</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405</v>
      </c>
      <c r="K251" s="375">
        <f t="shared" si="12"/>
        <v>80</v>
      </c>
      <c r="L251" s="375">
        <f t="shared" si="12"/>
        <v>80</v>
      </c>
      <c r="M251" s="375">
        <f t="shared" si="12"/>
        <v>80</v>
      </c>
      <c r="N251" s="375">
        <f t="shared" si="12"/>
        <v>80</v>
      </c>
      <c r="O251" s="377">
        <v>80</v>
      </c>
      <c r="P251" s="180">
        <v>0</v>
      </c>
      <c r="Q251" s="180">
        <v>0</v>
      </c>
      <c r="R251" s="180">
        <v>0</v>
      </c>
      <c r="S251" s="180">
        <v>0</v>
      </c>
      <c r="T251" s="112"/>
      <c r="U251" s="133" t="s">
        <v>149</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406</v>
      </c>
      <c r="K252" s="375">
        <f t="shared" si="12"/>
        <v>80</v>
      </c>
      <c r="L252" s="375">
        <f t="shared" si="12"/>
        <v>80</v>
      </c>
      <c r="M252" s="375">
        <f t="shared" si="12"/>
        <v>80</v>
      </c>
      <c r="N252" s="375">
        <f t="shared" si="12"/>
        <v>80</v>
      </c>
      <c r="O252" s="377">
        <v>80</v>
      </c>
      <c r="P252" s="180">
        <v>0</v>
      </c>
      <c r="Q252" s="180">
        <v>0</v>
      </c>
      <c r="R252" s="180">
        <v>0</v>
      </c>
      <c r="S252" s="180">
        <v>0</v>
      </c>
      <c r="T252" s="112"/>
      <c r="U252" s="133" t="s">
        <v>150</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810</v>
      </c>
      <c r="J253" s="133" t="s">
        <v>397</v>
      </c>
      <c r="K253" s="375">
        <f t="shared" si="12"/>
        <v>80</v>
      </c>
      <c r="L253" s="375">
        <f t="shared" si="12"/>
        <v>80</v>
      </c>
      <c r="M253" s="375">
        <f t="shared" si="12"/>
        <v>80</v>
      </c>
      <c r="N253" s="375">
        <f t="shared" si="12"/>
        <v>80</v>
      </c>
      <c r="O253" s="377">
        <v>80</v>
      </c>
      <c r="P253" s="180">
        <v>0</v>
      </c>
      <c r="Q253" s="180">
        <v>0</v>
      </c>
      <c r="R253" s="180">
        <v>0</v>
      </c>
      <c r="S253" s="180">
        <v>0</v>
      </c>
      <c r="T253" s="112"/>
      <c r="U253" s="133" t="s">
        <v>395</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398</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142</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399</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143</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400</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144</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401</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145</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402</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146</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403</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147</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404</v>
      </c>
      <c r="K260" s="375">
        <f t="shared" si="17"/>
        <v>80</v>
      </c>
      <c r="L260" s="375">
        <f t="shared" si="17"/>
        <v>80</v>
      </c>
      <c r="M260" s="375">
        <f t="shared" si="17"/>
        <v>80</v>
      </c>
      <c r="N260" s="375">
        <f t="shared" si="17"/>
        <v>80</v>
      </c>
      <c r="O260" s="377">
        <v>80</v>
      </c>
      <c r="P260" s="180">
        <v>0</v>
      </c>
      <c r="Q260" s="180">
        <v>0</v>
      </c>
      <c r="R260" s="180">
        <v>0</v>
      </c>
      <c r="S260" s="180">
        <v>0</v>
      </c>
      <c r="T260" s="112"/>
      <c r="U260" s="133" t="s">
        <v>148</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405</v>
      </c>
      <c r="K261" s="375">
        <f t="shared" si="17"/>
        <v>80</v>
      </c>
      <c r="L261" s="375">
        <f t="shared" si="17"/>
        <v>80</v>
      </c>
      <c r="M261" s="375">
        <f t="shared" si="17"/>
        <v>80</v>
      </c>
      <c r="N261" s="375">
        <f t="shared" si="17"/>
        <v>80</v>
      </c>
      <c r="O261" s="377">
        <v>80</v>
      </c>
      <c r="P261" s="180">
        <v>0</v>
      </c>
      <c r="Q261" s="180">
        <v>0</v>
      </c>
      <c r="R261" s="180">
        <v>0</v>
      </c>
      <c r="S261" s="180">
        <v>0</v>
      </c>
      <c r="T261" s="112"/>
      <c r="U261" s="133" t="s">
        <v>149</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406</v>
      </c>
      <c r="K262" s="375">
        <f t="shared" si="17"/>
        <v>80</v>
      </c>
      <c r="L262" s="375">
        <f t="shared" si="17"/>
        <v>80</v>
      </c>
      <c r="M262" s="375">
        <f t="shared" si="17"/>
        <v>80</v>
      </c>
      <c r="N262" s="375">
        <f t="shared" si="17"/>
        <v>80</v>
      </c>
      <c r="O262" s="377">
        <v>80</v>
      </c>
      <c r="P262" s="180">
        <v>0</v>
      </c>
      <c r="Q262" s="180">
        <v>0</v>
      </c>
      <c r="R262" s="180">
        <v>0</v>
      </c>
      <c r="S262" s="180">
        <v>0</v>
      </c>
      <c r="T262" s="112"/>
      <c r="U262" s="133" t="s">
        <v>150</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811</v>
      </c>
      <c r="J263" s="133" t="s">
        <v>397</v>
      </c>
      <c r="K263" s="375">
        <f t="shared" si="17"/>
        <v>80</v>
      </c>
      <c r="L263" s="375">
        <f t="shared" si="17"/>
        <v>80</v>
      </c>
      <c r="M263" s="375">
        <f t="shared" si="17"/>
        <v>80</v>
      </c>
      <c r="N263" s="375">
        <f t="shared" si="17"/>
        <v>80</v>
      </c>
      <c r="O263" s="377">
        <v>80</v>
      </c>
      <c r="P263" s="180">
        <v>0</v>
      </c>
      <c r="Q263" s="180">
        <v>0</v>
      </c>
      <c r="R263" s="180">
        <v>0</v>
      </c>
      <c r="S263" s="180">
        <v>0</v>
      </c>
      <c r="T263" s="112"/>
      <c r="U263" s="133" t="s">
        <v>395</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398</v>
      </c>
      <c r="K264" s="375">
        <f t="shared" si="17"/>
        <v>80</v>
      </c>
      <c r="L264" s="375">
        <f t="shared" si="17"/>
        <v>80</v>
      </c>
      <c r="M264" s="375">
        <f t="shared" si="17"/>
        <v>80</v>
      </c>
      <c r="N264" s="375">
        <f t="shared" si="17"/>
        <v>80</v>
      </c>
      <c r="O264" s="377">
        <v>80</v>
      </c>
      <c r="P264" s="180">
        <v>0</v>
      </c>
      <c r="Q264" s="180">
        <v>0</v>
      </c>
      <c r="R264" s="180">
        <v>0</v>
      </c>
      <c r="S264" s="180">
        <v>0</v>
      </c>
      <c r="T264" s="112"/>
      <c r="U264" s="133" t="s">
        <v>142</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399</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143</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400</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144</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401</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145</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402</v>
      </c>
      <c r="K268" s="375">
        <f t="shared" si="17"/>
        <v>468</v>
      </c>
      <c r="L268" s="375">
        <f t="shared" si="17"/>
        <v>468</v>
      </c>
      <c r="M268" s="375">
        <f t="shared" si="17"/>
        <v>468</v>
      </c>
      <c r="N268" s="375">
        <f t="shared" si="17"/>
        <v>468</v>
      </c>
      <c r="O268" s="377">
        <v>468</v>
      </c>
      <c r="P268" s="180">
        <v>0</v>
      </c>
      <c r="Q268" s="180">
        <v>0</v>
      </c>
      <c r="R268" s="180">
        <v>0</v>
      </c>
      <c r="S268" s="180">
        <v>0</v>
      </c>
      <c r="T268" s="112"/>
      <c r="U268" s="133" t="s">
        <v>146</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403</v>
      </c>
      <c r="K269" s="375">
        <f t="shared" si="17"/>
        <v>80</v>
      </c>
      <c r="L269" s="375">
        <f t="shared" si="17"/>
        <v>80</v>
      </c>
      <c r="M269" s="375">
        <f t="shared" si="17"/>
        <v>80</v>
      </c>
      <c r="N269" s="375">
        <f t="shared" si="17"/>
        <v>80</v>
      </c>
      <c r="O269" s="377">
        <v>80</v>
      </c>
      <c r="P269" s="180">
        <v>0</v>
      </c>
      <c r="Q269" s="180">
        <v>0</v>
      </c>
      <c r="R269" s="180">
        <v>0</v>
      </c>
      <c r="S269" s="180">
        <v>0</v>
      </c>
      <c r="T269" s="112"/>
      <c r="U269" s="133" t="s">
        <v>147</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404</v>
      </c>
      <c r="K270" s="375">
        <f t="shared" si="17"/>
        <v>80</v>
      </c>
      <c r="L270" s="375">
        <f t="shared" si="17"/>
        <v>80</v>
      </c>
      <c r="M270" s="375">
        <f t="shared" si="17"/>
        <v>80</v>
      </c>
      <c r="N270" s="375">
        <f t="shared" si="17"/>
        <v>80</v>
      </c>
      <c r="O270" s="377">
        <v>80</v>
      </c>
      <c r="P270" s="180">
        <v>0</v>
      </c>
      <c r="Q270" s="180">
        <v>0</v>
      </c>
      <c r="R270" s="180">
        <v>0</v>
      </c>
      <c r="S270" s="180">
        <v>0</v>
      </c>
      <c r="T270" s="112"/>
      <c r="U270" s="133" t="s">
        <v>148</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405</v>
      </c>
      <c r="K271" s="375">
        <f t="shared" si="17"/>
        <v>80</v>
      </c>
      <c r="L271" s="375">
        <f t="shared" si="17"/>
        <v>80</v>
      </c>
      <c r="M271" s="375">
        <f t="shared" si="17"/>
        <v>80</v>
      </c>
      <c r="N271" s="375">
        <f t="shared" si="17"/>
        <v>80</v>
      </c>
      <c r="O271" s="377">
        <v>80</v>
      </c>
      <c r="P271" s="180">
        <v>0</v>
      </c>
      <c r="Q271" s="180">
        <v>0</v>
      </c>
      <c r="R271" s="180">
        <v>0</v>
      </c>
      <c r="S271" s="180">
        <v>0</v>
      </c>
      <c r="T271" s="112"/>
      <c r="U271" s="133" t="s">
        <v>149</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406</v>
      </c>
      <c r="K272" s="375">
        <f t="shared" si="17"/>
        <v>80</v>
      </c>
      <c r="L272" s="375">
        <f t="shared" si="17"/>
        <v>80</v>
      </c>
      <c r="M272" s="375">
        <f t="shared" si="17"/>
        <v>80</v>
      </c>
      <c r="N272" s="375">
        <f t="shared" si="17"/>
        <v>80</v>
      </c>
      <c r="O272" s="377">
        <v>80</v>
      </c>
      <c r="P272" s="180">
        <v>0</v>
      </c>
      <c r="Q272" s="180">
        <v>0</v>
      </c>
      <c r="R272" s="180">
        <v>0</v>
      </c>
      <c r="S272" s="180">
        <v>0</v>
      </c>
      <c r="T272" s="112"/>
      <c r="U272" s="133" t="s">
        <v>150</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812</v>
      </c>
      <c r="J273" s="133" t="s">
        <v>397</v>
      </c>
      <c r="K273" s="375">
        <f t="shared" si="17"/>
        <v>80</v>
      </c>
      <c r="L273" s="375">
        <f t="shared" si="17"/>
        <v>80</v>
      </c>
      <c r="M273" s="375">
        <f t="shared" si="17"/>
        <v>80</v>
      </c>
      <c r="N273" s="375">
        <f t="shared" si="17"/>
        <v>80</v>
      </c>
      <c r="O273" s="377">
        <v>80</v>
      </c>
      <c r="P273" s="180">
        <v>0</v>
      </c>
      <c r="Q273" s="180">
        <v>0</v>
      </c>
      <c r="R273" s="180">
        <v>0</v>
      </c>
      <c r="S273" s="180">
        <v>0</v>
      </c>
      <c r="T273" s="112"/>
      <c r="U273" s="133" t="s">
        <v>395</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398</v>
      </c>
      <c r="K274" s="375">
        <f t="shared" si="17"/>
        <v>80</v>
      </c>
      <c r="L274" s="375">
        <f t="shared" si="17"/>
        <v>80</v>
      </c>
      <c r="M274" s="375">
        <f t="shared" si="17"/>
        <v>80</v>
      </c>
      <c r="N274" s="375">
        <f t="shared" si="17"/>
        <v>80</v>
      </c>
      <c r="O274" s="377">
        <v>80</v>
      </c>
      <c r="P274" s="180">
        <v>0</v>
      </c>
      <c r="Q274" s="180">
        <v>0</v>
      </c>
      <c r="R274" s="180">
        <v>0</v>
      </c>
      <c r="S274" s="180">
        <v>0</v>
      </c>
      <c r="T274" s="112"/>
      <c r="U274" s="133" t="s">
        <v>142</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399</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143</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400</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144</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401</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145</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402</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146</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403</v>
      </c>
      <c r="K279" s="375">
        <f t="shared" si="17"/>
        <v>80</v>
      </c>
      <c r="L279" s="375">
        <f t="shared" si="17"/>
        <v>80</v>
      </c>
      <c r="M279" s="375">
        <f t="shared" si="17"/>
        <v>80</v>
      </c>
      <c r="N279" s="375">
        <f t="shared" si="17"/>
        <v>80</v>
      </c>
      <c r="O279" s="377">
        <v>80</v>
      </c>
      <c r="P279" s="180">
        <v>0</v>
      </c>
      <c r="Q279" s="180">
        <v>0</v>
      </c>
      <c r="R279" s="180">
        <v>0</v>
      </c>
      <c r="S279" s="180">
        <v>0</v>
      </c>
      <c r="T279" s="112"/>
      <c r="U279" s="133" t="s">
        <v>147</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404</v>
      </c>
      <c r="K280" s="375">
        <f t="shared" si="17"/>
        <v>80</v>
      </c>
      <c r="L280" s="375">
        <f t="shared" si="17"/>
        <v>80</v>
      </c>
      <c r="M280" s="375">
        <f t="shared" si="17"/>
        <v>80</v>
      </c>
      <c r="N280" s="375">
        <f t="shared" si="17"/>
        <v>80</v>
      </c>
      <c r="O280" s="377">
        <v>80</v>
      </c>
      <c r="P280" s="180">
        <v>0</v>
      </c>
      <c r="Q280" s="180">
        <v>0</v>
      </c>
      <c r="R280" s="180">
        <v>0</v>
      </c>
      <c r="S280" s="180">
        <v>0</v>
      </c>
      <c r="T280" s="112"/>
      <c r="U280" s="133" t="s">
        <v>148</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405</v>
      </c>
      <c r="K281" s="375">
        <f t="shared" si="17"/>
        <v>80</v>
      </c>
      <c r="L281" s="375">
        <f t="shared" si="17"/>
        <v>80</v>
      </c>
      <c r="M281" s="375">
        <f t="shared" si="17"/>
        <v>80</v>
      </c>
      <c r="N281" s="375">
        <f t="shared" si="17"/>
        <v>80</v>
      </c>
      <c r="O281" s="377">
        <v>80</v>
      </c>
      <c r="P281" s="180">
        <v>0</v>
      </c>
      <c r="Q281" s="180">
        <v>0</v>
      </c>
      <c r="R281" s="180">
        <v>0</v>
      </c>
      <c r="S281" s="180">
        <v>0</v>
      </c>
      <c r="T281" s="112"/>
      <c r="U281" s="133" t="s">
        <v>149</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406</v>
      </c>
      <c r="K282" s="375">
        <f t="shared" si="17"/>
        <v>80</v>
      </c>
      <c r="L282" s="375">
        <f t="shared" si="17"/>
        <v>80</v>
      </c>
      <c r="M282" s="375">
        <f t="shared" si="17"/>
        <v>80</v>
      </c>
      <c r="N282" s="375">
        <f t="shared" si="17"/>
        <v>80</v>
      </c>
      <c r="O282" s="377">
        <v>80</v>
      </c>
      <c r="P282" s="180">
        <v>0</v>
      </c>
      <c r="Q282" s="180">
        <v>0</v>
      </c>
      <c r="R282" s="180">
        <v>0</v>
      </c>
      <c r="S282" s="180">
        <v>0</v>
      </c>
      <c r="T282" s="112"/>
      <c r="U282" s="133" t="s">
        <v>150</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813</v>
      </c>
      <c r="J283" s="133" t="s">
        <v>397</v>
      </c>
      <c r="K283" s="375">
        <f t="shared" si="17"/>
        <v>80</v>
      </c>
      <c r="L283" s="375">
        <f t="shared" si="17"/>
        <v>80</v>
      </c>
      <c r="M283" s="375">
        <f t="shared" si="17"/>
        <v>80</v>
      </c>
      <c r="N283" s="375">
        <f t="shared" si="17"/>
        <v>80</v>
      </c>
      <c r="O283" s="377">
        <v>80</v>
      </c>
      <c r="P283" s="180">
        <v>0</v>
      </c>
      <c r="Q283" s="180">
        <v>0</v>
      </c>
      <c r="R283" s="180">
        <v>0</v>
      </c>
      <c r="S283" s="180">
        <v>0</v>
      </c>
      <c r="T283" s="112"/>
      <c r="U283" s="133" t="s">
        <v>395</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398</v>
      </c>
      <c r="K284" s="375">
        <f t="shared" si="17"/>
        <v>80</v>
      </c>
      <c r="L284" s="375">
        <f t="shared" si="17"/>
        <v>80</v>
      </c>
      <c r="M284" s="375">
        <f t="shared" si="17"/>
        <v>80</v>
      </c>
      <c r="N284" s="375">
        <f t="shared" si="17"/>
        <v>80</v>
      </c>
      <c r="O284" s="377">
        <v>80</v>
      </c>
      <c r="P284" s="180">
        <v>0</v>
      </c>
      <c r="Q284" s="180">
        <v>0</v>
      </c>
      <c r="R284" s="180">
        <v>0</v>
      </c>
      <c r="S284" s="180">
        <v>0</v>
      </c>
      <c r="T284" s="112"/>
      <c r="U284" s="133" t="s">
        <v>142</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399</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143</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400</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144</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401</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145</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402</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146</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403</v>
      </c>
      <c r="K289" s="375">
        <f t="shared" si="17"/>
        <v>80</v>
      </c>
      <c r="L289" s="375">
        <f t="shared" si="17"/>
        <v>80</v>
      </c>
      <c r="M289" s="375">
        <f t="shared" si="17"/>
        <v>80</v>
      </c>
      <c r="N289" s="375">
        <f t="shared" si="17"/>
        <v>80</v>
      </c>
      <c r="O289" s="377">
        <v>80</v>
      </c>
      <c r="P289" s="180">
        <v>0</v>
      </c>
      <c r="Q289" s="180">
        <v>0</v>
      </c>
      <c r="R289" s="180">
        <v>0</v>
      </c>
      <c r="S289" s="180">
        <v>0</v>
      </c>
      <c r="T289" s="112"/>
      <c r="U289" s="133" t="s">
        <v>147</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404</v>
      </c>
      <c r="K290" s="375">
        <f t="shared" si="17"/>
        <v>80</v>
      </c>
      <c r="L290" s="375">
        <f t="shared" si="17"/>
        <v>80</v>
      </c>
      <c r="M290" s="375">
        <f t="shared" si="17"/>
        <v>80</v>
      </c>
      <c r="N290" s="375">
        <f t="shared" si="17"/>
        <v>80</v>
      </c>
      <c r="O290" s="377">
        <v>80</v>
      </c>
      <c r="P290" s="180">
        <v>0</v>
      </c>
      <c r="Q290" s="180">
        <v>0</v>
      </c>
      <c r="R290" s="180">
        <v>0</v>
      </c>
      <c r="S290" s="180">
        <v>0</v>
      </c>
      <c r="T290" s="112"/>
      <c r="U290" s="133" t="s">
        <v>148</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405</v>
      </c>
      <c r="K291" s="375">
        <f t="shared" si="17"/>
        <v>80</v>
      </c>
      <c r="L291" s="375">
        <f t="shared" si="17"/>
        <v>80</v>
      </c>
      <c r="M291" s="375">
        <f t="shared" si="17"/>
        <v>80</v>
      </c>
      <c r="N291" s="375">
        <f t="shared" si="17"/>
        <v>80</v>
      </c>
      <c r="O291" s="377">
        <v>80</v>
      </c>
      <c r="P291" s="180">
        <v>0</v>
      </c>
      <c r="Q291" s="180">
        <v>0</v>
      </c>
      <c r="R291" s="180">
        <v>0</v>
      </c>
      <c r="S291" s="180">
        <v>0</v>
      </c>
      <c r="T291" s="112"/>
      <c r="U291" s="133" t="s">
        <v>149</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406</v>
      </c>
      <c r="K292" s="375">
        <f t="shared" si="17"/>
        <v>80</v>
      </c>
      <c r="L292" s="375">
        <f t="shared" si="17"/>
        <v>80</v>
      </c>
      <c r="M292" s="375">
        <f t="shared" si="17"/>
        <v>80</v>
      </c>
      <c r="N292" s="375">
        <f t="shared" si="17"/>
        <v>80</v>
      </c>
      <c r="O292" s="377">
        <v>80</v>
      </c>
      <c r="P292" s="180">
        <v>0</v>
      </c>
      <c r="Q292" s="180">
        <v>0</v>
      </c>
      <c r="R292" s="180">
        <v>0</v>
      </c>
      <c r="S292" s="180">
        <v>0</v>
      </c>
      <c r="T292" s="112"/>
      <c r="U292" s="133" t="s">
        <v>150</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128</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332</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176</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1125</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472</v>
      </c>
      <c r="J305" s="725"/>
      <c r="K305" s="726" t="s">
        <v>179</v>
      </c>
      <c r="L305" s="726"/>
      <c r="M305" s="725"/>
      <c r="N305" s="725"/>
      <c r="O305" s="725"/>
      <c r="P305" s="725"/>
      <c r="Q305" s="725"/>
      <c r="R305" s="725"/>
      <c r="S305" s="725"/>
      <c r="T305" s="725"/>
      <c r="U305" s="725"/>
      <c r="V305" s="726" t="s">
        <v>180</v>
      </c>
      <c r="W305" s="726"/>
      <c r="X305" s="725"/>
      <c r="Y305" s="725"/>
      <c r="Z305" s="725"/>
      <c r="AA305" s="725"/>
      <c r="AB305" s="725"/>
      <c r="AC305" s="725"/>
      <c r="AD305" s="725"/>
      <c r="AE305" s="726" t="s">
        <v>393</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387</v>
      </c>
      <c r="L306" s="725" t="s">
        <v>388</v>
      </c>
      <c r="M306" s="725" t="s">
        <v>390</v>
      </c>
      <c r="N306" s="725" t="s">
        <v>391</v>
      </c>
      <c r="O306" s="725" t="s">
        <v>392</v>
      </c>
      <c r="P306" s="725" t="s">
        <v>394</v>
      </c>
      <c r="Q306" s="725" t="s">
        <v>902</v>
      </c>
      <c r="R306" s="725" t="s">
        <v>903</v>
      </c>
      <c r="S306" s="725" t="s">
        <v>1224</v>
      </c>
      <c r="T306" s="725"/>
      <c r="U306" s="725"/>
      <c r="V306" s="725" t="s">
        <v>387</v>
      </c>
      <c r="W306" s="725" t="s">
        <v>388</v>
      </c>
      <c r="X306" s="725" t="s">
        <v>390</v>
      </c>
      <c r="Y306" s="725" t="s">
        <v>391</v>
      </c>
      <c r="Z306" s="725" t="s">
        <v>392</v>
      </c>
      <c r="AA306" s="725" t="s">
        <v>394</v>
      </c>
      <c r="AB306" s="725" t="s">
        <v>902</v>
      </c>
      <c r="AC306" s="725" t="s">
        <v>903</v>
      </c>
      <c r="AD306" s="725" t="s">
        <v>1224</v>
      </c>
      <c r="AE306" s="725" t="s">
        <v>392</v>
      </c>
      <c r="AF306" s="725" t="s">
        <v>392</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837</v>
      </c>
      <c r="J307" s="133" t="s">
        <v>395</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395</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142</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142</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143</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143</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144</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144</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145</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145</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146</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146</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147</v>
      </c>
      <c r="K313" s="375">
        <f t="shared" si="18"/>
        <v>100</v>
      </c>
      <c r="L313" s="375">
        <f t="shared" si="18"/>
        <v>100</v>
      </c>
      <c r="M313" s="375">
        <f t="shared" si="18"/>
        <v>100</v>
      </c>
      <c r="N313" s="375">
        <f t="shared" si="18"/>
        <v>100</v>
      </c>
      <c r="O313" s="180">
        <v>100</v>
      </c>
      <c r="P313" s="180">
        <v>0</v>
      </c>
      <c r="Q313" s="180">
        <v>0</v>
      </c>
      <c r="R313" s="180">
        <v>0</v>
      </c>
      <c r="S313" s="180">
        <v>0</v>
      </c>
      <c r="T313" s="112"/>
      <c r="U313" s="133" t="s">
        <v>147</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148</v>
      </c>
      <c r="K314" s="375">
        <f t="shared" si="18"/>
        <v>100</v>
      </c>
      <c r="L314" s="375">
        <f t="shared" si="18"/>
        <v>100</v>
      </c>
      <c r="M314" s="375">
        <f t="shared" si="18"/>
        <v>100</v>
      </c>
      <c r="N314" s="375">
        <f t="shared" si="18"/>
        <v>100</v>
      </c>
      <c r="O314" s="180">
        <v>100</v>
      </c>
      <c r="P314" s="180">
        <v>0</v>
      </c>
      <c r="Q314" s="180">
        <v>0</v>
      </c>
      <c r="R314" s="180">
        <v>0</v>
      </c>
      <c r="S314" s="180">
        <v>0</v>
      </c>
      <c r="T314" s="112"/>
      <c r="U314" s="133" t="s">
        <v>148</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149</v>
      </c>
      <c r="K315" s="375">
        <f t="shared" si="18"/>
        <v>100</v>
      </c>
      <c r="L315" s="375">
        <f t="shared" si="18"/>
        <v>100</v>
      </c>
      <c r="M315" s="375">
        <f t="shared" si="18"/>
        <v>100</v>
      </c>
      <c r="N315" s="375">
        <f t="shared" si="18"/>
        <v>100</v>
      </c>
      <c r="O315" s="180">
        <v>100</v>
      </c>
      <c r="P315" s="180">
        <v>0</v>
      </c>
      <c r="Q315" s="180">
        <v>0</v>
      </c>
      <c r="R315" s="180">
        <v>0</v>
      </c>
      <c r="S315" s="180">
        <v>0</v>
      </c>
      <c r="T315" s="112"/>
      <c r="U315" s="133" t="s">
        <v>149</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150</v>
      </c>
      <c r="K316" s="375">
        <f t="shared" si="18"/>
        <v>100</v>
      </c>
      <c r="L316" s="375">
        <f t="shared" si="18"/>
        <v>100</v>
      </c>
      <c r="M316" s="375">
        <f t="shared" si="18"/>
        <v>100</v>
      </c>
      <c r="N316" s="375">
        <f t="shared" si="18"/>
        <v>100</v>
      </c>
      <c r="O316" s="180">
        <v>100</v>
      </c>
      <c r="P316" s="180">
        <v>0</v>
      </c>
      <c r="Q316" s="180">
        <v>0</v>
      </c>
      <c r="R316" s="180">
        <v>0</v>
      </c>
      <c r="S316" s="180">
        <v>0</v>
      </c>
      <c r="T316" s="112"/>
      <c r="U316" s="133" t="s">
        <v>150</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410</v>
      </c>
      <c r="J317" s="133" t="s">
        <v>395</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395</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142</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142</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143</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143</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144</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144</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145</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145</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146</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146</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147</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147</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148</v>
      </c>
      <c r="K324" s="375">
        <f t="shared" si="25"/>
        <v>100</v>
      </c>
      <c r="L324" s="375">
        <f t="shared" si="25"/>
        <v>100</v>
      </c>
      <c r="M324" s="375">
        <f t="shared" si="25"/>
        <v>100</v>
      </c>
      <c r="N324" s="375">
        <f t="shared" si="25"/>
        <v>100</v>
      </c>
      <c r="O324" s="180">
        <v>100</v>
      </c>
      <c r="P324" s="180">
        <v>0</v>
      </c>
      <c r="Q324" s="180">
        <v>0</v>
      </c>
      <c r="R324" s="180">
        <v>0</v>
      </c>
      <c r="S324" s="180">
        <v>0</v>
      </c>
      <c r="T324" s="112"/>
      <c r="U324" s="133" t="s">
        <v>148</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149</v>
      </c>
      <c r="K325" s="375">
        <f t="shared" si="25"/>
        <v>100</v>
      </c>
      <c r="L325" s="375">
        <f t="shared" si="25"/>
        <v>100</v>
      </c>
      <c r="M325" s="375">
        <f t="shared" si="25"/>
        <v>100</v>
      </c>
      <c r="N325" s="375">
        <f t="shared" si="25"/>
        <v>100</v>
      </c>
      <c r="O325" s="180">
        <v>100</v>
      </c>
      <c r="P325" s="180">
        <v>0</v>
      </c>
      <c r="Q325" s="180">
        <v>0</v>
      </c>
      <c r="R325" s="180">
        <v>0</v>
      </c>
      <c r="S325" s="180">
        <v>0</v>
      </c>
      <c r="T325" s="112"/>
      <c r="U325" s="133" t="s">
        <v>149</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150</v>
      </c>
      <c r="K326" s="375">
        <f t="shared" si="25"/>
        <v>100</v>
      </c>
      <c r="L326" s="375">
        <f t="shared" si="25"/>
        <v>100</v>
      </c>
      <c r="M326" s="375">
        <f t="shared" si="25"/>
        <v>100</v>
      </c>
      <c r="N326" s="375">
        <f t="shared" si="25"/>
        <v>100</v>
      </c>
      <c r="O326" s="180">
        <v>100</v>
      </c>
      <c r="P326" s="180">
        <v>0</v>
      </c>
      <c r="Q326" s="180">
        <v>0</v>
      </c>
      <c r="R326" s="180">
        <v>0</v>
      </c>
      <c r="S326" s="180">
        <v>0</v>
      </c>
      <c r="T326" s="112"/>
      <c r="U326" s="133" t="s">
        <v>150</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806</v>
      </c>
      <c r="J327" s="133" t="s">
        <v>395</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395</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142</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142</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143</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143</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144</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144</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145</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145</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146</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146</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147</v>
      </c>
      <c r="K333" s="375">
        <f t="shared" si="25"/>
        <v>100</v>
      </c>
      <c r="L333" s="375">
        <f t="shared" si="25"/>
        <v>100</v>
      </c>
      <c r="M333" s="375">
        <f t="shared" si="25"/>
        <v>100</v>
      </c>
      <c r="N333" s="375">
        <f t="shared" si="25"/>
        <v>100</v>
      </c>
      <c r="O333" s="180">
        <v>100</v>
      </c>
      <c r="P333" s="180">
        <v>0</v>
      </c>
      <c r="Q333" s="180">
        <v>0</v>
      </c>
      <c r="R333" s="180">
        <v>0</v>
      </c>
      <c r="S333" s="180">
        <v>0</v>
      </c>
      <c r="T333" s="112"/>
      <c r="U333" s="133" t="s">
        <v>147</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148</v>
      </c>
      <c r="K334" s="375">
        <f t="shared" si="25"/>
        <v>100</v>
      </c>
      <c r="L334" s="375">
        <f t="shared" si="25"/>
        <v>100</v>
      </c>
      <c r="M334" s="375">
        <f t="shared" si="25"/>
        <v>100</v>
      </c>
      <c r="N334" s="375">
        <f t="shared" si="25"/>
        <v>100</v>
      </c>
      <c r="O334" s="180">
        <v>100</v>
      </c>
      <c r="P334" s="180">
        <v>0</v>
      </c>
      <c r="Q334" s="180">
        <v>0</v>
      </c>
      <c r="R334" s="180">
        <v>0</v>
      </c>
      <c r="S334" s="180">
        <v>0</v>
      </c>
      <c r="T334" s="112"/>
      <c r="U334" s="133" t="s">
        <v>148</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149</v>
      </c>
      <c r="K335" s="375">
        <f t="shared" si="25"/>
        <v>100</v>
      </c>
      <c r="L335" s="375">
        <f t="shared" si="25"/>
        <v>100</v>
      </c>
      <c r="M335" s="375">
        <f t="shared" si="25"/>
        <v>100</v>
      </c>
      <c r="N335" s="375">
        <f t="shared" si="25"/>
        <v>100</v>
      </c>
      <c r="O335" s="180">
        <v>100</v>
      </c>
      <c r="P335" s="180">
        <v>0</v>
      </c>
      <c r="Q335" s="180">
        <v>0</v>
      </c>
      <c r="R335" s="180">
        <v>0</v>
      </c>
      <c r="S335" s="180">
        <v>0</v>
      </c>
      <c r="T335" s="112"/>
      <c r="U335" s="133" t="s">
        <v>149</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150</v>
      </c>
      <c r="K336" s="375">
        <f t="shared" si="25"/>
        <v>100</v>
      </c>
      <c r="L336" s="375">
        <f t="shared" si="25"/>
        <v>100</v>
      </c>
      <c r="M336" s="375">
        <f t="shared" si="25"/>
        <v>100</v>
      </c>
      <c r="N336" s="375">
        <f t="shared" si="25"/>
        <v>100</v>
      </c>
      <c r="O336" s="180">
        <v>100</v>
      </c>
      <c r="P336" s="180">
        <v>0</v>
      </c>
      <c r="Q336" s="180">
        <v>0</v>
      </c>
      <c r="R336" s="180">
        <v>0</v>
      </c>
      <c r="S336" s="180">
        <v>0</v>
      </c>
      <c r="T336" s="112"/>
      <c r="U336" s="133" t="s">
        <v>150</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807</v>
      </c>
      <c r="J337" s="133" t="s">
        <v>395</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395</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142</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142</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143</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143</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144</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144</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145</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145</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146</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146</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147</v>
      </c>
      <c r="K343" s="375">
        <f t="shared" si="25"/>
        <v>100</v>
      </c>
      <c r="L343" s="375">
        <f t="shared" si="25"/>
        <v>100</v>
      </c>
      <c r="M343" s="375">
        <f t="shared" si="25"/>
        <v>100</v>
      </c>
      <c r="N343" s="375">
        <f t="shared" si="25"/>
        <v>100</v>
      </c>
      <c r="O343" s="180">
        <v>100</v>
      </c>
      <c r="P343" s="180">
        <v>0</v>
      </c>
      <c r="Q343" s="180">
        <v>0</v>
      </c>
      <c r="R343" s="180">
        <v>0</v>
      </c>
      <c r="S343" s="180">
        <v>0</v>
      </c>
      <c r="T343" s="112"/>
      <c r="U343" s="133" t="s">
        <v>147</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148</v>
      </c>
      <c r="K344" s="375">
        <f t="shared" si="25"/>
        <v>100</v>
      </c>
      <c r="L344" s="375">
        <f t="shared" si="25"/>
        <v>100</v>
      </c>
      <c r="M344" s="375">
        <f t="shared" si="25"/>
        <v>100</v>
      </c>
      <c r="N344" s="375">
        <f t="shared" si="25"/>
        <v>100</v>
      </c>
      <c r="O344" s="180">
        <v>100</v>
      </c>
      <c r="P344" s="180">
        <v>0</v>
      </c>
      <c r="Q344" s="180">
        <v>0</v>
      </c>
      <c r="R344" s="180">
        <v>0</v>
      </c>
      <c r="S344" s="180">
        <v>0</v>
      </c>
      <c r="T344" s="112"/>
      <c r="U344" s="133" t="s">
        <v>148</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149</v>
      </c>
      <c r="K345" s="375">
        <f t="shared" si="25"/>
        <v>100</v>
      </c>
      <c r="L345" s="375">
        <f t="shared" si="25"/>
        <v>100</v>
      </c>
      <c r="M345" s="375">
        <f t="shared" si="25"/>
        <v>100</v>
      </c>
      <c r="N345" s="375">
        <f t="shared" si="25"/>
        <v>100</v>
      </c>
      <c r="O345" s="180">
        <v>100</v>
      </c>
      <c r="P345" s="180">
        <v>0</v>
      </c>
      <c r="Q345" s="180">
        <v>0</v>
      </c>
      <c r="R345" s="180">
        <v>0</v>
      </c>
      <c r="S345" s="180">
        <v>0</v>
      </c>
      <c r="T345" s="112"/>
      <c r="U345" s="133" t="s">
        <v>149</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150</v>
      </c>
      <c r="K346" s="375">
        <f t="shared" si="25"/>
        <v>100</v>
      </c>
      <c r="L346" s="375">
        <f t="shared" si="25"/>
        <v>100</v>
      </c>
      <c r="M346" s="375">
        <f t="shared" si="25"/>
        <v>100</v>
      </c>
      <c r="N346" s="375">
        <f t="shared" si="25"/>
        <v>100</v>
      </c>
      <c r="O346" s="180">
        <v>100</v>
      </c>
      <c r="P346" s="180">
        <v>0</v>
      </c>
      <c r="Q346" s="180">
        <v>0</v>
      </c>
      <c r="R346" s="180">
        <v>0</v>
      </c>
      <c r="S346" s="180">
        <v>0</v>
      </c>
      <c r="T346" s="112"/>
      <c r="U346" s="133" t="s">
        <v>150</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808</v>
      </c>
      <c r="J347" s="133" t="s">
        <v>395</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395</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142</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142</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143</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143</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144</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144</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145</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145</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146</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146</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147</v>
      </c>
      <c r="K353" s="375">
        <f t="shared" si="25"/>
        <v>100</v>
      </c>
      <c r="L353" s="375">
        <f t="shared" si="25"/>
        <v>100</v>
      </c>
      <c r="M353" s="375">
        <f t="shared" si="25"/>
        <v>100</v>
      </c>
      <c r="N353" s="375">
        <f t="shared" si="25"/>
        <v>100</v>
      </c>
      <c r="O353" s="180">
        <v>100</v>
      </c>
      <c r="P353" s="180">
        <v>0</v>
      </c>
      <c r="Q353" s="180">
        <v>0</v>
      </c>
      <c r="R353" s="180">
        <v>0</v>
      </c>
      <c r="S353" s="180">
        <v>0</v>
      </c>
      <c r="T353" s="112"/>
      <c r="U353" s="133" t="s">
        <v>147</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148</v>
      </c>
      <c r="K354" s="375">
        <f t="shared" si="25"/>
        <v>100</v>
      </c>
      <c r="L354" s="375">
        <f t="shared" si="25"/>
        <v>100</v>
      </c>
      <c r="M354" s="375">
        <f t="shared" si="25"/>
        <v>100</v>
      </c>
      <c r="N354" s="375">
        <f t="shared" si="25"/>
        <v>100</v>
      </c>
      <c r="O354" s="180">
        <v>100</v>
      </c>
      <c r="P354" s="180">
        <v>0</v>
      </c>
      <c r="Q354" s="180">
        <v>0</v>
      </c>
      <c r="R354" s="180">
        <v>0</v>
      </c>
      <c r="S354" s="180">
        <v>0</v>
      </c>
      <c r="T354" s="112"/>
      <c r="U354" s="133" t="s">
        <v>148</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149</v>
      </c>
      <c r="K355" s="375">
        <f t="shared" si="25"/>
        <v>100</v>
      </c>
      <c r="L355" s="375">
        <f t="shared" si="25"/>
        <v>100</v>
      </c>
      <c r="M355" s="375">
        <f t="shared" si="25"/>
        <v>100</v>
      </c>
      <c r="N355" s="375">
        <f t="shared" si="25"/>
        <v>100</v>
      </c>
      <c r="O355" s="180">
        <v>100</v>
      </c>
      <c r="P355" s="180">
        <v>0</v>
      </c>
      <c r="Q355" s="180">
        <v>0</v>
      </c>
      <c r="R355" s="180">
        <v>0</v>
      </c>
      <c r="S355" s="180">
        <v>0</v>
      </c>
      <c r="T355" s="112"/>
      <c r="U355" s="133" t="s">
        <v>149</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150</v>
      </c>
      <c r="K356" s="375">
        <f t="shared" si="25"/>
        <v>100</v>
      </c>
      <c r="L356" s="375">
        <f t="shared" si="25"/>
        <v>100</v>
      </c>
      <c r="M356" s="375">
        <f t="shared" si="25"/>
        <v>100</v>
      </c>
      <c r="N356" s="375">
        <f t="shared" si="25"/>
        <v>100</v>
      </c>
      <c r="O356" s="180">
        <v>100</v>
      </c>
      <c r="P356" s="180">
        <v>0</v>
      </c>
      <c r="Q356" s="180">
        <v>0</v>
      </c>
      <c r="R356" s="180">
        <v>0</v>
      </c>
      <c r="S356" s="180">
        <v>0</v>
      </c>
      <c r="T356" s="112"/>
      <c r="U356" s="133" t="s">
        <v>150</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809</v>
      </c>
      <c r="J357" s="133" t="s">
        <v>395</v>
      </c>
      <c r="K357" s="375">
        <f t="shared" si="25"/>
        <v>100</v>
      </c>
      <c r="L357" s="375">
        <f t="shared" si="25"/>
        <v>100</v>
      </c>
      <c r="M357" s="375">
        <f t="shared" si="25"/>
        <v>100</v>
      </c>
      <c r="N357" s="375">
        <f t="shared" si="25"/>
        <v>100</v>
      </c>
      <c r="O357" s="180">
        <v>100</v>
      </c>
      <c r="P357" s="180">
        <v>0</v>
      </c>
      <c r="Q357" s="180">
        <v>0</v>
      </c>
      <c r="R357" s="180">
        <v>0</v>
      </c>
      <c r="S357" s="180">
        <v>0</v>
      </c>
      <c r="T357" s="112"/>
      <c r="U357" s="133" t="s">
        <v>395</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142</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142</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143</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143</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144</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144</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145</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145</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146</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146</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147</v>
      </c>
      <c r="K363" s="375">
        <f t="shared" si="25"/>
        <v>100</v>
      </c>
      <c r="L363" s="375">
        <f t="shared" si="25"/>
        <v>100</v>
      </c>
      <c r="M363" s="375">
        <f t="shared" si="25"/>
        <v>100</v>
      </c>
      <c r="N363" s="375">
        <f t="shared" si="25"/>
        <v>100</v>
      </c>
      <c r="O363" s="180">
        <v>100</v>
      </c>
      <c r="P363" s="180">
        <v>0</v>
      </c>
      <c r="Q363" s="180">
        <v>0</v>
      </c>
      <c r="R363" s="180">
        <v>0</v>
      </c>
      <c r="S363" s="180">
        <v>0</v>
      </c>
      <c r="T363" s="112"/>
      <c r="U363" s="133" t="s">
        <v>147</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148</v>
      </c>
      <c r="K364" s="375">
        <f t="shared" si="25"/>
        <v>100</v>
      </c>
      <c r="L364" s="375">
        <f t="shared" si="25"/>
        <v>100</v>
      </c>
      <c r="M364" s="375">
        <f t="shared" si="25"/>
        <v>100</v>
      </c>
      <c r="N364" s="375">
        <f t="shared" si="25"/>
        <v>100</v>
      </c>
      <c r="O364" s="180">
        <v>100</v>
      </c>
      <c r="P364" s="180">
        <v>0</v>
      </c>
      <c r="Q364" s="180">
        <v>0</v>
      </c>
      <c r="R364" s="180">
        <v>0</v>
      </c>
      <c r="S364" s="180">
        <v>0</v>
      </c>
      <c r="T364" s="112"/>
      <c r="U364" s="133" t="s">
        <v>148</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149</v>
      </c>
      <c r="K365" s="375">
        <f t="shared" si="25"/>
        <v>100</v>
      </c>
      <c r="L365" s="375">
        <f t="shared" si="25"/>
        <v>100</v>
      </c>
      <c r="M365" s="375">
        <f t="shared" si="25"/>
        <v>100</v>
      </c>
      <c r="N365" s="375">
        <f t="shared" si="25"/>
        <v>100</v>
      </c>
      <c r="O365" s="180">
        <v>100</v>
      </c>
      <c r="P365" s="180">
        <v>0</v>
      </c>
      <c r="Q365" s="180">
        <v>0</v>
      </c>
      <c r="R365" s="180">
        <v>0</v>
      </c>
      <c r="S365" s="180">
        <v>0</v>
      </c>
      <c r="T365" s="112"/>
      <c r="U365" s="133" t="s">
        <v>149</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150</v>
      </c>
      <c r="K366" s="375">
        <f t="shared" si="25"/>
        <v>100</v>
      </c>
      <c r="L366" s="375">
        <f t="shared" si="25"/>
        <v>100</v>
      </c>
      <c r="M366" s="375">
        <f t="shared" si="25"/>
        <v>100</v>
      </c>
      <c r="N366" s="375">
        <f t="shared" si="25"/>
        <v>100</v>
      </c>
      <c r="O366" s="180">
        <v>100</v>
      </c>
      <c r="P366" s="180">
        <v>0</v>
      </c>
      <c r="Q366" s="180">
        <v>0</v>
      </c>
      <c r="R366" s="180">
        <v>0</v>
      </c>
      <c r="S366" s="180">
        <v>0</v>
      </c>
      <c r="T366" s="112"/>
      <c r="U366" s="133" t="s">
        <v>150</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810</v>
      </c>
      <c r="J367" s="133" t="s">
        <v>395</v>
      </c>
      <c r="K367" s="375">
        <f t="shared" si="25"/>
        <v>100</v>
      </c>
      <c r="L367" s="375">
        <f t="shared" si="25"/>
        <v>100</v>
      </c>
      <c r="M367" s="375">
        <f t="shared" si="25"/>
        <v>100</v>
      </c>
      <c r="N367" s="375">
        <f t="shared" si="25"/>
        <v>100</v>
      </c>
      <c r="O367" s="180">
        <v>100</v>
      </c>
      <c r="P367" s="180">
        <v>0</v>
      </c>
      <c r="Q367" s="180">
        <v>0</v>
      </c>
      <c r="R367" s="180">
        <v>0</v>
      </c>
      <c r="S367" s="180">
        <v>0</v>
      </c>
      <c r="T367" s="112"/>
      <c r="U367" s="133" t="s">
        <v>395</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142</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142</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143</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143</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144</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144</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145</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145</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146</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146</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147</v>
      </c>
      <c r="K373" s="375">
        <f t="shared" si="25"/>
        <v>100</v>
      </c>
      <c r="L373" s="375">
        <f t="shared" si="25"/>
        <v>100</v>
      </c>
      <c r="M373" s="375">
        <f t="shared" si="25"/>
        <v>100</v>
      </c>
      <c r="N373" s="375">
        <f t="shared" si="25"/>
        <v>100</v>
      </c>
      <c r="O373" s="180">
        <v>100</v>
      </c>
      <c r="P373" s="180">
        <v>0</v>
      </c>
      <c r="Q373" s="180">
        <v>0</v>
      </c>
      <c r="R373" s="180">
        <v>0</v>
      </c>
      <c r="S373" s="180">
        <v>0</v>
      </c>
      <c r="T373" s="112"/>
      <c r="U373" s="133" t="s">
        <v>147</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148</v>
      </c>
      <c r="K374" s="375">
        <f t="shared" si="25"/>
        <v>100</v>
      </c>
      <c r="L374" s="375">
        <f t="shared" si="25"/>
        <v>100</v>
      </c>
      <c r="M374" s="375">
        <f t="shared" si="25"/>
        <v>100</v>
      </c>
      <c r="N374" s="375">
        <f t="shared" si="25"/>
        <v>100</v>
      </c>
      <c r="O374" s="180">
        <v>100</v>
      </c>
      <c r="P374" s="180">
        <v>0</v>
      </c>
      <c r="Q374" s="180">
        <v>0</v>
      </c>
      <c r="R374" s="180">
        <v>0</v>
      </c>
      <c r="S374" s="180">
        <v>0</v>
      </c>
      <c r="T374" s="112"/>
      <c r="U374" s="133" t="s">
        <v>148</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149</v>
      </c>
      <c r="K375" s="375">
        <f t="shared" si="25"/>
        <v>100</v>
      </c>
      <c r="L375" s="375">
        <f t="shared" si="25"/>
        <v>100</v>
      </c>
      <c r="M375" s="375">
        <f t="shared" si="25"/>
        <v>100</v>
      </c>
      <c r="N375" s="375">
        <f t="shared" si="25"/>
        <v>100</v>
      </c>
      <c r="O375" s="180">
        <v>100</v>
      </c>
      <c r="P375" s="180">
        <v>0</v>
      </c>
      <c r="Q375" s="180">
        <v>0</v>
      </c>
      <c r="R375" s="180">
        <v>0</v>
      </c>
      <c r="S375" s="180">
        <v>0</v>
      </c>
      <c r="T375" s="112"/>
      <c r="U375" s="133" t="s">
        <v>149</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150</v>
      </c>
      <c r="K376" s="375">
        <f t="shared" si="25"/>
        <v>100</v>
      </c>
      <c r="L376" s="375">
        <f t="shared" si="25"/>
        <v>100</v>
      </c>
      <c r="M376" s="375">
        <f t="shared" si="25"/>
        <v>100</v>
      </c>
      <c r="N376" s="375">
        <f t="shared" si="25"/>
        <v>100</v>
      </c>
      <c r="O376" s="180">
        <v>100</v>
      </c>
      <c r="P376" s="180">
        <v>0</v>
      </c>
      <c r="Q376" s="180">
        <v>0</v>
      </c>
      <c r="R376" s="180">
        <v>0</v>
      </c>
      <c r="S376" s="180">
        <v>0</v>
      </c>
      <c r="T376" s="112"/>
      <c r="U376" s="133" t="s">
        <v>150</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811</v>
      </c>
      <c r="J377" s="133" t="s">
        <v>395</v>
      </c>
      <c r="K377" s="375">
        <f t="shared" si="25"/>
        <v>100</v>
      </c>
      <c r="L377" s="375">
        <f t="shared" si="25"/>
        <v>100</v>
      </c>
      <c r="M377" s="375">
        <f t="shared" si="25"/>
        <v>100</v>
      </c>
      <c r="N377" s="375">
        <f t="shared" si="25"/>
        <v>100</v>
      </c>
      <c r="O377" s="180">
        <v>100</v>
      </c>
      <c r="P377" s="180">
        <v>0</v>
      </c>
      <c r="Q377" s="180">
        <v>0</v>
      </c>
      <c r="R377" s="180">
        <v>0</v>
      </c>
      <c r="S377" s="180">
        <v>0</v>
      </c>
      <c r="T377" s="112"/>
      <c r="U377" s="133" t="s">
        <v>395</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142</v>
      </c>
      <c r="K378" s="375">
        <f t="shared" si="25"/>
        <v>100</v>
      </c>
      <c r="L378" s="375">
        <f t="shared" si="25"/>
        <v>100</v>
      </c>
      <c r="M378" s="375">
        <f t="shared" si="25"/>
        <v>100</v>
      </c>
      <c r="N378" s="375">
        <f t="shared" si="25"/>
        <v>100</v>
      </c>
      <c r="O378" s="180">
        <v>100</v>
      </c>
      <c r="P378" s="180">
        <v>0</v>
      </c>
      <c r="Q378" s="180">
        <v>0</v>
      </c>
      <c r="R378" s="180">
        <v>0</v>
      </c>
      <c r="S378" s="180">
        <v>0</v>
      </c>
      <c r="T378" s="112"/>
      <c r="U378" s="133" t="s">
        <v>142</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143</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143</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144</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144</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145</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145</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146</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146</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147</v>
      </c>
      <c r="K383" s="375">
        <f t="shared" si="25"/>
        <v>100</v>
      </c>
      <c r="L383" s="375">
        <f t="shared" si="25"/>
        <v>100</v>
      </c>
      <c r="M383" s="375">
        <f t="shared" si="25"/>
        <v>100</v>
      </c>
      <c r="N383" s="375">
        <f t="shared" si="25"/>
        <v>100</v>
      </c>
      <c r="O383" s="180">
        <v>100</v>
      </c>
      <c r="P383" s="180">
        <v>0</v>
      </c>
      <c r="Q383" s="180">
        <v>0</v>
      </c>
      <c r="R383" s="180">
        <v>0</v>
      </c>
      <c r="S383" s="180">
        <v>0</v>
      </c>
      <c r="T383" s="112"/>
      <c r="U383" s="133" t="s">
        <v>147</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148</v>
      </c>
      <c r="K384" s="375">
        <f t="shared" si="25"/>
        <v>100</v>
      </c>
      <c r="L384" s="375">
        <f t="shared" si="25"/>
        <v>100</v>
      </c>
      <c r="M384" s="375">
        <f t="shared" si="25"/>
        <v>100</v>
      </c>
      <c r="N384" s="375">
        <f t="shared" si="25"/>
        <v>100</v>
      </c>
      <c r="O384" s="180">
        <v>100</v>
      </c>
      <c r="P384" s="180">
        <v>0</v>
      </c>
      <c r="Q384" s="180">
        <v>0</v>
      </c>
      <c r="R384" s="180">
        <v>0</v>
      </c>
      <c r="S384" s="180">
        <v>0</v>
      </c>
      <c r="T384" s="112"/>
      <c r="U384" s="133" t="s">
        <v>148</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149</v>
      </c>
      <c r="K385" s="375">
        <f t="shared" si="25"/>
        <v>100</v>
      </c>
      <c r="L385" s="375">
        <f t="shared" si="25"/>
        <v>100</v>
      </c>
      <c r="M385" s="375">
        <f t="shared" si="25"/>
        <v>100</v>
      </c>
      <c r="N385" s="375">
        <f t="shared" si="25"/>
        <v>100</v>
      </c>
      <c r="O385" s="180">
        <v>100</v>
      </c>
      <c r="P385" s="180">
        <v>0</v>
      </c>
      <c r="Q385" s="180">
        <v>0</v>
      </c>
      <c r="R385" s="180">
        <v>0</v>
      </c>
      <c r="S385" s="180">
        <v>0</v>
      </c>
      <c r="T385" s="112"/>
      <c r="U385" s="133" t="s">
        <v>149</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150</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150</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812</v>
      </c>
      <c r="J387" s="133" t="s">
        <v>395</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395</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142</v>
      </c>
      <c r="K388" s="375">
        <f t="shared" si="41"/>
        <v>100</v>
      </c>
      <c r="L388" s="375">
        <f t="shared" si="41"/>
        <v>100</v>
      </c>
      <c r="M388" s="375">
        <f t="shared" si="41"/>
        <v>100</v>
      </c>
      <c r="N388" s="375">
        <f t="shared" si="40"/>
        <v>100</v>
      </c>
      <c r="O388" s="180">
        <v>100</v>
      </c>
      <c r="P388" s="180">
        <v>0</v>
      </c>
      <c r="Q388" s="180">
        <v>0</v>
      </c>
      <c r="R388" s="180">
        <v>0</v>
      </c>
      <c r="S388" s="180">
        <v>0</v>
      </c>
      <c r="T388" s="112"/>
      <c r="U388" s="133" t="s">
        <v>142</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143</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143</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144</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144</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145</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145</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146</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146</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147</v>
      </c>
      <c r="K393" s="375">
        <f t="shared" si="41"/>
        <v>100</v>
      </c>
      <c r="L393" s="375">
        <f t="shared" si="41"/>
        <v>100</v>
      </c>
      <c r="M393" s="375">
        <f t="shared" si="41"/>
        <v>100</v>
      </c>
      <c r="N393" s="375">
        <f t="shared" si="40"/>
        <v>100</v>
      </c>
      <c r="O393" s="180">
        <v>100</v>
      </c>
      <c r="P393" s="180">
        <v>0</v>
      </c>
      <c r="Q393" s="180">
        <v>0</v>
      </c>
      <c r="R393" s="180">
        <v>0</v>
      </c>
      <c r="S393" s="180">
        <v>0</v>
      </c>
      <c r="T393" s="112"/>
      <c r="U393" s="133" t="s">
        <v>147</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148</v>
      </c>
      <c r="K394" s="375">
        <f t="shared" si="41"/>
        <v>100</v>
      </c>
      <c r="L394" s="375">
        <f t="shared" si="41"/>
        <v>100</v>
      </c>
      <c r="M394" s="375">
        <f t="shared" si="41"/>
        <v>100</v>
      </c>
      <c r="N394" s="375">
        <f t="shared" si="40"/>
        <v>100</v>
      </c>
      <c r="O394" s="180">
        <v>100</v>
      </c>
      <c r="P394" s="180">
        <v>0</v>
      </c>
      <c r="Q394" s="180">
        <v>0</v>
      </c>
      <c r="R394" s="180">
        <v>0</v>
      </c>
      <c r="S394" s="180">
        <v>0</v>
      </c>
      <c r="T394" s="112"/>
      <c r="U394" s="133" t="s">
        <v>148</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149</v>
      </c>
      <c r="K395" s="375">
        <f t="shared" si="41"/>
        <v>100</v>
      </c>
      <c r="L395" s="375">
        <f t="shared" si="41"/>
        <v>100</v>
      </c>
      <c r="M395" s="375">
        <f t="shared" si="41"/>
        <v>100</v>
      </c>
      <c r="N395" s="375">
        <f t="shared" si="40"/>
        <v>100</v>
      </c>
      <c r="O395" s="180">
        <v>100</v>
      </c>
      <c r="P395" s="180">
        <v>0</v>
      </c>
      <c r="Q395" s="180">
        <v>0</v>
      </c>
      <c r="R395" s="180">
        <v>0</v>
      </c>
      <c r="S395" s="180">
        <v>0</v>
      </c>
      <c r="T395" s="112"/>
      <c r="U395" s="133" t="s">
        <v>149</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150</v>
      </c>
      <c r="K396" s="375">
        <f t="shared" si="41"/>
        <v>100</v>
      </c>
      <c r="L396" s="375">
        <f t="shared" si="41"/>
        <v>100</v>
      </c>
      <c r="M396" s="375">
        <f t="shared" si="41"/>
        <v>100</v>
      </c>
      <c r="N396" s="375">
        <f t="shared" si="40"/>
        <v>100</v>
      </c>
      <c r="O396" s="180">
        <v>100</v>
      </c>
      <c r="P396" s="180">
        <v>0</v>
      </c>
      <c r="Q396" s="180">
        <v>0</v>
      </c>
      <c r="R396" s="180">
        <v>0</v>
      </c>
      <c r="S396" s="180">
        <v>0</v>
      </c>
      <c r="T396" s="112"/>
      <c r="U396" s="133" t="s">
        <v>150</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813</v>
      </c>
      <c r="J397" s="133" t="s">
        <v>395</v>
      </c>
      <c r="K397" s="375">
        <f t="shared" si="41"/>
        <v>100</v>
      </c>
      <c r="L397" s="375">
        <f t="shared" si="41"/>
        <v>100</v>
      </c>
      <c r="M397" s="375">
        <f t="shared" si="41"/>
        <v>100</v>
      </c>
      <c r="N397" s="375">
        <f t="shared" si="40"/>
        <v>100</v>
      </c>
      <c r="O397" s="180">
        <v>100</v>
      </c>
      <c r="P397" s="180">
        <v>0</v>
      </c>
      <c r="Q397" s="180">
        <v>0</v>
      </c>
      <c r="R397" s="180">
        <v>0</v>
      </c>
      <c r="S397" s="180">
        <v>0</v>
      </c>
      <c r="T397" s="112"/>
      <c r="U397" s="133" t="s">
        <v>395</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142</v>
      </c>
      <c r="K398" s="375">
        <f t="shared" si="41"/>
        <v>100</v>
      </c>
      <c r="L398" s="375">
        <f t="shared" si="41"/>
        <v>100</v>
      </c>
      <c r="M398" s="375">
        <f t="shared" si="41"/>
        <v>100</v>
      </c>
      <c r="N398" s="375">
        <f t="shared" si="40"/>
        <v>100</v>
      </c>
      <c r="O398" s="180">
        <v>100</v>
      </c>
      <c r="P398" s="180">
        <v>0</v>
      </c>
      <c r="Q398" s="180">
        <v>0</v>
      </c>
      <c r="R398" s="180">
        <v>0</v>
      </c>
      <c r="S398" s="180">
        <v>0</v>
      </c>
      <c r="T398" s="112"/>
      <c r="U398" s="133" t="s">
        <v>142</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143</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143</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144</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144</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145</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145</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146</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146</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147</v>
      </c>
      <c r="K403" s="375">
        <f t="shared" si="41"/>
        <v>100</v>
      </c>
      <c r="L403" s="375">
        <f t="shared" si="41"/>
        <v>100</v>
      </c>
      <c r="M403" s="375">
        <f t="shared" si="41"/>
        <v>100</v>
      </c>
      <c r="N403" s="375">
        <f t="shared" si="40"/>
        <v>100</v>
      </c>
      <c r="O403" s="180">
        <v>100</v>
      </c>
      <c r="P403" s="180">
        <v>0</v>
      </c>
      <c r="Q403" s="180">
        <v>0</v>
      </c>
      <c r="R403" s="180">
        <v>0</v>
      </c>
      <c r="S403" s="180">
        <v>0</v>
      </c>
      <c r="T403" s="112"/>
      <c r="U403" s="133" t="s">
        <v>147</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148</v>
      </c>
      <c r="K404" s="375">
        <f t="shared" si="41"/>
        <v>100</v>
      </c>
      <c r="L404" s="375">
        <f t="shared" si="41"/>
        <v>100</v>
      </c>
      <c r="M404" s="375">
        <f t="shared" si="41"/>
        <v>100</v>
      </c>
      <c r="N404" s="375">
        <f t="shared" si="40"/>
        <v>100</v>
      </c>
      <c r="O404" s="180">
        <v>100</v>
      </c>
      <c r="P404" s="180">
        <v>0</v>
      </c>
      <c r="Q404" s="180">
        <v>0</v>
      </c>
      <c r="R404" s="180">
        <v>0</v>
      </c>
      <c r="S404" s="180">
        <v>0</v>
      </c>
      <c r="T404" s="112"/>
      <c r="U404" s="133" t="s">
        <v>148</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149</v>
      </c>
      <c r="K405" s="375">
        <f t="shared" si="41"/>
        <v>100</v>
      </c>
      <c r="L405" s="375">
        <f t="shared" si="41"/>
        <v>100</v>
      </c>
      <c r="M405" s="375">
        <f t="shared" si="41"/>
        <v>100</v>
      </c>
      <c r="N405" s="375">
        <f t="shared" si="40"/>
        <v>100</v>
      </c>
      <c r="O405" s="180">
        <v>100</v>
      </c>
      <c r="P405" s="180">
        <v>0</v>
      </c>
      <c r="Q405" s="180">
        <v>0</v>
      </c>
      <c r="R405" s="180">
        <v>0</v>
      </c>
      <c r="S405" s="180">
        <v>0</v>
      </c>
      <c r="T405" s="112"/>
      <c r="U405" s="133" t="s">
        <v>149</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150</v>
      </c>
      <c r="K406" s="375">
        <f t="shared" si="41"/>
        <v>100</v>
      </c>
      <c r="L406" s="375">
        <f t="shared" si="41"/>
        <v>100</v>
      </c>
      <c r="M406" s="375">
        <f t="shared" si="41"/>
        <v>100</v>
      </c>
      <c r="N406" s="375">
        <f t="shared" si="40"/>
        <v>100</v>
      </c>
      <c r="O406" s="180">
        <v>100</v>
      </c>
      <c r="P406" s="180">
        <v>0</v>
      </c>
      <c r="Q406" s="180">
        <v>0</v>
      </c>
      <c r="R406" s="180">
        <v>0</v>
      </c>
      <c r="S406" s="180">
        <v>0</v>
      </c>
      <c r="T406" s="112"/>
      <c r="U406" s="133" t="s">
        <v>150</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128</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119</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181</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182</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183</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185</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184</v>
      </c>
      <c r="L419" s="725"/>
      <c r="M419" s="725" t="s">
        <v>849</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186</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122</v>
      </c>
      <c r="D421" s="108"/>
      <c r="E421" s="108"/>
      <c r="F421" s="700"/>
      <c r="G421" s="725"/>
      <c r="H421" s="725"/>
      <c r="I421" s="725"/>
      <c r="J421" s="109" t="s">
        <v>123</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395</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142</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143</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144</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145</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146</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147</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148</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149</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150</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226</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187</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227</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228</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188</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126</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127</v>
      </c>
      <c r="AE440" s="692" t="s">
        <v>128</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119</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189</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190</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1240</v>
      </c>
      <c r="K450" s="807"/>
      <c r="L450" s="726"/>
      <c r="M450" s="726"/>
      <c r="N450" s="726"/>
      <c r="O450" s="807"/>
      <c r="P450" s="726"/>
      <c r="Q450" s="726"/>
      <c r="R450" s="726"/>
      <c r="S450" s="726"/>
      <c r="T450" s="1168"/>
      <c r="U450" s="728" t="s">
        <v>823</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164</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122</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397</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398</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399</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400</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401</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402</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403</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404</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405</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406</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127</v>
      </c>
      <c r="W466" s="124"/>
      <c r="X466" s="124"/>
      <c r="Y466" s="124"/>
      <c r="Z466" s="124"/>
      <c r="AA466" s="124"/>
      <c r="AB466" s="124"/>
      <c r="AC466" s="124"/>
      <c r="AD466" s="124"/>
      <c r="AE466" s="692" t="s">
        <v>128</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192</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846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194</v>
      </c>
      <c r="U475" s="1168"/>
      <c r="V475" s="1168" t="s">
        <v>193</v>
      </c>
      <c r="W475" s="1168"/>
      <c r="X475" s="1168"/>
      <c r="Y475" s="1168"/>
      <c r="Z475" s="1168"/>
      <c r="AA475" s="1168"/>
      <c r="AB475" s="1168"/>
      <c r="AC475" s="766" t="s">
        <v>908</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845</v>
      </c>
      <c r="K476" s="700"/>
      <c r="L476" s="1168"/>
      <c r="M476" s="1168"/>
      <c r="N476" s="1168"/>
      <c r="O476" s="1168"/>
      <c r="P476" s="1168"/>
      <c r="Q476" s="1168"/>
      <c r="R476" s="1168"/>
      <c r="S476" s="1168"/>
      <c r="T476" s="725" t="s">
        <v>195</v>
      </c>
      <c r="U476" s="1168"/>
      <c r="V476" s="1168" t="s">
        <v>848</v>
      </c>
      <c r="W476" s="1168"/>
      <c r="X476" s="725" t="s">
        <v>196</v>
      </c>
      <c r="Y476" s="725"/>
      <c r="Z476" s="1167"/>
      <c r="AA476" s="1167"/>
      <c r="AB476" s="1167"/>
      <c r="AC476" s="789" t="s">
        <v>826</v>
      </c>
      <c r="AD476" s="789" t="s">
        <v>909</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826</v>
      </c>
      <c r="I477" s="790" t="s">
        <v>164</v>
      </c>
      <c r="J477" s="790" t="s">
        <v>396</v>
      </c>
      <c r="K477" s="790" t="s">
        <v>59</v>
      </c>
      <c r="L477" s="790" t="s">
        <v>60</v>
      </c>
      <c r="M477" s="790" t="s">
        <v>61</v>
      </c>
      <c r="N477" s="790" t="s">
        <v>62</v>
      </c>
      <c r="O477" s="790" t="s">
        <v>899</v>
      </c>
      <c r="P477" s="790" t="s">
        <v>900</v>
      </c>
      <c r="Q477" s="790" t="s">
        <v>901</v>
      </c>
      <c r="R477" s="790" t="s">
        <v>1223</v>
      </c>
      <c r="S477" s="789"/>
      <c r="T477" s="789" t="s">
        <v>197</v>
      </c>
      <c r="U477" s="789"/>
      <c r="V477" s="789" t="s">
        <v>847</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837</v>
      </c>
      <c r="I478" s="135" t="s">
        <v>397</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398</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399</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400</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401</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402</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403</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404</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405</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406</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410</v>
      </c>
      <c r="I488" s="135" t="s">
        <v>397</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400</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401</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403</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404</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405</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406</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806</v>
      </c>
      <c r="I498" s="135" t="s">
        <v>397</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401</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402</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807</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401</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402</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808</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401</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402</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809</v>
      </c>
      <c r="I528" s="135" t="s">
        <v>397</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810</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811</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398</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401</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402</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812</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401</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402</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813</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128</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119</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1104</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3" t="s">
        <v>1107</v>
      </c>
      <c r="H585" s="1193"/>
      <c r="I585" s="1193"/>
      <c r="J585" s="1193"/>
      <c r="K585" s="1193"/>
      <c r="L585" s="1193"/>
      <c r="M585" s="1193"/>
      <c r="N585" s="1193"/>
      <c r="O585" s="1193"/>
      <c r="P585" s="1193"/>
      <c r="Q585" s="1193"/>
      <c r="R585" s="1193"/>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472</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164</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122</v>
      </c>
      <c r="D592" s="700"/>
      <c r="E592" s="700"/>
      <c r="F592" s="700"/>
      <c r="G592" s="725"/>
      <c r="H592" s="725"/>
      <c r="I592" s="725"/>
      <c r="J592" s="978" t="s">
        <v>123</v>
      </c>
      <c r="K592" s="978" t="s">
        <v>123</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1105</v>
      </c>
      <c r="J594" s="979"/>
      <c r="K594" s="979"/>
      <c r="L594" s="979" t="s">
        <v>1126</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1106</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126</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191</v>
      </c>
      <c r="S599" s="693"/>
      <c r="T599" s="714"/>
      <c r="U599" s="714"/>
      <c r="V599" s="124" t="s">
        <v>127</v>
      </c>
      <c r="W599" s="124"/>
      <c r="X599" s="124"/>
      <c r="Y599" s="124"/>
      <c r="Z599" s="124"/>
      <c r="AA599" s="124"/>
      <c r="AB599" s="124"/>
      <c r="AC599" s="124"/>
      <c r="AD599" s="124"/>
      <c r="AE599" s="692" t="s">
        <v>128</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119</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198</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199</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853</v>
      </c>
      <c r="O608" s="187"/>
      <c r="P608" s="1166" t="s">
        <v>850</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852</v>
      </c>
      <c r="O609" s="700"/>
      <c r="P609" s="1166" t="s">
        <v>851</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824</v>
      </c>
      <c r="O610" s="725"/>
      <c r="P610" s="725" t="s">
        <v>825</v>
      </c>
      <c r="Q610" s="1168"/>
      <c r="R610" s="725"/>
      <c r="S610" s="726" t="s">
        <v>202</v>
      </c>
      <c r="T610" s="726"/>
      <c r="U610" s="725"/>
      <c r="V610" s="1167" t="s">
        <v>196</v>
      </c>
      <c r="W610" s="1167"/>
      <c r="X610" s="1167"/>
      <c r="Y610" s="1167"/>
      <c r="Z610" s="1167"/>
      <c r="AA610" s="1167"/>
      <c r="AB610" s="1167"/>
      <c r="AC610" s="766" t="s">
        <v>908</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820</v>
      </c>
      <c r="I611" s="725" t="s">
        <v>164</v>
      </c>
      <c r="J611" s="725" t="s">
        <v>203</v>
      </c>
      <c r="K611" s="725" t="s">
        <v>204</v>
      </c>
      <c r="L611" s="725" t="s">
        <v>206</v>
      </c>
      <c r="M611" s="725"/>
      <c r="N611" s="725" t="s">
        <v>205</v>
      </c>
      <c r="O611" s="725"/>
      <c r="P611" s="725" t="s">
        <v>205</v>
      </c>
      <c r="Q611" s="1168"/>
      <c r="R611" s="725"/>
      <c r="S611" s="725" t="s">
        <v>208</v>
      </c>
      <c r="T611" s="725" t="s">
        <v>207</v>
      </c>
      <c r="U611" s="725"/>
      <c r="V611" s="1167"/>
      <c r="W611" s="1167"/>
      <c r="X611" s="1167"/>
      <c r="Y611" s="1167"/>
      <c r="Z611" s="1167"/>
      <c r="AA611" s="1167"/>
      <c r="AB611" s="1167"/>
      <c r="AC611" s="1167" t="s">
        <v>826</v>
      </c>
      <c r="AD611" s="1167" t="s">
        <v>909</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122</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837</v>
      </c>
      <c r="I614" s="133" t="s">
        <v>397</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398</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399</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400</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401</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402</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403</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404</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405</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406</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410</v>
      </c>
      <c r="I624" s="133" t="s">
        <v>397</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398</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399</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400</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401</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402</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403</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404</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405</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406</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806</v>
      </c>
      <c r="I634" s="133" t="s">
        <v>397</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398</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399</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400</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401</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402</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403</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404</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405</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406</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807</v>
      </c>
      <c r="I644" s="133" t="s">
        <v>397</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398</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399</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400</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401</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402</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403</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404</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405</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406</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808</v>
      </c>
      <c r="I654" s="133" t="s">
        <v>397</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398</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399</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400</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401</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402</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403</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404</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405</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406</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809</v>
      </c>
      <c r="I664" s="133" t="s">
        <v>397</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398</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399</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400</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401</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402</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403</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404</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405</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406</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810</v>
      </c>
      <c r="I674" s="133" t="s">
        <v>397</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398</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399</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400</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401</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402</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403</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404</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405</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406</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811</v>
      </c>
      <c r="I684" s="133" t="s">
        <v>397</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398</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399</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400</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401</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402</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403</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404</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405</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406</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812</v>
      </c>
      <c r="I694" s="133" t="s">
        <v>397</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398</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399</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400</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401</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402</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403</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404</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405</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406</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813</v>
      </c>
      <c r="I704" s="133" t="s">
        <v>397</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398</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399</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400</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401</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402</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403</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404</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405</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406</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127</v>
      </c>
      <c r="W718" s="124"/>
      <c r="X718" s="124"/>
      <c r="Y718" s="124"/>
      <c r="Z718" s="124"/>
      <c r="AA718" s="124"/>
      <c r="AB718" s="124"/>
      <c r="AC718" s="124"/>
      <c r="AD718" s="124"/>
      <c r="AE718" s="692" t="s">
        <v>128</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119</v>
      </c>
      <c r="AE722" s="711"/>
      <c r="AF722" s="690"/>
    </row>
    <row r="723" spans="1:32" ht="13.15" customHeight="1" outlineLevel="1" collapsed="1" x14ac:dyDescent="0.25">
      <c r="A723" s="691"/>
      <c r="B723" s="126"/>
      <c r="C723" s="709"/>
      <c r="D723" s="709">
        <v>0</v>
      </c>
      <c r="E723" s="709" t="s">
        <v>1</v>
      </c>
      <c r="F723" s="85"/>
      <c r="G723" s="86" t="s">
        <v>209</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210</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7"/>
      <c r="M729" s="1188"/>
      <c r="N729" s="1188"/>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211</v>
      </c>
      <c r="H730" s="728"/>
      <c r="I730" s="728"/>
      <c r="J730" s="728"/>
      <c r="K730" s="728"/>
      <c r="L730" s="728"/>
      <c r="M730" s="728" t="s">
        <v>212</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122</v>
      </c>
      <c r="D731" s="108"/>
      <c r="E731" s="108"/>
      <c r="F731" s="700"/>
      <c r="G731" s="700"/>
      <c r="H731" s="700"/>
      <c r="I731" s="725"/>
      <c r="J731" s="194"/>
      <c r="K731" s="194"/>
      <c r="L731" s="148" t="s">
        <v>123</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383</v>
      </c>
      <c r="M733" s="135" t="s">
        <v>396</v>
      </c>
      <c r="N733" s="135" t="s">
        <v>59</v>
      </c>
      <c r="O733" s="135" t="s">
        <v>60</v>
      </c>
      <c r="P733" s="135" t="s">
        <v>61</v>
      </c>
      <c r="Q733" s="135" t="s">
        <v>62</v>
      </c>
      <c r="R733" s="135" t="s">
        <v>899</v>
      </c>
      <c r="S733" s="135" t="s">
        <v>900</v>
      </c>
      <c r="T733" s="135" t="s">
        <v>901</v>
      </c>
      <c r="U733" s="135" t="s">
        <v>1223</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837</v>
      </c>
      <c r="L734" s="133" t="s">
        <v>395</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142</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143</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144</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145</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146</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147</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148</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149</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150</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410</v>
      </c>
      <c r="L744" s="133" t="s">
        <v>395</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142</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143</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144</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145</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146</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147</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148</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149</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150</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806</v>
      </c>
      <c r="L754" s="133" t="s">
        <v>395</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807</v>
      </c>
      <c r="L764" s="133" t="s">
        <v>395</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808</v>
      </c>
      <c r="L774" s="133" t="s">
        <v>395</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809</v>
      </c>
      <c r="L784" s="133" t="s">
        <v>395</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810</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811</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812</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813</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150</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126</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127</v>
      </c>
      <c r="AE838" s="692" t="s">
        <v>128</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213</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214</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216</v>
      </c>
      <c r="J848" s="700"/>
      <c r="K848" s="1168"/>
      <c r="L848" s="1168"/>
      <c r="M848" s="1168"/>
      <c r="N848" s="1168"/>
      <c r="O848" s="1168"/>
      <c r="P848" s="1168"/>
      <c r="Q848" s="1168"/>
      <c r="R848" s="1168"/>
      <c r="S848" s="1168"/>
      <c r="T848" s="725" t="s">
        <v>217</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215</v>
      </c>
      <c r="H849" s="700"/>
      <c r="I849" s="725" t="s">
        <v>218</v>
      </c>
      <c r="J849" s="725"/>
      <c r="K849" s="725"/>
      <c r="L849" s="725"/>
      <c r="M849" s="725"/>
      <c r="N849" s="725"/>
      <c r="O849" s="725"/>
      <c r="P849" s="725"/>
      <c r="Q849" s="725"/>
      <c r="R849" s="725"/>
      <c r="S849" s="1168"/>
      <c r="T849" s="725" t="s">
        <v>219</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123</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397</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398</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399</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400</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401</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402</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403</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404</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405</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406</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126</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128</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913</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220</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215</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221</v>
      </c>
      <c r="K878" s="725" t="s">
        <v>396</v>
      </c>
      <c r="L878" s="725" t="s">
        <v>59</v>
      </c>
      <c r="M878" s="725" t="s">
        <v>60</v>
      </c>
      <c r="N878" s="725" t="s">
        <v>61</v>
      </c>
      <c r="O878" s="725" t="s">
        <v>62</v>
      </c>
      <c r="P878" s="725" t="s">
        <v>899</v>
      </c>
      <c r="Q878" s="725" t="s">
        <v>900</v>
      </c>
      <c r="R878" s="725" t="s">
        <v>901</v>
      </c>
      <c r="S878" s="725" t="s">
        <v>1223</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837</v>
      </c>
      <c r="J879" s="203" t="s">
        <v>397</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398</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399</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400</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401</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402</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403</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404</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405</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406</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410</v>
      </c>
      <c r="J889" s="133" t="s">
        <v>395</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142</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143</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144</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145</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146</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147</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148</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149</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150</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806</v>
      </c>
      <c r="J899" s="133" t="s">
        <v>395</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142</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143</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144</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145</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146</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147</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148</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149</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150</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807</v>
      </c>
      <c r="J909" s="133" t="s">
        <v>395</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142</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143</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144</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808</v>
      </c>
      <c r="J919" s="133" t="s">
        <v>395</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809</v>
      </c>
      <c r="J929" s="133" t="s">
        <v>395</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810</v>
      </c>
      <c r="J939" s="133" t="s">
        <v>395</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811</v>
      </c>
      <c r="J949" s="133" t="s">
        <v>395</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812</v>
      </c>
      <c r="J959" s="133" t="s">
        <v>395</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813</v>
      </c>
      <c r="J969" s="133" t="s">
        <v>395</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126</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128</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119</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762</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761</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931</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222</v>
      </c>
      <c r="M994" s="726" t="s">
        <v>371</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164</v>
      </c>
      <c r="L995" s="161" t="s">
        <v>223</v>
      </c>
      <c r="M995" s="610" t="s">
        <v>201</v>
      </c>
      <c r="N995" s="610" t="s">
        <v>385</v>
      </c>
      <c r="O995" s="610" t="s">
        <v>384</v>
      </c>
      <c r="P995" s="610" t="s">
        <v>200</v>
      </c>
      <c r="Q995" s="725" t="s">
        <v>759</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397</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398</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399</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400</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401</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402</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403</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404</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405</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406</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932</v>
      </c>
      <c r="H1007" s="111"/>
      <c r="I1007" s="111"/>
      <c r="J1007" s="111"/>
      <c r="K1007" s="111"/>
      <c r="L1007" s="616">
        <v>6.5</v>
      </c>
      <c r="M1007" s="111" t="s">
        <v>765</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127</v>
      </c>
      <c r="AE1010" s="692" t="s">
        <v>128</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61" zoomScale="80" zoomScaleNormal="80" workbookViewId="0">
      <selection activeCell="M67" sqref="M67"/>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416</v>
      </c>
      <c r="F6" s="459">
        <v>2</v>
      </c>
      <c r="G6" s="396"/>
      <c r="H6" s="856" t="s">
        <v>417</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418</v>
      </c>
      <c r="F7" s="465">
        <v>1</v>
      </c>
      <c r="G7" s="400"/>
      <c r="H7" s="401" t="s">
        <v>419</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424</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425</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426</v>
      </c>
      <c r="I11" s="621">
        <v>44838.396201504598</v>
      </c>
      <c r="J11" s="1201" t="s">
        <v>1267</v>
      </c>
      <c r="K11" s="1202"/>
      <c r="L11" s="1202"/>
      <c r="M11" s="1202"/>
      <c r="N11" s="1202"/>
      <c r="O11" s="1202"/>
      <c r="P11" s="1202"/>
      <c r="Q11" s="1202"/>
      <c r="R11" s="1202"/>
      <c r="S11" s="1202"/>
      <c r="T11" s="1202"/>
      <c r="U11" s="1202"/>
      <c r="V11" s="1202"/>
      <c r="W11" s="1202"/>
      <c r="X11" s="1203"/>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427</v>
      </c>
      <c r="I12" s="509">
        <v>44834.191269444404</v>
      </c>
      <c r="J12" s="1204" t="s">
        <v>1266</v>
      </c>
      <c r="K12" s="1204"/>
      <c r="L12" s="1204"/>
      <c r="M12" s="1204"/>
      <c r="N12" s="1204"/>
      <c r="O12" s="1204"/>
      <c r="P12" s="1204"/>
      <c r="Q12" s="1204"/>
      <c r="R12" s="1204"/>
      <c r="S12" s="1204"/>
      <c r="T12" s="1204"/>
      <c r="U12" s="1204"/>
      <c r="V12" s="1204"/>
      <c r="W12" s="1204"/>
      <c r="X12" s="1204"/>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428</v>
      </c>
      <c r="AR13" s="394"/>
      <c r="AS13" s="382"/>
      <c r="AT13" s="382"/>
      <c r="AU13" s="382"/>
    </row>
    <row r="14" spans="1:47" ht="5.0999999999999996" hidden="1" customHeight="1" outlineLevel="3" x14ac:dyDescent="0.25">
      <c r="A14" s="382"/>
      <c r="B14" s="391"/>
      <c r="C14" s="384">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429</v>
      </c>
      <c r="I15" s="415" t="s">
        <v>430</v>
      </c>
      <c r="J15" s="416">
        <v>15</v>
      </c>
      <c r="K15" s="415" t="s">
        <v>431</v>
      </c>
      <c r="L15" s="416">
        <v>8.43</v>
      </c>
      <c r="M15" s="413" t="s">
        <v>432</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433</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434</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435</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436</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428</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128</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416</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418</v>
      </c>
      <c r="F30" s="465">
        <v>1</v>
      </c>
      <c r="G30" s="400"/>
      <c r="H30" s="401" t="s">
        <v>437</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421</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422</v>
      </c>
      <c r="C38" s="384">
        <f>INT(MAX($C$40:$C$169))+1</f>
        <v>5</v>
      </c>
      <c r="D38" s="408" t="s">
        <v>423</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438</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424</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439</v>
      </c>
      <c r="I41" s="429"/>
      <c r="J41" s="430">
        <v>2</v>
      </c>
      <c r="K41" s="413"/>
      <c r="L41" s="413" t="s">
        <v>911</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440</v>
      </c>
      <c r="I42" s="429"/>
      <c r="J42" s="430">
        <v>0</v>
      </c>
      <c r="K42" s="413"/>
      <c r="L42" s="413" t="s">
        <v>441</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442</v>
      </c>
      <c r="I43" s="429" t="s">
        <v>443</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444</v>
      </c>
      <c r="I44" s="429" t="s">
        <v>443</v>
      </c>
      <c r="J44" s="430">
        <v>15</v>
      </c>
      <c r="K44" s="413"/>
      <c r="L44" s="413" t="s">
        <v>445</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446</v>
      </c>
      <c r="I45" s="429"/>
      <c r="J45" s="430">
        <v>0</v>
      </c>
      <c r="K45" s="413"/>
      <c r="L45" s="413" t="s">
        <v>447</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448</v>
      </c>
      <c r="I46" s="432" t="s">
        <v>449</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450</v>
      </c>
      <c r="I47" s="429"/>
      <c r="J47" s="430">
        <v>1</v>
      </c>
      <c r="K47" s="413"/>
      <c r="L47" s="413" t="s">
        <v>451</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452</v>
      </c>
      <c r="I48" s="429" t="s">
        <v>453</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454</v>
      </c>
      <c r="I49" s="413"/>
      <c r="J49" s="416">
        <v>35</v>
      </c>
      <c r="K49" s="413"/>
      <c r="L49" s="413" t="s">
        <v>983</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455</v>
      </c>
      <c r="I50" s="429" t="s">
        <v>449</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1225</v>
      </c>
      <c r="I51" s="1158" t="s">
        <v>1226</v>
      </c>
      <c r="J51" s="451">
        <f>20*0</f>
        <v>0</v>
      </c>
      <c r="K51" s="413"/>
      <c r="L51" s="413" t="s">
        <v>1227</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456</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457</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458</v>
      </c>
      <c r="J55" s="436"/>
      <c r="K55" s="436" t="s">
        <v>459</v>
      </c>
      <c r="L55" s="436"/>
      <c r="M55" s="436" t="s">
        <v>460</v>
      </c>
      <c r="N55" s="436"/>
      <c r="O55" s="436" t="s">
        <v>461</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462</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462</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428</v>
      </c>
      <c r="AR58" s="394"/>
      <c r="AS58" s="382"/>
      <c r="AT58" s="382"/>
      <c r="AU58" s="382"/>
    </row>
    <row r="59" spans="1:47" outlineLevel="1" x14ac:dyDescent="0.25">
      <c r="A59" s="382"/>
      <c r="B59" s="391"/>
      <c r="C59" s="384">
        <f>INT($C$29)+1</f>
        <v>2</v>
      </c>
      <c r="D59" s="408"/>
      <c r="E59" s="465"/>
      <c r="F59" s="465"/>
      <c r="G59" s="408"/>
      <c r="H59" s="425" t="s">
        <v>463</v>
      </c>
      <c r="I59" s="426"/>
      <c r="J59" s="427"/>
      <c r="K59" s="439" t="s">
        <v>464</v>
      </c>
      <c r="L59" s="439" t="s">
        <v>465</v>
      </c>
      <c r="M59" s="440"/>
      <c r="N59" s="441"/>
      <c r="O59" s="397" t="s">
        <v>466</v>
      </c>
      <c r="P59" s="397"/>
      <c r="Q59" s="397" t="s">
        <v>467</v>
      </c>
      <c r="R59" s="397"/>
      <c r="S59" s="442" t="s">
        <v>22</v>
      </c>
      <c r="T59" s="427"/>
      <c r="U59" s="863" t="s">
        <v>468</v>
      </c>
      <c r="V59" s="397" t="s">
        <v>987</v>
      </c>
      <c r="W59" s="427"/>
      <c r="X59" s="441" t="s">
        <v>470</v>
      </c>
      <c r="Y59" s="443" t="s">
        <v>469</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471</v>
      </c>
      <c r="I60" s="442" t="s">
        <v>472</v>
      </c>
      <c r="J60" s="441"/>
      <c r="K60" s="439"/>
      <c r="L60" s="439" t="s">
        <v>473</v>
      </c>
      <c r="M60" s="440"/>
      <c r="N60" s="441"/>
      <c r="O60" s="442" t="s">
        <v>475</v>
      </c>
      <c r="P60" s="442" t="s">
        <v>476</v>
      </c>
      <c r="Q60" s="442" t="s">
        <v>475</v>
      </c>
      <c r="R60" s="442" t="s">
        <v>476</v>
      </c>
      <c r="S60" s="442" t="s">
        <v>474</v>
      </c>
      <c r="T60" s="441" t="s">
        <v>477</v>
      </c>
      <c r="U60" s="441" t="s">
        <v>478</v>
      </c>
      <c r="V60" s="442" t="s">
        <v>988</v>
      </c>
      <c r="W60" s="441"/>
      <c r="X60" s="441" t="s">
        <v>479</v>
      </c>
      <c r="Y60" s="780" t="s">
        <v>458</v>
      </c>
      <c r="Z60" s="780"/>
      <c r="AA60" s="780"/>
      <c r="AB60" s="780" t="s">
        <v>459</v>
      </c>
      <c r="AC60" s="780"/>
      <c r="AD60" s="780"/>
      <c r="AE60" s="780" t="s">
        <v>461</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424</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758</v>
      </c>
      <c r="Y62" s="413"/>
      <c r="Z62" s="413"/>
      <c r="AA62" s="413"/>
      <c r="AB62" s="413"/>
      <c r="AC62" s="413"/>
      <c r="AD62" s="413"/>
      <c r="AE62" s="413"/>
      <c r="AF62" s="413"/>
      <c r="AG62" s="413"/>
      <c r="AH62" s="413" t="s">
        <v>1133</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757</v>
      </c>
      <c r="Z63" s="435"/>
      <c r="AA63" s="435"/>
      <c r="AB63" s="435"/>
      <c r="AC63" s="435"/>
      <c r="AD63" s="605"/>
      <c r="AE63" s="500"/>
      <c r="AF63" s="413"/>
      <c r="AG63" s="413"/>
      <c r="AH63" s="429"/>
      <c r="AI63" s="435" t="s">
        <v>1252</v>
      </c>
      <c r="AJ63" s="435"/>
      <c r="AK63" s="429"/>
      <c r="AL63" s="429"/>
      <c r="AM63" s="429"/>
      <c r="AN63" s="435" t="s">
        <v>1254</v>
      </c>
      <c r="AO63" s="435"/>
      <c r="AP63" s="435"/>
      <c r="AQ63" s="408"/>
      <c r="AR63" s="394"/>
      <c r="AS63" s="382"/>
      <c r="AT63" s="382"/>
      <c r="AU63" s="382"/>
    </row>
    <row r="64" spans="1:47" ht="45" customHeight="1" outlineLevel="2" x14ac:dyDescent="0.25">
      <c r="A64" s="382"/>
      <c r="B64" s="391"/>
      <c r="C64" s="384">
        <f>INT($C$29)+2</f>
        <v>3</v>
      </c>
      <c r="D64" s="408"/>
      <c r="E64" s="1172" t="s">
        <v>1251</v>
      </c>
      <c r="F64" s="1172" t="s">
        <v>1244</v>
      </c>
      <c r="G64" s="408"/>
      <c r="H64" s="413"/>
      <c r="I64" s="429" t="s">
        <v>472</v>
      </c>
      <c r="J64" s="429" t="s">
        <v>164</v>
      </c>
      <c r="K64" s="429" t="s">
        <v>163</v>
      </c>
      <c r="L64" s="429" t="s">
        <v>465</v>
      </c>
      <c r="M64" s="413"/>
      <c r="N64" s="675" t="s">
        <v>841</v>
      </c>
      <c r="O64" s="963" t="s">
        <v>840</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1255</v>
      </c>
      <c r="AI64" s="429" t="s">
        <v>1247</v>
      </c>
      <c r="AJ64" s="429" t="s">
        <v>1246</v>
      </c>
      <c r="AK64" s="675" t="s">
        <v>1242</v>
      </c>
      <c r="AL64" s="675" t="s">
        <v>1253</v>
      </c>
      <c r="AM64" s="675" t="s">
        <v>1243</v>
      </c>
      <c r="AN64" s="675" t="s">
        <v>1248</v>
      </c>
      <c r="AO64" s="675" t="s">
        <v>1249</v>
      </c>
      <c r="AP64" s="675" t="s">
        <v>1250</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837</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v>0.5</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v>0.75</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778</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 ca="1">(($L$67*$S$67)+(($L76-$L$67)*$S$68))/$L76</f>
        <v>0.59285714285714286</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v>0.75</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collapsed="1" x14ac:dyDescent="0.25">
      <c r="A85" s="382"/>
      <c r="B85" s="391"/>
      <c r="C85" s="384">
        <f t="shared" ref="C85" si="16">INT($C$29)+2</f>
        <v>3</v>
      </c>
      <c r="D85" s="408"/>
      <c r="E85" s="465">
        <v>1</v>
      </c>
      <c r="F85" s="1173">
        <f t="shared" si="6"/>
        <v>43572</v>
      </c>
      <c r="G85" s="408"/>
      <c r="H85" s="429"/>
      <c r="I85" s="659" t="s">
        <v>770</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hidden="1"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 ca="1">(($L$67*$S$67)+(($L86-$L$67)*$S$68))/$L86</f>
        <v>0.59285714285714286</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hidden="1"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v>0.75</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hidden="1"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hidden="1"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hidden="1"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hidden="1"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hidden="1"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hidden="1"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hidden="1"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collapsed="1" x14ac:dyDescent="0.25">
      <c r="A95" s="382"/>
      <c r="B95" s="391"/>
      <c r="C95" s="384">
        <f t="shared" ref="C95" si="17">INT($C$29)+2</f>
        <v>3</v>
      </c>
      <c r="D95" s="408"/>
      <c r="E95" s="465">
        <v>2</v>
      </c>
      <c r="F95" s="1173">
        <f t="shared" si="6"/>
        <v>43572</v>
      </c>
      <c r="G95" s="408"/>
      <c r="H95" s="429"/>
      <c r="I95" s="659" t="s">
        <v>771</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hidden="1"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 ca="1">(($L$67*$S$67)+(($L96-$L$67)*$S$68))/$L96</f>
        <v>0.59285714285714286</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hidden="1"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v>0.75</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hidden="1"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hidden="1"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hidden="1"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hidden="1"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hidden="1"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hidden="1"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hidden="1"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collapsed="1" x14ac:dyDescent="0.25">
      <c r="A105" s="382"/>
      <c r="B105" s="391"/>
      <c r="C105" s="384">
        <f t="shared" ref="C105" si="20">INT($C$29)+2</f>
        <v>3</v>
      </c>
      <c r="D105" s="408"/>
      <c r="E105" s="465">
        <v>3</v>
      </c>
      <c r="F105" s="1173">
        <f t="shared" si="6"/>
        <v>43572</v>
      </c>
      <c r="G105" s="408"/>
      <c r="H105" s="429"/>
      <c r="I105" s="659" t="s">
        <v>772</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hidden="1"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 ca="1">(($L$67*$S$67)+(($L106-$L$67)*$S$68))/$L106</f>
        <v>0.59285714285714286</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hidden="1"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v>0.75</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hidden="1"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hidden="1"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hidden="1"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hidden="1"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hidden="1"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hidden="1"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hidden="1"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773</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 ca="1">(($L$66*$S$66)+(($L116-$L$66)*$S$67))/$L116</f>
        <v>0.2</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 ca="1">(($L$67*$S$67)+(($L117-$L$67)*$S$68))/$L117</f>
        <v>0.6517857142857143</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v>0.75</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774</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4">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4">
        <v>0.5</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4">
        <v>0.75</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775</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776</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777</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428</v>
      </c>
      <c r="AR166" s="394"/>
      <c r="AS166" s="382"/>
      <c r="AT166" s="382"/>
      <c r="AU166" s="382"/>
    </row>
    <row r="167" spans="1:47" ht="5.0999999999999996" customHeight="1" outlineLevel="3" x14ac:dyDescent="0.25">
      <c r="A167" s="382"/>
      <c r="B167" s="391"/>
      <c r="C167" s="384">
        <f>INT($C$29)+3.005</f>
        <v>4.0049999999999999</v>
      </c>
      <c r="D167" s="408" t="s">
        <v>424</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480</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428</v>
      </c>
      <c r="AR169" s="394"/>
      <c r="AS169" s="382"/>
      <c r="AT169" s="382"/>
      <c r="AU169" s="382"/>
    </row>
    <row r="170" spans="1:47" ht="17.25" outlineLevel="1" x14ac:dyDescent="0.25">
      <c r="A170" s="382"/>
      <c r="B170" s="391"/>
      <c r="C170" s="384">
        <f>INT($C$29)+1</f>
        <v>2</v>
      </c>
      <c r="D170" s="408"/>
      <c r="E170" s="465"/>
      <c r="F170" s="465"/>
      <c r="G170" s="408"/>
      <c r="H170" s="425" t="s">
        <v>481</v>
      </c>
      <c r="I170" s="449"/>
      <c r="J170" s="442" t="s">
        <v>482</v>
      </c>
      <c r="K170" s="397" t="s">
        <v>483</v>
      </c>
      <c r="L170" s="397"/>
      <c r="M170" s="397"/>
      <c r="N170" s="442"/>
      <c r="O170" s="397" t="s">
        <v>484</v>
      </c>
      <c r="P170" s="397"/>
      <c r="Q170" s="397"/>
      <c r="R170" s="397"/>
      <c r="S170" s="397"/>
      <c r="T170" s="397"/>
      <c r="U170" s="1176" t="s">
        <v>485</v>
      </c>
      <c r="V170" s="397"/>
      <c r="W170" s="397"/>
      <c r="X170" s="397"/>
      <c r="Y170" s="443"/>
      <c r="Z170" s="443"/>
      <c r="AA170" s="443"/>
      <c r="AB170" s="450"/>
      <c r="AC170" s="443" t="s">
        <v>1263</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486</v>
      </c>
      <c r="P171" s="442" t="s">
        <v>487</v>
      </c>
      <c r="Q171" s="442" t="s">
        <v>488</v>
      </c>
      <c r="R171" s="442" t="s">
        <v>910</v>
      </c>
      <c r="S171" s="442" t="s">
        <v>489</v>
      </c>
      <c r="T171" s="442" t="s">
        <v>490</v>
      </c>
      <c r="U171" s="397" t="s">
        <v>491</v>
      </c>
      <c r="V171" s="397"/>
      <c r="W171" s="397"/>
      <c r="X171" s="397"/>
      <c r="Y171" s="443"/>
      <c r="Z171" s="443"/>
      <c r="AA171" s="443"/>
      <c r="AB171" s="450"/>
      <c r="AC171" s="450" t="s">
        <v>1264</v>
      </c>
      <c r="AD171" s="450" t="s">
        <v>1265</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424</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492</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493</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494</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495</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496</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497</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498</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499</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500</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501</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502</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503</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428</v>
      </c>
      <c r="AR185" s="394"/>
      <c r="AS185" s="382"/>
      <c r="AT185" s="382"/>
      <c r="AU185" s="382"/>
    </row>
    <row r="186" spans="1:47" ht="5.0999999999999996" customHeight="1" outlineLevel="3" x14ac:dyDescent="0.25">
      <c r="A186" s="382"/>
      <c r="B186" s="391"/>
      <c r="C186" s="384">
        <f>INT($C$29)+3.005</f>
        <v>4.0049999999999999</v>
      </c>
      <c r="D186" s="408" t="s">
        <v>424</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912</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428</v>
      </c>
      <c r="AR188" s="394"/>
      <c r="AS188" s="382"/>
      <c r="AT188" s="382"/>
      <c r="AU188" s="382"/>
    </row>
    <row r="189" spans="1:47" outlineLevel="1" x14ac:dyDescent="0.25">
      <c r="A189" s="382"/>
      <c r="B189" s="391"/>
      <c r="C189" s="384">
        <f>INT($C$29)+1</f>
        <v>2</v>
      </c>
      <c r="D189" s="408"/>
      <c r="E189" s="465"/>
      <c r="F189" s="465"/>
      <c r="G189" s="408"/>
      <c r="H189" s="425" t="s">
        <v>504</v>
      </c>
      <c r="I189" s="426"/>
      <c r="J189" s="453" t="s">
        <v>395</v>
      </c>
      <c r="K189" s="453" t="s">
        <v>142</v>
      </c>
      <c r="L189" s="453" t="s">
        <v>143</v>
      </c>
      <c r="M189" s="453" t="s">
        <v>144</v>
      </c>
      <c r="N189" s="453" t="s">
        <v>145</v>
      </c>
      <c r="O189" s="453" t="s">
        <v>146</v>
      </c>
      <c r="P189" s="453" t="s">
        <v>147</v>
      </c>
      <c r="Q189" s="453" t="s">
        <v>148</v>
      </c>
      <c r="R189" s="453" t="s">
        <v>149</v>
      </c>
      <c r="S189" s="453" t="s">
        <v>150</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424</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506</v>
      </c>
      <c r="I191" s="429"/>
      <c r="J191" s="454">
        <v>50</v>
      </c>
      <c r="K191" s="413"/>
      <c r="L191" s="413"/>
      <c r="M191" s="413" t="s">
        <v>507</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1262</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508</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509</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510</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511</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512</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513</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514</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515</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516</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428</v>
      </c>
      <c r="AR203" s="394"/>
      <c r="AS203" s="382"/>
      <c r="AT203" s="382"/>
      <c r="AU203" s="382"/>
    </row>
    <row r="204" spans="1:47" outlineLevel="1" x14ac:dyDescent="0.25">
      <c r="A204" s="382"/>
      <c r="B204" s="391"/>
      <c r="C204" s="384">
        <f>INT($C$29)+1</f>
        <v>2</v>
      </c>
      <c r="D204" s="408"/>
      <c r="E204" s="465"/>
      <c r="F204" s="465"/>
      <c r="G204" s="408"/>
      <c r="H204" s="425" t="s">
        <v>517</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424</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518</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428</v>
      </c>
      <c r="AR207" s="394"/>
      <c r="AS207" s="382"/>
      <c r="AT207" s="382"/>
      <c r="AU207" s="382"/>
    </row>
    <row r="208" spans="1:47" outlineLevel="1" x14ac:dyDescent="0.25">
      <c r="A208" s="382"/>
      <c r="B208" s="391"/>
      <c r="C208" s="384">
        <f>INT($C$29)+1</f>
        <v>2</v>
      </c>
      <c r="D208" s="408"/>
      <c r="E208" s="465"/>
      <c r="F208" s="465"/>
      <c r="G208" s="408"/>
      <c r="H208" s="425" t="s">
        <v>519</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424</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520</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521</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522</v>
      </c>
      <c r="J213" s="429" t="s">
        <v>523</v>
      </c>
      <c r="K213" s="429" t="s">
        <v>768</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428</v>
      </c>
      <c r="AR215" s="394"/>
      <c r="AS215" s="382"/>
      <c r="AT215" s="382"/>
      <c r="AU215" s="382"/>
    </row>
    <row r="216" spans="1:47" s="687" customFormat="1" ht="30" customHeight="1" outlineLevel="1" x14ac:dyDescent="0.25">
      <c r="A216" s="382"/>
      <c r="B216" s="391"/>
      <c r="C216" s="384">
        <f>INT($C$29)+1</f>
        <v>2</v>
      </c>
      <c r="D216" s="408"/>
      <c r="E216" s="465"/>
      <c r="F216" s="465"/>
      <c r="G216" s="408"/>
      <c r="H216" s="425" t="s">
        <v>973</v>
      </c>
      <c r="I216" s="426"/>
      <c r="J216" s="1238" t="s">
        <v>975</v>
      </c>
      <c r="K216" s="1238"/>
      <c r="L216" s="1238" t="s">
        <v>974</v>
      </c>
      <c r="M216" s="1238"/>
      <c r="N216" s="442"/>
      <c r="O216" s="442" t="s">
        <v>998</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424</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428</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128</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416</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418</v>
      </c>
      <c r="F233" s="462">
        <v>1</v>
      </c>
      <c r="G233" s="400"/>
      <c r="H233" s="401" t="s">
        <v>525</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458</v>
      </c>
      <c r="L237" s="466"/>
      <c r="M237" s="466"/>
      <c r="N237" s="466" t="s">
        <v>459</v>
      </c>
      <c r="O237" s="466"/>
      <c r="P237" s="466"/>
      <c r="Q237" s="466"/>
      <c r="R237" s="466" t="s">
        <v>461</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526</v>
      </c>
      <c r="M238" s="455" t="s">
        <v>4</v>
      </c>
      <c r="N238" s="455" t="s">
        <v>527</v>
      </c>
      <c r="O238" s="455" t="s">
        <v>528</v>
      </c>
      <c r="P238" s="455" t="s">
        <v>529</v>
      </c>
      <c r="Q238" s="455" t="s">
        <v>530</v>
      </c>
      <c r="R238" s="455" t="s">
        <v>527</v>
      </c>
      <c r="S238" s="455" t="s">
        <v>528</v>
      </c>
      <c r="T238" s="455" t="s">
        <v>529</v>
      </c>
      <c r="U238" s="455" t="s">
        <v>530</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421</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531</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422</v>
      </c>
      <c r="C241" s="384">
        <f>INT(MAX($C$244:$C$357))+1</f>
        <v>5</v>
      </c>
      <c r="D241" s="408" t="s">
        <v>423</v>
      </c>
      <c r="E241" s="465"/>
      <c r="F241" s="465"/>
      <c r="G241" s="408"/>
      <c r="H241" s="465" t="s">
        <v>532</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422</v>
      </c>
      <c r="C242" s="384">
        <f>INT(MAX($C$244:$C$357))+1</f>
        <v>5</v>
      </c>
      <c r="D242" s="408" t="s">
        <v>423</v>
      </c>
      <c r="E242" s="465"/>
      <c r="F242" s="465"/>
      <c r="G242" s="408"/>
      <c r="H242" s="465" t="s">
        <v>1085</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533</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424</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534</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535</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428</v>
      </c>
      <c r="AR248" s="394"/>
      <c r="AS248" s="382"/>
      <c r="AT248" s="382"/>
      <c r="AU248" s="382"/>
    </row>
    <row r="249" spans="1:47" outlineLevel="1" x14ac:dyDescent="0.25">
      <c r="A249" s="382"/>
      <c r="B249" s="391"/>
      <c r="C249" s="384">
        <f>INT($C$232)+1</f>
        <v>2</v>
      </c>
      <c r="D249" s="408"/>
      <c r="E249" s="465"/>
      <c r="F249" s="465"/>
      <c r="G249" s="408"/>
      <c r="H249" s="468" t="s">
        <v>536</v>
      </c>
      <c r="I249" s="397" t="s">
        <v>537</v>
      </c>
      <c r="J249" s="471"/>
      <c r="K249" s="397" t="s">
        <v>538</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424</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867</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5" t="s">
        <v>540</v>
      </c>
      <c r="AD251" s="1206"/>
      <c r="AE251" s="1206"/>
      <c r="AF251" s="1207"/>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866</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8"/>
      <c r="AD252" s="1209"/>
      <c r="AE252" s="1209"/>
      <c r="AF252" s="1210"/>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865</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1"/>
      <c r="AD253" s="1212"/>
      <c r="AE253" s="1212"/>
      <c r="AF253" s="1213"/>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541</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5" t="s">
        <v>1145</v>
      </c>
      <c r="AD254" s="1206"/>
      <c r="AE254" s="1206"/>
      <c r="AF254" s="1207"/>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542</v>
      </c>
      <c r="I255" s="413">
        <f>YEAR(MIN(N251:Q253)+MIN(R354:U356))</f>
        <v>2019</v>
      </c>
      <c r="J255" s="413"/>
      <c r="K255" s="413"/>
      <c r="L255" s="413"/>
      <c r="M255" s="413"/>
      <c r="N255" s="413"/>
      <c r="O255" s="413"/>
      <c r="P255" s="413"/>
      <c r="Q255" s="413"/>
      <c r="R255" s="413"/>
      <c r="S255" s="413"/>
      <c r="T255" s="413"/>
      <c r="U255" s="413"/>
      <c r="V255" s="413"/>
      <c r="W255" s="995" t="s">
        <v>539</v>
      </c>
      <c r="X255" s="413"/>
      <c r="Y255" s="413"/>
      <c r="Z255" s="413"/>
      <c r="AA255" s="413"/>
      <c r="AB255" s="413"/>
      <c r="AC255" s="1211"/>
      <c r="AD255" s="1212"/>
      <c r="AE255" s="1212"/>
      <c r="AF255" s="1213"/>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543</v>
      </c>
      <c r="F256" s="465"/>
      <c r="G256" s="408"/>
      <c r="H256" s="478" t="s">
        <v>544</v>
      </c>
      <c r="I256" s="436" t="s">
        <v>545</v>
      </c>
      <c r="J256" s="479"/>
      <c r="K256" s="416">
        <f>COUNTA($H$257:$H$312)</f>
        <v>3</v>
      </c>
      <c r="L256" s="416">
        <f>COUNTA($I$257:$I$312)/K256</f>
        <v>8</v>
      </c>
      <c r="M256" s="480">
        <v>-8</v>
      </c>
      <c r="N256" s="436" t="s">
        <v>827</v>
      </c>
      <c r="O256" s="436"/>
      <c r="P256" s="436"/>
      <c r="Q256" s="436"/>
      <c r="R256" s="436" t="s">
        <v>546</v>
      </c>
      <c r="S256" s="436"/>
      <c r="T256" s="436"/>
      <c r="U256" s="436"/>
      <c r="V256" s="413"/>
      <c r="W256" s="481" t="s">
        <v>547</v>
      </c>
      <c r="X256" s="481" t="s">
        <v>548</v>
      </c>
      <c r="Y256" s="481" t="s">
        <v>549</v>
      </c>
      <c r="Z256" s="481" t="s">
        <v>550</v>
      </c>
      <c r="AA256" s="482"/>
      <c r="AB256" s="413"/>
      <c r="AC256" s="481" t="s">
        <v>547</v>
      </c>
      <c r="AD256" s="481" t="s">
        <v>548</v>
      </c>
      <c r="AE256" s="481" t="s">
        <v>549</v>
      </c>
      <c r="AF256" s="481" t="s">
        <v>550</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551</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552</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553</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554</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555</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556</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557</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558</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551</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552</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559</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560</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561</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562</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563</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564</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551</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552</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559</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560</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561</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562</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563</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564</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1146</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428</v>
      </c>
      <c r="AR312" s="394"/>
      <c r="AS312" s="382"/>
      <c r="AT312" s="382"/>
      <c r="AU312" s="382"/>
    </row>
    <row r="313" spans="1:47" outlineLevel="2" x14ac:dyDescent="0.25">
      <c r="A313" s="382"/>
      <c r="B313" s="391"/>
      <c r="C313" s="384">
        <f>INT($C$232)+2</f>
        <v>3</v>
      </c>
      <c r="D313" s="408"/>
      <c r="E313" s="465" t="s">
        <v>543</v>
      </c>
      <c r="F313" s="465"/>
      <c r="G313" s="408"/>
      <c r="H313" s="478" t="s">
        <v>544</v>
      </c>
      <c r="I313" s="436" t="s">
        <v>545</v>
      </c>
      <c r="J313" s="436"/>
      <c r="K313" s="413"/>
      <c r="L313" s="413"/>
      <c r="M313" s="413"/>
      <c r="N313" s="436" t="s">
        <v>565</v>
      </c>
      <c r="O313" s="436"/>
      <c r="P313" s="436"/>
      <c r="Q313" s="436"/>
      <c r="R313" s="413" t="s">
        <v>566</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567</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568</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569</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554</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555</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556</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557</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558</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567</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568</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569</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554</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555</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556</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557</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558</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567</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568</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569</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554</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555</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556</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557</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558</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428</v>
      </c>
      <c r="AR338" s="394"/>
      <c r="AS338" s="382"/>
      <c r="AT338" s="382"/>
      <c r="AU338" s="382"/>
    </row>
    <row r="339" spans="1:47" outlineLevel="2" x14ac:dyDescent="0.25">
      <c r="A339" s="382"/>
      <c r="B339" s="391"/>
      <c r="C339" s="384">
        <f>INT($C$232+3)</f>
        <v>4</v>
      </c>
      <c r="D339" s="408"/>
      <c r="E339" s="465"/>
      <c r="F339" s="465"/>
      <c r="G339" s="408"/>
      <c r="H339" s="478" t="s">
        <v>570</v>
      </c>
      <c r="I339" s="436" t="s">
        <v>571</v>
      </c>
      <c r="J339" s="435"/>
      <c r="K339" s="413"/>
      <c r="L339" s="413"/>
      <c r="M339" s="413"/>
      <c r="N339" s="413"/>
      <c r="O339" s="1214" t="s">
        <v>1079</v>
      </c>
      <c r="P339" s="1215"/>
      <c r="Q339" s="1215"/>
      <c r="R339" s="1215"/>
      <c r="S339" s="1215"/>
      <c r="T339" s="1215"/>
      <c r="U339" s="1215"/>
      <c r="V339" s="1215"/>
      <c r="W339" s="1215"/>
      <c r="X339" s="1216"/>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7"/>
      <c r="P340" s="1218"/>
      <c r="Q340" s="1218"/>
      <c r="R340" s="1218"/>
      <c r="S340" s="1218"/>
      <c r="T340" s="1218"/>
      <c r="U340" s="1218"/>
      <c r="V340" s="1218"/>
      <c r="W340" s="1218"/>
      <c r="X340" s="1219"/>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1158</v>
      </c>
      <c r="I341" s="413">
        <v>1</v>
      </c>
      <c r="J341" s="413" t="b">
        <f>COUNTA(K341:M341)&gt;0</f>
        <v>0</v>
      </c>
      <c r="K341" s="430"/>
      <c r="L341" s="430"/>
      <c r="M341" s="430"/>
      <c r="N341" s="413"/>
      <c r="O341" s="1217"/>
      <c r="P341" s="1218"/>
      <c r="Q341" s="1218"/>
      <c r="R341" s="1218"/>
      <c r="S341" s="1218"/>
      <c r="T341" s="1218"/>
      <c r="U341" s="1218"/>
      <c r="V341" s="1218"/>
      <c r="W341" s="1218"/>
      <c r="X341" s="1219"/>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20"/>
      <c r="P342" s="1221"/>
      <c r="Q342" s="1221"/>
      <c r="R342" s="1221"/>
      <c r="S342" s="1221"/>
      <c r="T342" s="1221"/>
      <c r="U342" s="1221"/>
      <c r="V342" s="1221"/>
      <c r="W342" s="1221"/>
      <c r="X342" s="1222"/>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1151</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428</v>
      </c>
      <c r="AR347" s="394"/>
      <c r="AS347" s="382"/>
      <c r="AT347" s="382"/>
      <c r="AU347" s="382"/>
    </row>
    <row r="348" spans="1:47" outlineLevel="2" x14ac:dyDescent="0.25">
      <c r="A348" s="382"/>
      <c r="B348" s="391"/>
      <c r="C348" s="384">
        <f>INT($C$232+3)</f>
        <v>4</v>
      </c>
      <c r="D348" s="408"/>
      <c r="E348" s="465"/>
      <c r="F348" s="465"/>
      <c r="G348" s="408"/>
      <c r="H348" s="478" t="s">
        <v>544</v>
      </c>
      <c r="I348" s="413" t="s">
        <v>572</v>
      </c>
      <c r="J348" s="413"/>
      <c r="K348" s="413"/>
      <c r="L348" s="413"/>
      <c r="M348" s="413"/>
      <c r="N348" s="436" t="s">
        <v>573</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574</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428</v>
      </c>
      <c r="AR352" s="394"/>
      <c r="AS352" s="382"/>
      <c r="AT352" s="382"/>
      <c r="AU352" s="382"/>
    </row>
    <row r="353" spans="1:47" outlineLevel="2" x14ac:dyDescent="0.25">
      <c r="A353" s="382"/>
      <c r="B353" s="391"/>
      <c r="C353" s="384">
        <f>INT($C$232+3)</f>
        <v>4</v>
      </c>
      <c r="D353" s="408"/>
      <c r="E353" s="465"/>
      <c r="F353" s="465"/>
      <c r="G353" s="408"/>
      <c r="H353" s="511" t="s">
        <v>575</v>
      </c>
      <c r="I353" s="429" t="s">
        <v>524</v>
      </c>
      <c r="J353" s="413"/>
      <c r="K353" s="415" t="s">
        <v>576</v>
      </c>
      <c r="L353" s="429">
        <f>COUNTA($H$354:$H$357)</f>
        <v>3</v>
      </c>
      <c r="M353" s="416">
        <v>-6</v>
      </c>
      <c r="N353" s="413"/>
      <c r="O353" s="413"/>
      <c r="P353" s="413"/>
      <c r="Q353" s="413"/>
      <c r="R353" s="436" t="s">
        <v>577</v>
      </c>
      <c r="S353" s="435"/>
      <c r="T353" s="435"/>
      <c r="U353" s="435"/>
      <c r="V353" s="413"/>
      <c r="W353" s="413" t="s">
        <v>578</v>
      </c>
      <c r="X353" s="413" t="s">
        <v>579</v>
      </c>
      <c r="Y353" s="413" t="s">
        <v>580</v>
      </c>
      <c r="Z353" s="413" t="s">
        <v>581</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582</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838</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839</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428</v>
      </c>
      <c r="AR357" s="394"/>
      <c r="AS357" s="382"/>
      <c r="AT357" s="382"/>
      <c r="AU357" s="382"/>
    </row>
    <row r="358" spans="1:47" outlineLevel="1" x14ac:dyDescent="0.25">
      <c r="A358" s="382"/>
      <c r="B358" s="391"/>
      <c r="C358" s="384">
        <f>INT($C$232)+1</f>
        <v>2</v>
      </c>
      <c r="D358" s="408"/>
      <c r="E358" s="465"/>
      <c r="F358" s="465"/>
      <c r="G358" s="408"/>
      <c r="H358" s="468" t="s">
        <v>583</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424</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545</v>
      </c>
      <c r="J360" s="436"/>
      <c r="K360" s="413"/>
      <c r="L360" s="413"/>
      <c r="M360" s="413"/>
      <c r="N360" s="436" t="s">
        <v>584</v>
      </c>
      <c r="O360" s="436"/>
      <c r="P360" s="436"/>
      <c r="Q360" s="436"/>
      <c r="R360" s="413"/>
      <c r="S360" s="413"/>
      <c r="T360" s="413"/>
      <c r="U360" s="413"/>
      <c r="V360" s="413" t="s">
        <v>585</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567</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568</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569</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554</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555</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556</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557</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558</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428</v>
      </c>
      <c r="AR369" s="394"/>
      <c r="AS369" s="382"/>
      <c r="AT369" s="382"/>
      <c r="AU369" s="382"/>
    </row>
    <row r="370" spans="1:47" outlineLevel="2" x14ac:dyDescent="0.25">
      <c r="A370" s="382"/>
      <c r="B370" s="391"/>
      <c r="C370" s="384">
        <f>INT($C$232+3)</f>
        <v>4</v>
      </c>
      <c r="D370" s="408"/>
      <c r="E370" s="465"/>
      <c r="F370" s="465"/>
      <c r="G370" s="408"/>
      <c r="H370" s="478"/>
      <c r="I370" s="436" t="s">
        <v>545</v>
      </c>
      <c r="J370" s="436"/>
      <c r="K370" s="413"/>
      <c r="L370" s="413"/>
      <c r="M370" s="413"/>
      <c r="N370" s="436" t="s">
        <v>842</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567</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568</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569</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554</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555</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556</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557</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558</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428</v>
      </c>
      <c r="AR379" s="394"/>
      <c r="AS379" s="382"/>
      <c r="AT379" s="382"/>
      <c r="AU379" s="382"/>
    </row>
    <row r="380" spans="1:47" outlineLevel="2" x14ac:dyDescent="0.25">
      <c r="A380" s="382"/>
      <c r="B380" s="391"/>
      <c r="C380" s="384">
        <f>INT($C$232+3)</f>
        <v>4</v>
      </c>
      <c r="D380" s="408"/>
      <c r="E380" s="465"/>
      <c r="F380" s="465"/>
      <c r="G380" s="408"/>
      <c r="H380" s="478"/>
      <c r="I380" s="436" t="s">
        <v>545</v>
      </c>
      <c r="J380" s="436"/>
      <c r="K380" s="413"/>
      <c r="L380" s="413"/>
      <c r="M380" s="413"/>
      <c r="N380" s="436" t="s">
        <v>586</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567</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568</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569</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554</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555</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556</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557</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558</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428</v>
      </c>
      <c r="AR389" s="394"/>
      <c r="AS389" s="382"/>
      <c r="AT389" s="382"/>
      <c r="AU389" s="382"/>
    </row>
    <row r="390" spans="1:47" outlineLevel="2" x14ac:dyDescent="0.25">
      <c r="A390" s="382"/>
      <c r="B390" s="391"/>
      <c r="C390" s="384">
        <f t="shared" ref="C390:C395" si="83">INT($C$232)+3</f>
        <v>4</v>
      </c>
      <c r="D390" s="408"/>
      <c r="E390" s="465"/>
      <c r="F390" s="465"/>
      <c r="G390" s="408"/>
      <c r="H390" s="413" t="s">
        <v>1147</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587</v>
      </c>
      <c r="I391" s="452">
        <v>55</v>
      </c>
      <c r="J391" s="413" t="s">
        <v>588</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589</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590</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591</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592</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1080</v>
      </c>
      <c r="I397" s="413"/>
      <c r="J397" s="413"/>
      <c r="K397" s="413"/>
      <c r="L397" s="413" t="s">
        <v>593</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1072</v>
      </c>
      <c r="J398" s="413" t="s">
        <v>1073</v>
      </c>
      <c r="K398" s="962"/>
      <c r="L398" s="429" t="s">
        <v>594</v>
      </c>
      <c r="M398" s="429" t="s">
        <v>1075</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1074</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568</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569</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554</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555</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556</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557</v>
      </c>
      <c r="I405" s="516" t="b">
        <v>0</v>
      </c>
      <c r="J405" s="430" t="b">
        <v>0</v>
      </c>
      <c r="K405" s="413"/>
      <c r="L405" s="446">
        <f t="shared" si="86"/>
        <v>1</v>
      </c>
      <c r="M405" s="446">
        <f t="shared" si="85"/>
        <v>1</v>
      </c>
      <c r="N405" s="483"/>
      <c r="O405" s="796"/>
      <c r="P405" s="1223" t="s">
        <v>942</v>
      </c>
      <c r="Q405" s="1223"/>
      <c r="R405" s="1223"/>
      <c r="S405" s="1223"/>
      <c r="T405" s="1223"/>
      <c r="U405" s="1223"/>
      <c r="V405" s="1223"/>
      <c r="W405" s="1223"/>
      <c r="X405" s="1223"/>
      <c r="Y405" s="1223"/>
      <c r="Z405" s="1224"/>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558</v>
      </c>
      <c r="I406" s="516" t="b">
        <v>0</v>
      </c>
      <c r="J406" s="430" t="b">
        <v>0</v>
      </c>
      <c r="K406" s="413"/>
      <c r="L406" s="446">
        <f t="shared" si="86"/>
        <v>1</v>
      </c>
      <c r="M406" s="446">
        <f t="shared" si="85"/>
        <v>1</v>
      </c>
      <c r="N406" s="483"/>
      <c r="O406" s="796"/>
      <c r="P406" s="1225"/>
      <c r="Q406" s="1225"/>
      <c r="R406" s="1225"/>
      <c r="S406" s="1225"/>
      <c r="T406" s="1225"/>
      <c r="U406" s="1225"/>
      <c r="V406" s="1225"/>
      <c r="W406" s="1225"/>
      <c r="X406" s="1225"/>
      <c r="Y406" s="1225"/>
      <c r="Z406" s="1226"/>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5"/>
      <c r="Q407" s="1225"/>
      <c r="R407" s="1225"/>
      <c r="S407" s="1225"/>
      <c r="T407" s="1225"/>
      <c r="U407" s="1225"/>
      <c r="V407" s="1225"/>
      <c r="W407" s="1225"/>
      <c r="X407" s="1225"/>
      <c r="Y407" s="1225"/>
      <c r="Z407" s="1226"/>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595</v>
      </c>
      <c r="I408" s="565"/>
      <c r="J408" s="565"/>
      <c r="K408" s="565"/>
      <c r="L408" s="565"/>
      <c r="M408" s="565"/>
      <c r="N408" s="565"/>
      <c r="O408" s="795"/>
      <c r="P408" s="1225"/>
      <c r="Q408" s="1225"/>
      <c r="R408" s="1225"/>
      <c r="S408" s="1225"/>
      <c r="T408" s="1225"/>
      <c r="U408" s="1225"/>
      <c r="V408" s="1225"/>
      <c r="W408" s="1225"/>
      <c r="X408" s="1225"/>
      <c r="Y408" s="1225"/>
      <c r="Z408" s="1226"/>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596</v>
      </c>
      <c r="L409" s="435"/>
      <c r="M409" s="435"/>
      <c r="N409" s="519"/>
      <c r="O409" s="793"/>
      <c r="P409" s="1225"/>
      <c r="Q409" s="1225"/>
      <c r="R409" s="1225"/>
      <c r="S409" s="1225"/>
      <c r="T409" s="1225"/>
      <c r="U409" s="1225"/>
      <c r="V409" s="1225"/>
      <c r="W409" s="1225"/>
      <c r="X409" s="1225"/>
      <c r="Y409" s="1225"/>
      <c r="Z409" s="1226"/>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575</v>
      </c>
      <c r="J410" s="520" t="s">
        <v>597</v>
      </c>
      <c r="K410" s="521" t="s">
        <v>598</v>
      </c>
      <c r="L410" s="429" t="s">
        <v>599</v>
      </c>
      <c r="M410" s="429" t="s">
        <v>600</v>
      </c>
      <c r="N410" s="522" t="s">
        <v>575</v>
      </c>
      <c r="O410" s="794"/>
      <c r="P410" s="1225"/>
      <c r="Q410" s="1225"/>
      <c r="R410" s="1225"/>
      <c r="S410" s="1225"/>
      <c r="T410" s="1225"/>
      <c r="U410" s="1225"/>
      <c r="V410" s="1225"/>
      <c r="W410" s="1225"/>
      <c r="X410" s="1225"/>
      <c r="Y410" s="1225"/>
      <c r="Z410" s="1226"/>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459</v>
      </c>
      <c r="I411" s="516" t="b">
        <v>1</v>
      </c>
      <c r="J411" s="516" t="b">
        <v>1</v>
      </c>
      <c r="K411" s="521" t="b">
        <v>0</v>
      </c>
      <c r="L411" s="430" t="b">
        <v>1</v>
      </c>
      <c r="M411" s="430" t="b">
        <v>1</v>
      </c>
      <c r="N411" s="524" t="b">
        <v>1</v>
      </c>
      <c r="O411" s="794"/>
      <c r="P411" s="1225"/>
      <c r="Q411" s="1225"/>
      <c r="R411" s="1225"/>
      <c r="S411" s="1225"/>
      <c r="T411" s="1225"/>
      <c r="U411" s="1225"/>
      <c r="V411" s="1225"/>
      <c r="W411" s="1225"/>
      <c r="X411" s="1225"/>
      <c r="Y411" s="1225"/>
      <c r="Z411" s="1226"/>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461</v>
      </c>
      <c r="I412" s="516" t="b">
        <v>1</v>
      </c>
      <c r="J412" s="516" t="b">
        <v>1</v>
      </c>
      <c r="K412" s="521" t="b">
        <v>0</v>
      </c>
      <c r="L412" s="430" t="b">
        <v>1</v>
      </c>
      <c r="M412" s="430" t="b">
        <v>1</v>
      </c>
      <c r="N412" s="524" t="b">
        <v>1</v>
      </c>
      <c r="O412" s="794"/>
      <c r="P412" s="1227"/>
      <c r="Q412" s="1227"/>
      <c r="R412" s="1227"/>
      <c r="S412" s="1227"/>
      <c r="T412" s="1227"/>
      <c r="U412" s="1227"/>
      <c r="V412" s="1227"/>
      <c r="W412" s="1227"/>
      <c r="X412" s="1227"/>
      <c r="Y412" s="1227"/>
      <c r="Z412" s="1228"/>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428</v>
      </c>
      <c r="AR413" s="394"/>
      <c r="AS413" s="382"/>
      <c r="AT413" s="382"/>
      <c r="AU413" s="382"/>
    </row>
    <row r="414" spans="1:47" outlineLevel="1" x14ac:dyDescent="0.25">
      <c r="A414" s="382"/>
      <c r="B414" s="391"/>
      <c r="C414" s="384">
        <f>INT($C$232)+1</f>
        <v>2</v>
      </c>
      <c r="D414" s="408"/>
      <c r="E414" s="465"/>
      <c r="F414" s="465"/>
      <c r="G414" s="408"/>
      <c r="H414" s="468" t="s">
        <v>926</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424</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602</v>
      </c>
      <c r="I416" s="436" t="s">
        <v>603</v>
      </c>
      <c r="J416" s="525"/>
      <c r="K416" s="436" t="s">
        <v>828</v>
      </c>
      <c r="L416" s="436"/>
      <c r="M416" s="436"/>
      <c r="N416" s="436" t="s">
        <v>829</v>
      </c>
      <c r="O416" s="436"/>
      <c r="P416" s="436"/>
      <c r="Q416" s="436"/>
      <c r="R416" s="436" t="s">
        <v>1153</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830</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428</v>
      </c>
      <c r="AR428" s="394"/>
      <c r="AS428" s="382"/>
      <c r="AT428" s="382"/>
      <c r="AU428" s="382"/>
    </row>
    <row r="429" spans="1:47" outlineLevel="1" x14ac:dyDescent="0.25">
      <c r="A429" s="382"/>
      <c r="B429" s="391"/>
      <c r="C429" s="384">
        <f>INT($C$232)+1</f>
        <v>2</v>
      </c>
      <c r="D429" s="408"/>
      <c r="E429" s="465"/>
      <c r="F429" s="465"/>
      <c r="G429" s="408"/>
      <c r="H429" s="468" t="s">
        <v>601</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424</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602</v>
      </c>
      <c r="I431" s="436" t="s">
        <v>604</v>
      </c>
      <c r="J431" s="525"/>
      <c r="K431" s="526">
        <f>COUNTA($H432:$H$462)</f>
        <v>30</v>
      </c>
      <c r="L431" s="526">
        <f>COUNTA($I$432:$I$462)/K431</f>
        <v>1</v>
      </c>
      <c r="M431" s="416">
        <v>-9</v>
      </c>
      <c r="N431" s="436" t="s">
        <v>605</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837</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837</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837</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428</v>
      </c>
      <c r="AR462" s="394"/>
      <c r="AS462" s="382"/>
      <c r="AT462" s="382"/>
      <c r="AU462" s="382"/>
    </row>
    <row r="463" spans="1:47" outlineLevel="2" x14ac:dyDescent="0.25">
      <c r="A463" s="382"/>
      <c r="B463" s="391"/>
      <c r="C463" s="384">
        <f>INT($C$232)+2</f>
        <v>3</v>
      </c>
      <c r="D463" s="408"/>
      <c r="E463" s="465"/>
      <c r="F463" s="465"/>
      <c r="G463" s="408"/>
      <c r="H463" s="478" t="s">
        <v>602</v>
      </c>
      <c r="I463" s="436" t="s">
        <v>606</v>
      </c>
      <c r="J463" s="436"/>
      <c r="K463" s="528">
        <f>COUNTA($H464:$H$476)</f>
        <v>3</v>
      </c>
      <c r="L463" s="526">
        <f>COUNTA($I$464:$I$476)/K463</f>
        <v>4</v>
      </c>
      <c r="M463" s="500"/>
      <c r="N463" s="413"/>
      <c r="O463" s="436" t="s">
        <v>607</v>
      </c>
      <c r="P463" s="436"/>
      <c r="Q463" s="436"/>
      <c r="R463" s="436" t="s">
        <v>608</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609</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428</v>
      </c>
      <c r="AR476" s="394"/>
      <c r="AS476" s="382"/>
      <c r="AT476" s="382"/>
      <c r="AU476" s="382"/>
    </row>
    <row r="477" spans="1:47" outlineLevel="2" x14ac:dyDescent="0.25">
      <c r="A477" s="382"/>
      <c r="B477" s="391"/>
      <c r="C477" s="384">
        <f>INT($C$232)+2</f>
        <v>3</v>
      </c>
      <c r="D477" s="408"/>
      <c r="E477" s="465"/>
      <c r="F477" s="465"/>
      <c r="G477" s="408"/>
      <c r="H477" s="478" t="s">
        <v>602</v>
      </c>
      <c r="I477" s="436" t="s">
        <v>610</v>
      </c>
      <c r="J477" s="436"/>
      <c r="K477" s="528"/>
      <c r="L477" s="526">
        <f>COUNTA($I478:$I$490)/COUNTA($H478:$H$490)</f>
        <v>4</v>
      </c>
      <c r="M477" s="413"/>
      <c r="N477" s="436" t="s">
        <v>611</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609</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612</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613</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614</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609</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612</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613</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614</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609</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612</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613</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614</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428</v>
      </c>
      <c r="AR490" s="394"/>
      <c r="AS490" s="382"/>
      <c r="AT490" s="382"/>
      <c r="AU490" s="382"/>
    </row>
    <row r="491" spans="1:47" outlineLevel="2" x14ac:dyDescent="0.25">
      <c r="A491" s="382"/>
      <c r="B491" s="391"/>
      <c r="C491" s="384">
        <f>INT($C$232)+2</f>
        <v>3</v>
      </c>
      <c r="D491" s="408"/>
      <c r="E491" s="465"/>
      <c r="F491" s="465"/>
      <c r="G491" s="408"/>
      <c r="H491" s="478" t="s">
        <v>602</v>
      </c>
      <c r="I491" s="478" t="s">
        <v>914</v>
      </c>
      <c r="J491" s="436" t="s">
        <v>929</v>
      </c>
      <c r="K491" s="436"/>
      <c r="L491" s="526">
        <f>COUNTA($J492:$J$612)/COUNTA($I492:$I$612)</f>
        <v>8</v>
      </c>
      <c r="M491" s="413"/>
      <c r="N491" s="436" t="s">
        <v>611</v>
      </c>
      <c r="O491" s="436"/>
      <c r="P491" s="436"/>
      <c r="Q491" s="436"/>
      <c r="R491" s="778" t="s">
        <v>927</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915</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916</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151</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615</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616</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617</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618</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591</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915</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916</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151</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615</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616</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617</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618</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591</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915</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916</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151</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615</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616</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617</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618</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591</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915</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916</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151</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615</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616</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617</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618</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591</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915</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916</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151</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615</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616</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617</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618</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591</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609</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916</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151</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615</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616</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617</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618</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591</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609</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916</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151</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615</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616</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617</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618</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591</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609</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916</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151</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615</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616</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617</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618</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591</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609</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916</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151</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615</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616</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617</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618</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591</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609</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916</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151</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615</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616</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617</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618</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591</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609</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916</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151</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615</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616</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617</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618</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591</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609</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916</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151</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615</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616</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617</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618</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591</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609</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916</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151</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615</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616</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617</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618</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591</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609</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916</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151</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615</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616</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617</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618</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591</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609</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916</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151</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615</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616</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617</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618</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591</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428</v>
      </c>
      <c r="AR612" s="394"/>
      <c r="AS612" s="382"/>
      <c r="AT612" s="382"/>
      <c r="AU612" s="382"/>
    </row>
    <row r="613" spans="1:47" outlineLevel="2" x14ac:dyDescent="0.25">
      <c r="A613" s="382"/>
      <c r="B613" s="391"/>
      <c r="C613" s="384">
        <f>INT($C$232)+2</f>
        <v>3</v>
      </c>
      <c r="D613" s="408"/>
      <c r="E613" s="465"/>
      <c r="F613" s="465"/>
      <c r="G613" s="408"/>
      <c r="H613" s="478" t="s">
        <v>602</v>
      </c>
      <c r="I613" s="436" t="s">
        <v>619</v>
      </c>
      <c r="J613" s="436"/>
      <c r="K613" s="528"/>
      <c r="L613" s="526">
        <f>COUNTA($I614:$I$638)/COUNTA($H614:$H$638)</f>
        <v>8</v>
      </c>
      <c r="M613" s="413"/>
      <c r="N613" s="436"/>
      <c r="O613" s="436"/>
      <c r="P613" s="436"/>
      <c r="Q613" s="436"/>
      <c r="R613" s="436" t="s">
        <v>620</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567</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568</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569</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554</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555</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556</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557</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558</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567</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568</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569</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554</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555</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556</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557</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558</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567</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568</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569</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554</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555</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556</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557</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558</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428</v>
      </c>
      <c r="AR638" s="394"/>
      <c r="AS638" s="382"/>
      <c r="AT638" s="382"/>
      <c r="AU638" s="382"/>
    </row>
    <row r="639" spans="1:47" outlineLevel="2" x14ac:dyDescent="0.25">
      <c r="A639" s="382"/>
      <c r="B639" s="391"/>
      <c r="C639" s="384">
        <f>INT($C$232)+2</f>
        <v>3</v>
      </c>
      <c r="D639" s="408"/>
      <c r="E639" s="465"/>
      <c r="F639" s="465"/>
      <c r="G639" s="408"/>
      <c r="H639" s="478" t="s">
        <v>602</v>
      </c>
      <c r="I639" s="436" t="s">
        <v>940</v>
      </c>
      <c r="J639" s="436"/>
      <c r="K639" s="528"/>
      <c r="L639" s="526">
        <f>COUNTA($I640:$I$652)/COUNTA($H640:$H$652)</f>
        <v>4</v>
      </c>
      <c r="M639" s="413"/>
      <c r="N639" s="436"/>
      <c r="O639" s="436"/>
      <c r="P639" s="436"/>
      <c r="Q639" s="436"/>
      <c r="R639" s="436" t="s">
        <v>620</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609</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622</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623</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624</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609</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622</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623</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624</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609</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622</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623</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624</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428</v>
      </c>
      <c r="AR652" s="394"/>
      <c r="AS652" s="382"/>
      <c r="AT652" s="382"/>
      <c r="AU652" s="382"/>
    </row>
    <row r="653" spans="1:47" outlineLevel="2" x14ac:dyDescent="0.25">
      <c r="A653" s="382"/>
      <c r="B653" s="391"/>
      <c r="C653" s="384">
        <f>INT($C$232)+2</f>
        <v>3</v>
      </c>
      <c r="D653" s="408"/>
      <c r="E653" s="465"/>
      <c r="F653" s="465"/>
      <c r="G653" s="408"/>
      <c r="H653" s="478" t="s">
        <v>602</v>
      </c>
      <c r="I653" s="436" t="s">
        <v>941</v>
      </c>
      <c r="J653" s="436"/>
      <c r="K653" s="528"/>
      <c r="L653" s="526">
        <f>COUNTA($I654:$I$669)/COUNTA($H654:$H$669)</f>
        <v>5</v>
      </c>
      <c r="M653" s="413"/>
      <c r="N653" s="436"/>
      <c r="O653" s="436"/>
      <c r="P653" s="436"/>
      <c r="Q653" s="436"/>
      <c r="R653" s="436" t="s">
        <v>620</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609</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621</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590</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618</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591</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609</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621</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590</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618</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591</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609</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621</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590</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618</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591</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428</v>
      </c>
      <c r="AR669" s="394"/>
      <c r="AS669" s="382"/>
      <c r="AT669" s="382"/>
      <c r="AU669" s="382"/>
    </row>
    <row r="670" spans="1:47" outlineLevel="1" x14ac:dyDescent="0.25">
      <c r="A670" s="382"/>
      <c r="B670" s="391"/>
      <c r="C670" s="384">
        <f>INT($C$232)+1</f>
        <v>2</v>
      </c>
      <c r="D670" s="408"/>
      <c r="E670" s="465"/>
      <c r="F670" s="465"/>
      <c r="G670" s="408"/>
      <c r="H670" s="468" t="s">
        <v>625</v>
      </c>
      <c r="I670" s="426" t="s">
        <v>626</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424</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538</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864</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627</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538</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627</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538</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627</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1152</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544</v>
      </c>
      <c r="I678" s="436" t="s">
        <v>628</v>
      </c>
      <c r="J678" s="525" t="s">
        <v>629</v>
      </c>
      <c r="K678" s="526">
        <f>COUNTA($H$679:$H$750)</f>
        <v>3</v>
      </c>
      <c r="L678" s="526">
        <f>COUNTA($I$679:$I$750)/K678</f>
        <v>8</v>
      </c>
      <c r="M678" s="480">
        <f>COUNTA($J$679:$J$750)/(L678*K678)</f>
        <v>3</v>
      </c>
      <c r="N678" s="533" t="s">
        <v>630</v>
      </c>
      <c r="O678" s="534"/>
      <c r="P678" s="534"/>
      <c r="Q678" s="534"/>
      <c r="R678" s="534"/>
      <c r="S678" s="534"/>
      <c r="T678" s="534"/>
      <c r="U678" s="508"/>
      <c r="V678" s="429" t="s">
        <v>631</v>
      </c>
      <c r="W678" s="413"/>
      <c r="X678" s="435" t="s">
        <v>632</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526</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831</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633</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623</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624</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633</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623</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624</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633</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623</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624</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633</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623</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624</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633</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623</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624</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633</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623</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624</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633</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623</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624</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633</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623</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624</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633</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623</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624</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633</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623</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624</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633</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623</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624</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633</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623</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624</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633</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623</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624</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633</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623</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624</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633</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623</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624</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633</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623</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624</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633</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623</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624</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633</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623</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624</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633</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623</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624</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633</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623</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624</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633</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623</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624</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633</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623</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624</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633</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623</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624</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428</v>
      </c>
      <c r="AR751" s="394"/>
      <c r="AS751" s="382"/>
      <c r="AT751" s="382"/>
      <c r="AU751" s="382"/>
    </row>
    <row r="752" spans="1:47" s="687" customFormat="1" outlineLevel="2" x14ac:dyDescent="0.25">
      <c r="A752" s="382"/>
      <c r="B752" s="391"/>
      <c r="C752" s="384">
        <f>INT($C$232)+2</f>
        <v>3</v>
      </c>
      <c r="D752" s="408"/>
      <c r="E752" s="465"/>
      <c r="F752" s="465"/>
      <c r="G752" s="408"/>
      <c r="H752" s="778" t="s">
        <v>1131</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428</v>
      </c>
      <c r="AR754" s="394"/>
      <c r="AS754" s="382"/>
      <c r="AT754" s="382"/>
      <c r="AU754" s="382"/>
    </row>
    <row r="755" spans="1:47" outlineLevel="2" x14ac:dyDescent="0.25">
      <c r="A755" s="382"/>
      <c r="B755" s="391"/>
      <c r="C755" s="384">
        <f>INT($C$232)+2</f>
        <v>3</v>
      </c>
      <c r="D755" s="408"/>
      <c r="E755" s="465"/>
      <c r="F755" s="465"/>
      <c r="G755" s="408"/>
      <c r="H755" s="778" t="s">
        <v>634</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628</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428</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128</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416</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418</v>
      </c>
      <c r="F774" s="462">
        <v>1</v>
      </c>
      <c r="G774" s="400"/>
      <c r="H774" s="401" t="s">
        <v>635</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458</v>
      </c>
      <c r="L778" s="466"/>
      <c r="M778" s="466"/>
      <c r="N778" s="466" t="s">
        <v>459</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526</v>
      </c>
      <c r="M779" s="455" t="s">
        <v>4</v>
      </c>
      <c r="N779" s="455" t="s">
        <v>547</v>
      </c>
      <c r="O779" s="455" t="s">
        <v>548</v>
      </c>
      <c r="P779" s="455" t="s">
        <v>549</v>
      </c>
      <c r="Q779" s="455" t="s">
        <v>550</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421</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422</v>
      </c>
      <c r="C782" s="384">
        <f>INT(MAX($C$784:$C$808))+1</f>
        <v>5</v>
      </c>
      <c r="D782" s="408" t="s">
        <v>423</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636</v>
      </c>
      <c r="I783" s="426" t="s">
        <v>637</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424</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638</v>
      </c>
      <c r="I785" s="415"/>
      <c r="J785" s="413"/>
      <c r="K785" s="995" t="s">
        <v>458</v>
      </c>
      <c r="L785" s="435"/>
      <c r="M785" s="435"/>
      <c r="N785" s="415" t="s">
        <v>459</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428</v>
      </c>
      <c r="AR786" s="394"/>
      <c r="AS786" s="382"/>
      <c r="AT786" s="382"/>
      <c r="AU786" s="382"/>
    </row>
    <row r="787" spans="1:47" outlineLevel="1" x14ac:dyDescent="0.25">
      <c r="A787" s="382"/>
      <c r="B787" s="391"/>
      <c r="C787" s="384">
        <f>INT($C$773)+1</f>
        <v>2</v>
      </c>
      <c r="D787" s="408"/>
      <c r="E787" s="465"/>
      <c r="F787" s="465"/>
      <c r="G787" s="408"/>
      <c r="H787" s="468" t="s">
        <v>639</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424</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602</v>
      </c>
      <c r="I789" s="436" t="s">
        <v>640</v>
      </c>
      <c r="J789" s="436"/>
      <c r="K789" s="436" t="s">
        <v>641</v>
      </c>
      <c r="L789" s="436"/>
      <c r="M789" s="436"/>
      <c r="N789" s="529"/>
      <c r="O789" s="529" t="s">
        <v>1152</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642</v>
      </c>
      <c r="J794" s="435"/>
      <c r="K794" s="436" t="s">
        <v>643</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756</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766</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644</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428</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128</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416</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418</v>
      </c>
      <c r="F818" s="462">
        <v>1</v>
      </c>
      <c r="G818" s="400"/>
      <c r="H818" s="544" t="s">
        <v>645</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461</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527</v>
      </c>
      <c r="L823" s="455" t="s">
        <v>528</v>
      </c>
      <c r="M823" s="455" t="s">
        <v>529</v>
      </c>
      <c r="N823" s="455" t="s">
        <v>530</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421</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422</v>
      </c>
      <c r="C826" s="384">
        <f>INT(MAX($C$836:$C$866))+1</f>
        <v>6</v>
      </c>
      <c r="D826" s="408" t="s">
        <v>423</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646</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424</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1135</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648</v>
      </c>
      <c r="J830" s="511" t="s">
        <v>649</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651</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652</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653</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428</v>
      </c>
      <c r="AR834" s="394"/>
      <c r="AS834" s="382"/>
      <c r="AT834" s="382"/>
      <c r="AU834" s="382"/>
    </row>
    <row r="835" spans="1:47" outlineLevel="1" x14ac:dyDescent="0.25">
      <c r="A835" s="382"/>
      <c r="B835" s="391"/>
      <c r="C835" s="384">
        <f>INT($C$817)+1</f>
        <v>2</v>
      </c>
      <c r="D835" s="408"/>
      <c r="E835" s="465"/>
      <c r="F835" s="465"/>
      <c r="G835" s="408"/>
      <c r="H835" s="468" t="s">
        <v>654</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424</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1134</v>
      </c>
      <c r="I837" s="413"/>
      <c r="J837" s="413"/>
      <c r="K837" s="429">
        <f>i_s_len</f>
        <v>8</v>
      </c>
      <c r="L837" s="416">
        <v>3</v>
      </c>
      <c r="M837" s="413"/>
      <c r="N837" s="414" t="s">
        <v>655</v>
      </c>
      <c r="O837" s="413"/>
      <c r="P837" s="413"/>
      <c r="Q837" s="413"/>
      <c r="R837" s="413"/>
      <c r="S837" s="413"/>
      <c r="T837" s="413"/>
      <c r="U837" s="413"/>
      <c r="V837" s="413"/>
      <c r="W837" s="413"/>
      <c r="X837" s="413"/>
      <c r="Y837" s="545" t="s">
        <v>647</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656</v>
      </c>
      <c r="I838" s="511" t="s">
        <v>648</v>
      </c>
      <c r="J838" s="511" t="s">
        <v>649</v>
      </c>
      <c r="K838" s="479" t="s">
        <v>1229</v>
      </c>
      <c r="L838" s="479"/>
      <c r="M838" s="479"/>
      <c r="N838" s="479"/>
      <c r="O838" s="479" t="s">
        <v>650</v>
      </c>
      <c r="P838" s="479"/>
      <c r="Q838" s="479"/>
      <c r="R838" s="479"/>
      <c r="S838" s="413"/>
      <c r="T838" s="413"/>
      <c r="U838" s="413"/>
      <c r="V838" s="413"/>
      <c r="W838" s="413"/>
      <c r="X838" s="413"/>
      <c r="Y838" s="550" t="s">
        <v>1229</v>
      </c>
      <c r="Z838" s="550"/>
      <c r="AA838" s="550"/>
      <c r="AB838" s="550"/>
      <c r="AC838" s="550" t="s">
        <v>650</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657</v>
      </c>
      <c r="I839" s="548">
        <v>0</v>
      </c>
      <c r="J839" s="548" t="s">
        <v>658</v>
      </c>
      <c r="K839" s="551"/>
      <c r="L839" s="551"/>
      <c r="M839" s="551"/>
      <c r="N839" s="551"/>
      <c r="O839" s="552"/>
      <c r="P839" s="552"/>
      <c r="Q839" s="552"/>
      <c r="R839" s="552"/>
      <c r="S839" s="996" t="s">
        <v>1132</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659</v>
      </c>
      <c r="I840" s="435"/>
      <c r="J840" s="429" t="s">
        <v>660</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661</v>
      </c>
      <c r="I841" s="435"/>
      <c r="J841" s="429" t="s">
        <v>660</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660</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660</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660</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660</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660</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660</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657</v>
      </c>
      <c r="I848" s="548">
        <v>1</v>
      </c>
      <c r="J848" s="435" t="s">
        <v>662</v>
      </c>
      <c r="K848" s="554">
        <f>INT(4*30.4)</f>
        <v>121</v>
      </c>
      <c r="L848" s="554">
        <v>121</v>
      </c>
      <c r="M848" s="554">
        <v>121</v>
      </c>
      <c r="N848" s="554">
        <v>121</v>
      </c>
      <c r="O848" s="554"/>
      <c r="P848" s="554"/>
      <c r="Q848" s="554"/>
      <c r="R848" s="554"/>
      <c r="S848" s="1229" t="s">
        <v>1261</v>
      </c>
      <c r="T848" s="1230"/>
      <c r="U848" s="1230"/>
      <c r="V848" s="1230"/>
      <c r="W848" s="1231"/>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659</v>
      </c>
      <c r="I849" s="435"/>
      <c r="J849" s="429" t="s">
        <v>660</v>
      </c>
      <c r="K849" s="554">
        <v>364</v>
      </c>
      <c r="L849" s="554">
        <v>364</v>
      </c>
      <c r="M849" s="554">
        <v>364</v>
      </c>
      <c r="N849" s="554">
        <v>364</v>
      </c>
      <c r="O849" s="554"/>
      <c r="P849" s="554"/>
      <c r="Q849" s="554"/>
      <c r="R849" s="554"/>
      <c r="S849" s="1232"/>
      <c r="T849" s="1233"/>
      <c r="U849" s="1233"/>
      <c r="V849" s="1233"/>
      <c r="W849" s="1234"/>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661</v>
      </c>
      <c r="I850" s="435"/>
      <c r="J850" s="429" t="s">
        <v>660</v>
      </c>
      <c r="K850" s="554">
        <f t="shared" ref="K850:K856" si="304">K849+364</f>
        <v>728</v>
      </c>
      <c r="L850" s="554">
        <f t="shared" ref="L850:N850" si="305">L849+364</f>
        <v>728</v>
      </c>
      <c r="M850" s="554">
        <f t="shared" si="305"/>
        <v>728</v>
      </c>
      <c r="N850" s="554">
        <f t="shared" si="305"/>
        <v>728</v>
      </c>
      <c r="O850" s="554"/>
      <c r="P850" s="554"/>
      <c r="Q850" s="554"/>
      <c r="R850" s="554"/>
      <c r="S850" s="1232"/>
      <c r="T850" s="1233"/>
      <c r="U850" s="1233"/>
      <c r="V850" s="1233"/>
      <c r="W850" s="1234"/>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660</v>
      </c>
      <c r="K851" s="554">
        <f t="shared" si="304"/>
        <v>1092</v>
      </c>
      <c r="L851" s="554">
        <f t="shared" ref="L851:N851" si="306">L850+364</f>
        <v>1092</v>
      </c>
      <c r="M851" s="554">
        <f t="shared" si="306"/>
        <v>1092</v>
      </c>
      <c r="N851" s="554">
        <f t="shared" si="306"/>
        <v>1092</v>
      </c>
      <c r="O851" s="554"/>
      <c r="P851" s="554"/>
      <c r="Q851" s="554"/>
      <c r="R851" s="554"/>
      <c r="S851" s="1232"/>
      <c r="T851" s="1233"/>
      <c r="U851" s="1233"/>
      <c r="V851" s="1233"/>
      <c r="W851" s="1234"/>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660</v>
      </c>
      <c r="K852" s="554">
        <f t="shared" si="304"/>
        <v>1456</v>
      </c>
      <c r="L852" s="554">
        <f t="shared" ref="L852:N852" si="307">L851+364</f>
        <v>1456</v>
      </c>
      <c r="M852" s="554">
        <f t="shared" si="307"/>
        <v>1456</v>
      </c>
      <c r="N852" s="554">
        <f t="shared" si="307"/>
        <v>1456</v>
      </c>
      <c r="O852" s="554"/>
      <c r="P852" s="554"/>
      <c r="Q852" s="554"/>
      <c r="R852" s="554"/>
      <c r="S852" s="1232"/>
      <c r="T852" s="1233"/>
      <c r="U852" s="1233"/>
      <c r="V852" s="1233"/>
      <c r="W852" s="1234"/>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660</v>
      </c>
      <c r="K853" s="554">
        <f t="shared" si="304"/>
        <v>1820</v>
      </c>
      <c r="L853" s="554">
        <f t="shared" ref="L853:N853" si="308">L852+364</f>
        <v>1820</v>
      </c>
      <c r="M853" s="554">
        <f t="shared" si="308"/>
        <v>1820</v>
      </c>
      <c r="N853" s="554">
        <f t="shared" si="308"/>
        <v>1820</v>
      </c>
      <c r="O853" s="554"/>
      <c r="P853" s="554"/>
      <c r="Q853" s="554"/>
      <c r="R853" s="554"/>
      <c r="S853" s="1232"/>
      <c r="T853" s="1233"/>
      <c r="U853" s="1233"/>
      <c r="V853" s="1233"/>
      <c r="W853" s="1234"/>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660</v>
      </c>
      <c r="K854" s="554">
        <f t="shared" si="304"/>
        <v>2184</v>
      </c>
      <c r="L854" s="554">
        <f t="shared" ref="L854:N854" si="309">L853+364</f>
        <v>2184</v>
      </c>
      <c r="M854" s="554">
        <f t="shared" si="309"/>
        <v>2184</v>
      </c>
      <c r="N854" s="554">
        <f t="shared" si="309"/>
        <v>2184</v>
      </c>
      <c r="O854" s="554"/>
      <c r="P854" s="554"/>
      <c r="Q854" s="554"/>
      <c r="R854" s="554"/>
      <c r="S854" s="1232"/>
      <c r="T854" s="1233"/>
      <c r="U854" s="1233"/>
      <c r="V854" s="1233"/>
      <c r="W854" s="1234"/>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660</v>
      </c>
      <c r="K855" s="554">
        <f t="shared" si="304"/>
        <v>2548</v>
      </c>
      <c r="L855" s="554">
        <f t="shared" ref="L855:N855" si="310">L854+364</f>
        <v>2548</v>
      </c>
      <c r="M855" s="554">
        <f t="shared" si="310"/>
        <v>2548</v>
      </c>
      <c r="N855" s="554">
        <f t="shared" si="310"/>
        <v>2548</v>
      </c>
      <c r="O855" s="554"/>
      <c r="P855" s="554"/>
      <c r="Q855" s="554"/>
      <c r="R855" s="554"/>
      <c r="S855" s="1232"/>
      <c r="T855" s="1233"/>
      <c r="U855" s="1233"/>
      <c r="V855" s="1233"/>
      <c r="W855" s="1234"/>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660</v>
      </c>
      <c r="K856" s="554">
        <f t="shared" si="304"/>
        <v>2912</v>
      </c>
      <c r="L856" s="554">
        <f t="shared" ref="L856:N856" si="311">L855+364</f>
        <v>2912</v>
      </c>
      <c r="M856" s="554">
        <f t="shared" si="311"/>
        <v>2912</v>
      </c>
      <c r="N856" s="554">
        <f t="shared" si="311"/>
        <v>2912</v>
      </c>
      <c r="O856" s="554"/>
      <c r="P856" s="554"/>
      <c r="Q856" s="554"/>
      <c r="R856" s="554"/>
      <c r="S856" s="1232"/>
      <c r="T856" s="1233"/>
      <c r="U856" s="1233"/>
      <c r="V856" s="1233"/>
      <c r="W856" s="1234"/>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657</v>
      </c>
      <c r="I857" s="548">
        <v>2</v>
      </c>
      <c r="J857" s="548" t="s">
        <v>663</v>
      </c>
      <c r="K857" s="554"/>
      <c r="L857" s="554"/>
      <c r="M857" s="554"/>
      <c r="N857" s="554"/>
      <c r="O857" s="554">
        <v>45</v>
      </c>
      <c r="P857" s="554">
        <v>45</v>
      </c>
      <c r="Q857" s="554">
        <v>45</v>
      </c>
      <c r="R857" s="554">
        <v>47</v>
      </c>
      <c r="S857" s="1232"/>
      <c r="T857" s="1233"/>
      <c r="U857" s="1233"/>
      <c r="V857" s="1233"/>
      <c r="W857" s="1234"/>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659</v>
      </c>
      <c r="I858" s="435"/>
      <c r="J858" s="435" t="s">
        <v>663</v>
      </c>
      <c r="K858" s="554">
        <f>INT(15*30.4)-7</f>
        <v>449</v>
      </c>
      <c r="L858" s="554">
        <f t="shared" ref="L858:N858" si="316">INT(15*30.4)-7</f>
        <v>449</v>
      </c>
      <c r="M858" s="554">
        <f t="shared" si="316"/>
        <v>449</v>
      </c>
      <c r="N858" s="554">
        <f t="shared" si="316"/>
        <v>449</v>
      </c>
      <c r="O858" s="554">
        <v>45</v>
      </c>
      <c r="P858" s="554">
        <v>45</v>
      </c>
      <c r="Q858" s="554">
        <v>45</v>
      </c>
      <c r="R858" s="554">
        <v>47</v>
      </c>
      <c r="S858" s="1232"/>
      <c r="T858" s="1233"/>
      <c r="U858" s="1233"/>
      <c r="V858" s="1233"/>
      <c r="W858" s="1234"/>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661</v>
      </c>
      <c r="I859" s="435"/>
      <c r="J859" s="435" t="s">
        <v>1130</v>
      </c>
      <c r="K859" s="554"/>
      <c r="L859" s="554"/>
      <c r="M859" s="554"/>
      <c r="N859" s="554"/>
      <c r="O859" s="554"/>
      <c r="P859" s="554"/>
      <c r="Q859" s="554"/>
      <c r="R859" s="554"/>
      <c r="S859" s="1232"/>
      <c r="T859" s="1233"/>
      <c r="U859" s="1233"/>
      <c r="V859" s="1233"/>
      <c r="W859" s="1234"/>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660</v>
      </c>
      <c r="K860" s="554"/>
      <c r="L860" s="554"/>
      <c r="M860" s="554"/>
      <c r="N860" s="554"/>
      <c r="O860" s="554"/>
      <c r="P860" s="554"/>
      <c r="Q860" s="554"/>
      <c r="R860" s="554"/>
      <c r="S860" s="1232"/>
      <c r="T860" s="1233"/>
      <c r="U860" s="1233"/>
      <c r="V860" s="1233"/>
      <c r="W860" s="1234"/>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660</v>
      </c>
      <c r="K861" s="554"/>
      <c r="L861" s="554"/>
      <c r="M861" s="554"/>
      <c r="N861" s="554"/>
      <c r="O861" s="554"/>
      <c r="P861" s="554"/>
      <c r="Q861" s="554"/>
      <c r="R861" s="554"/>
      <c r="S861" s="1232"/>
      <c r="T861" s="1233"/>
      <c r="U861" s="1233"/>
      <c r="V861" s="1233"/>
      <c r="W861" s="1234"/>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660</v>
      </c>
      <c r="K862" s="554"/>
      <c r="L862" s="554"/>
      <c r="M862" s="554"/>
      <c r="N862" s="554"/>
      <c r="O862" s="554"/>
      <c r="P862" s="554"/>
      <c r="Q862" s="554"/>
      <c r="R862" s="554"/>
      <c r="S862" s="1232"/>
      <c r="T862" s="1233"/>
      <c r="U862" s="1233"/>
      <c r="V862" s="1233"/>
      <c r="W862" s="1234"/>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660</v>
      </c>
      <c r="K863" s="554"/>
      <c r="L863" s="554"/>
      <c r="M863" s="554"/>
      <c r="N863" s="554"/>
      <c r="O863" s="554"/>
      <c r="P863" s="554"/>
      <c r="Q863" s="554"/>
      <c r="R863" s="554"/>
      <c r="S863" s="1232"/>
      <c r="T863" s="1233"/>
      <c r="U863" s="1233"/>
      <c r="V863" s="1233"/>
      <c r="W863" s="1234"/>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660</v>
      </c>
      <c r="K864" s="554"/>
      <c r="L864" s="554"/>
      <c r="M864" s="554"/>
      <c r="N864" s="554"/>
      <c r="O864" s="554"/>
      <c r="P864" s="554"/>
      <c r="Q864" s="554"/>
      <c r="R864" s="554"/>
      <c r="S864" s="1232"/>
      <c r="T864" s="1233"/>
      <c r="U864" s="1233"/>
      <c r="V864" s="1233"/>
      <c r="W864" s="1234"/>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660</v>
      </c>
      <c r="K865" s="554"/>
      <c r="L865" s="554"/>
      <c r="M865" s="554"/>
      <c r="N865" s="554"/>
      <c r="O865" s="554"/>
      <c r="P865" s="554"/>
      <c r="Q865" s="554"/>
      <c r="R865" s="554"/>
      <c r="S865" s="1235"/>
      <c r="T865" s="1236"/>
      <c r="U865" s="1236"/>
      <c r="V865" s="1236"/>
      <c r="W865" s="1237"/>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428</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128</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416</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418</v>
      </c>
      <c r="F876" s="462">
        <v>1</v>
      </c>
      <c r="G876" s="400"/>
      <c r="H876" s="401" t="s">
        <v>664</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665</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666</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667</v>
      </c>
      <c r="I881" s="407"/>
      <c r="J881" s="407" t="s">
        <v>668</v>
      </c>
      <c r="K881" s="407" t="s">
        <v>163</v>
      </c>
      <c r="L881" s="407" t="s">
        <v>669</v>
      </c>
      <c r="M881" s="407" t="s">
        <v>670</v>
      </c>
      <c r="N881" s="407" t="s">
        <v>671</v>
      </c>
      <c r="O881" s="407" t="s">
        <v>672</v>
      </c>
      <c r="P881" s="407" t="s">
        <v>673</v>
      </c>
      <c r="Q881" s="561" t="s">
        <v>674</v>
      </c>
      <c r="R881" s="407" t="s">
        <v>675</v>
      </c>
      <c r="S881" s="407" t="s">
        <v>676</v>
      </c>
      <c r="T881" s="407" t="s">
        <v>930</v>
      </c>
      <c r="U881" s="407" t="s">
        <v>629</v>
      </c>
      <c r="V881" s="407" t="s">
        <v>677</v>
      </c>
      <c r="W881" s="407" t="s">
        <v>678</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421</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422</v>
      </c>
      <c r="C884" s="384">
        <f>INT(MAX($C$885:$C$995))+1</f>
        <v>5</v>
      </c>
      <c r="D884" s="408" t="s">
        <v>423</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424</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679</v>
      </c>
      <c r="F886" s="459" t="s">
        <v>680</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681</v>
      </c>
      <c r="I887" s="565"/>
      <c r="J887" s="547" t="s">
        <v>682</v>
      </c>
      <c r="K887" s="566" t="str">
        <f>IF(L887&lt;0,"-",IFERROR(DATE(2019,1,($L887)*7+1),"-"))</f>
        <v>-</v>
      </c>
      <c r="L887" s="567" t="s">
        <v>683</v>
      </c>
      <c r="M887" s="567" t="s">
        <v>683</v>
      </c>
      <c r="N887" s="567" t="s">
        <v>683</v>
      </c>
      <c r="O887" s="567" t="s">
        <v>683</v>
      </c>
      <c r="P887" s="567" t="s">
        <v>683</v>
      </c>
      <c r="Q887" s="567" t="s">
        <v>683</v>
      </c>
      <c r="R887" s="567" t="s">
        <v>683</v>
      </c>
      <c r="S887" s="567" t="s">
        <v>683</v>
      </c>
      <c r="T887" s="567" t="s">
        <v>683</v>
      </c>
      <c r="U887" s="567" t="s">
        <v>683</v>
      </c>
      <c r="V887" s="567" t="s">
        <v>683</v>
      </c>
      <c r="W887" s="567" t="s">
        <v>683</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5" t="s">
        <v>684</v>
      </c>
      <c r="I888" s="1196"/>
      <c r="J888" s="569" t="s">
        <v>685</v>
      </c>
      <c r="K888" s="570">
        <f t="shared" ref="K888:K951" si="318">IF(L888&lt;0,"-",IFERROR(DATE(2019,1,($L888)*7+1),"-"))</f>
        <v>43802</v>
      </c>
      <c r="L888" s="455">
        <v>48</v>
      </c>
      <c r="M888" s="571" t="s">
        <v>683</v>
      </c>
      <c r="N888" s="571" t="s">
        <v>683</v>
      </c>
      <c r="O888" s="571" t="s">
        <v>683</v>
      </c>
      <c r="P888" s="571" t="s">
        <v>683</v>
      </c>
      <c r="Q888" s="571" t="s">
        <v>683</v>
      </c>
      <c r="R888" s="571" t="s">
        <v>683</v>
      </c>
      <c r="S888" s="571" t="s">
        <v>683</v>
      </c>
      <c r="T888" s="571" t="s">
        <v>683</v>
      </c>
      <c r="U888" s="571" t="s">
        <v>683</v>
      </c>
      <c r="V888" s="571" t="s">
        <v>683</v>
      </c>
      <c r="W888" s="571" t="s">
        <v>683</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7"/>
      <c r="I889" s="1198"/>
      <c r="J889" s="569" t="s">
        <v>686</v>
      </c>
      <c r="K889" s="570" t="str">
        <f t="shared" si="318"/>
        <v>-</v>
      </c>
      <c r="L889" s="571" t="s">
        <v>687</v>
      </c>
      <c r="M889" s="455">
        <v>26</v>
      </c>
      <c r="N889" s="571" t="s">
        <v>687</v>
      </c>
      <c r="O889" s="571" t="s">
        <v>687</v>
      </c>
      <c r="P889" s="571" t="s">
        <v>687</v>
      </c>
      <c r="Q889" s="571" t="s">
        <v>687</v>
      </c>
      <c r="R889" s="571" t="s">
        <v>687</v>
      </c>
      <c r="S889" s="571" t="s">
        <v>687</v>
      </c>
      <c r="T889" s="571" t="s">
        <v>687</v>
      </c>
      <c r="U889" s="571" t="s">
        <v>687</v>
      </c>
      <c r="V889" s="571" t="s">
        <v>687</v>
      </c>
      <c r="W889" s="571" t="s">
        <v>687</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9"/>
      <c r="I890" s="1200"/>
      <c r="J890" s="555" t="s">
        <v>688</v>
      </c>
      <c r="K890" s="572" t="str">
        <f t="shared" si="318"/>
        <v>-</v>
      </c>
      <c r="L890" s="569" t="s">
        <v>683</v>
      </c>
      <c r="M890" s="569" t="s">
        <v>683</v>
      </c>
      <c r="N890" s="569" t="s">
        <v>683</v>
      </c>
      <c r="O890" s="569" t="s">
        <v>683</v>
      </c>
      <c r="P890" s="569" t="s">
        <v>683</v>
      </c>
      <c r="Q890" s="569" t="s">
        <v>683</v>
      </c>
      <c r="R890" s="569" t="s">
        <v>683</v>
      </c>
      <c r="S890" s="569" t="s">
        <v>683</v>
      </c>
      <c r="T890" s="569" t="s">
        <v>683</v>
      </c>
      <c r="U890" s="569" t="s">
        <v>683</v>
      </c>
      <c r="V890" s="573" t="s">
        <v>683</v>
      </c>
      <c r="W890" s="573" t="s">
        <v>683</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689</v>
      </c>
      <c r="I891" s="565"/>
      <c r="J891" s="547" t="s">
        <v>682</v>
      </c>
      <c r="K891" s="566" t="str">
        <f t="shared" si="318"/>
        <v>-</v>
      </c>
      <c r="L891" s="567" t="s">
        <v>683</v>
      </c>
      <c r="M891" s="567" t="s">
        <v>683</v>
      </c>
      <c r="N891" s="567" t="s">
        <v>683</v>
      </c>
      <c r="O891" s="567" t="s">
        <v>683</v>
      </c>
      <c r="P891" s="567" t="s">
        <v>683</v>
      </c>
      <c r="Q891" s="567" t="s">
        <v>683</v>
      </c>
      <c r="R891" s="567" t="s">
        <v>683</v>
      </c>
      <c r="S891" s="567" t="s">
        <v>683</v>
      </c>
      <c r="T891" s="567" t="s">
        <v>683</v>
      </c>
      <c r="U891" s="567" t="s">
        <v>683</v>
      </c>
      <c r="V891" s="567" t="s">
        <v>683</v>
      </c>
      <c r="W891" s="567" t="s">
        <v>683</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5" t="s">
        <v>690</v>
      </c>
      <c r="I892" s="1196"/>
      <c r="J892" s="569" t="s">
        <v>685</v>
      </c>
      <c r="K892" s="570">
        <f t="shared" si="318"/>
        <v>43536</v>
      </c>
      <c r="L892" s="455">
        <v>10</v>
      </c>
      <c r="M892" s="571" t="s">
        <v>683</v>
      </c>
      <c r="N892" s="571" t="s">
        <v>683</v>
      </c>
      <c r="O892" s="571" t="s">
        <v>683</v>
      </c>
      <c r="P892" s="571" t="s">
        <v>683</v>
      </c>
      <c r="Q892" s="571" t="s">
        <v>683</v>
      </c>
      <c r="R892" s="571" t="s">
        <v>683</v>
      </c>
      <c r="S892" s="455" t="b">
        <v>1</v>
      </c>
      <c r="T892" s="571" t="s">
        <v>683</v>
      </c>
      <c r="U892" s="571" t="s">
        <v>683</v>
      </c>
      <c r="V892" s="571" t="s">
        <v>683</v>
      </c>
      <c r="W892" s="571" t="s">
        <v>683</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7"/>
      <c r="I893" s="1198"/>
      <c r="J893" s="569" t="s">
        <v>686</v>
      </c>
      <c r="K893" s="570" t="str">
        <f t="shared" si="318"/>
        <v>-</v>
      </c>
      <c r="L893" s="571" t="s">
        <v>687</v>
      </c>
      <c r="M893" s="571" t="s">
        <v>687</v>
      </c>
      <c r="N893" s="571" t="s">
        <v>687</v>
      </c>
      <c r="O893" s="571" t="s">
        <v>687</v>
      </c>
      <c r="P893" s="571" t="s">
        <v>687</v>
      </c>
      <c r="Q893" s="571" t="s">
        <v>687</v>
      </c>
      <c r="R893" s="571" t="s">
        <v>687</v>
      </c>
      <c r="S893" s="571" t="s">
        <v>687</v>
      </c>
      <c r="T893" s="571" t="s">
        <v>687</v>
      </c>
      <c r="U893" s="571" t="s">
        <v>687</v>
      </c>
      <c r="V893" s="571" t="s">
        <v>687</v>
      </c>
      <c r="W893" s="571" t="s">
        <v>687</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9"/>
      <c r="I894" s="1200"/>
      <c r="J894" s="555" t="s">
        <v>688</v>
      </c>
      <c r="K894" s="572" t="str">
        <f t="shared" si="318"/>
        <v>-</v>
      </c>
      <c r="L894" s="569" t="s">
        <v>683</v>
      </c>
      <c r="M894" s="569" t="s">
        <v>683</v>
      </c>
      <c r="N894" s="569" t="s">
        <v>683</v>
      </c>
      <c r="O894" s="569" t="s">
        <v>683</v>
      </c>
      <c r="P894" s="569" t="s">
        <v>683</v>
      </c>
      <c r="Q894" s="569" t="s">
        <v>683</v>
      </c>
      <c r="R894" s="569" t="s">
        <v>683</v>
      </c>
      <c r="S894" s="569" t="s">
        <v>683</v>
      </c>
      <c r="T894" s="569" t="s">
        <v>683</v>
      </c>
      <c r="U894" s="569" t="s">
        <v>683</v>
      </c>
      <c r="V894" s="573" t="s">
        <v>683</v>
      </c>
      <c r="W894" s="573" t="s">
        <v>683</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691</v>
      </c>
      <c r="I895" s="565"/>
      <c r="J895" s="547" t="s">
        <v>682</v>
      </c>
      <c r="K895" s="566" t="str">
        <f t="shared" si="318"/>
        <v>-</v>
      </c>
      <c r="L895" s="567" t="s">
        <v>683</v>
      </c>
      <c r="M895" s="574">
        <v>42</v>
      </c>
      <c r="N895" s="567" t="s">
        <v>683</v>
      </c>
      <c r="O895" s="567" t="s">
        <v>683</v>
      </c>
      <c r="P895" s="567" t="s">
        <v>683</v>
      </c>
      <c r="Q895" s="567" t="s">
        <v>683</v>
      </c>
      <c r="R895" s="567" t="s">
        <v>683</v>
      </c>
      <c r="S895" s="567" t="s">
        <v>683</v>
      </c>
      <c r="T895" s="567" t="s">
        <v>683</v>
      </c>
      <c r="U895" s="567" t="s">
        <v>683</v>
      </c>
      <c r="V895" s="567" t="s">
        <v>683</v>
      </c>
      <c r="W895" s="567" t="s">
        <v>683</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5" t="s">
        <v>692</v>
      </c>
      <c r="I896" s="1196"/>
      <c r="J896" s="569" t="s">
        <v>685</v>
      </c>
      <c r="K896" s="570">
        <f t="shared" si="318"/>
        <v>43536</v>
      </c>
      <c r="L896" s="455">
        <v>10</v>
      </c>
      <c r="M896" s="571" t="s">
        <v>683</v>
      </c>
      <c r="N896" s="571" t="s">
        <v>683</v>
      </c>
      <c r="O896" s="571" t="s">
        <v>683</v>
      </c>
      <c r="P896" s="571" t="s">
        <v>683</v>
      </c>
      <c r="Q896" s="571" t="s">
        <v>683</v>
      </c>
      <c r="R896" s="571" t="s">
        <v>683</v>
      </c>
      <c r="S896" s="571" t="s">
        <v>683</v>
      </c>
      <c r="T896" s="571" t="s">
        <v>683</v>
      </c>
      <c r="U896" s="571" t="s">
        <v>683</v>
      </c>
      <c r="V896" s="571" t="s">
        <v>683</v>
      </c>
      <c r="W896" s="571" t="s">
        <v>683</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7"/>
      <c r="I897" s="1198"/>
      <c r="J897" s="569" t="s">
        <v>686</v>
      </c>
      <c r="K897" s="570" t="str">
        <f t="shared" si="318"/>
        <v>-</v>
      </c>
      <c r="L897" s="571" t="s">
        <v>687</v>
      </c>
      <c r="M897" s="571" t="s">
        <v>687</v>
      </c>
      <c r="N897" s="571" t="s">
        <v>687</v>
      </c>
      <c r="O897" s="571" t="s">
        <v>687</v>
      </c>
      <c r="P897" s="571" t="s">
        <v>687</v>
      </c>
      <c r="Q897" s="571" t="s">
        <v>687</v>
      </c>
      <c r="R897" s="571" t="s">
        <v>687</v>
      </c>
      <c r="S897" s="571" t="s">
        <v>687</v>
      </c>
      <c r="T897" s="571" t="s">
        <v>687</v>
      </c>
      <c r="U897" s="571" t="s">
        <v>687</v>
      </c>
      <c r="V897" s="571" t="s">
        <v>687</v>
      </c>
      <c r="W897" s="571" t="s">
        <v>687</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9"/>
      <c r="I898" s="1200"/>
      <c r="J898" s="555" t="s">
        <v>688</v>
      </c>
      <c r="K898" s="572" t="str">
        <f t="shared" si="318"/>
        <v>-</v>
      </c>
      <c r="L898" s="569" t="s">
        <v>683</v>
      </c>
      <c r="M898" s="569" t="s">
        <v>683</v>
      </c>
      <c r="N898" s="569" t="s">
        <v>683</v>
      </c>
      <c r="O898" s="569" t="s">
        <v>683</v>
      </c>
      <c r="P898" s="569" t="s">
        <v>683</v>
      </c>
      <c r="Q898" s="569" t="s">
        <v>683</v>
      </c>
      <c r="R898" s="569" t="s">
        <v>683</v>
      </c>
      <c r="S898" s="569" t="s">
        <v>683</v>
      </c>
      <c r="T898" s="569" t="s">
        <v>683</v>
      </c>
      <c r="U898" s="569" t="s">
        <v>683</v>
      </c>
      <c r="V898" s="573" t="s">
        <v>683</v>
      </c>
      <c r="W898" s="573" t="s">
        <v>683</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693</v>
      </c>
      <c r="I899" s="565"/>
      <c r="J899" s="547" t="s">
        <v>682</v>
      </c>
      <c r="K899" s="566" t="str">
        <f t="shared" si="318"/>
        <v>-</v>
      </c>
      <c r="L899" s="567" t="s">
        <v>683</v>
      </c>
      <c r="M899" s="567" t="s">
        <v>683</v>
      </c>
      <c r="N899" s="567" t="s">
        <v>683</v>
      </c>
      <c r="O899" s="567" t="s">
        <v>683</v>
      </c>
      <c r="P899" s="567" t="s">
        <v>683</v>
      </c>
      <c r="Q899" s="567" t="s">
        <v>683</v>
      </c>
      <c r="R899" s="567" t="s">
        <v>683</v>
      </c>
      <c r="S899" s="567" t="s">
        <v>683</v>
      </c>
      <c r="T899" s="567" t="s">
        <v>683</v>
      </c>
      <c r="U899" s="567" t="s">
        <v>683</v>
      </c>
      <c r="V899" s="567" t="s">
        <v>683</v>
      </c>
      <c r="W899" s="567" t="s">
        <v>683</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5" t="s">
        <v>694</v>
      </c>
      <c r="I900" s="1196"/>
      <c r="J900" s="569" t="s">
        <v>685</v>
      </c>
      <c r="K900" s="570">
        <f t="shared" si="318"/>
        <v>43802</v>
      </c>
      <c r="L900" s="455">
        <v>48</v>
      </c>
      <c r="M900" s="571" t="s">
        <v>683</v>
      </c>
      <c r="N900" s="571" t="s">
        <v>683</v>
      </c>
      <c r="O900" s="571" t="s">
        <v>683</v>
      </c>
      <c r="P900" s="571" t="s">
        <v>683</v>
      </c>
      <c r="Q900" s="571" t="s">
        <v>683</v>
      </c>
      <c r="R900" s="571" t="s">
        <v>683</v>
      </c>
      <c r="S900" s="571" t="s">
        <v>683</v>
      </c>
      <c r="T900" s="571" t="s">
        <v>683</v>
      </c>
      <c r="U900" s="571" t="s">
        <v>683</v>
      </c>
      <c r="V900" s="571" t="s">
        <v>683</v>
      </c>
      <c r="W900" s="571" t="s">
        <v>683</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7"/>
      <c r="I901" s="1198"/>
      <c r="J901" s="569" t="s">
        <v>686</v>
      </c>
      <c r="K901" s="570" t="str">
        <f t="shared" si="318"/>
        <v>-</v>
      </c>
      <c r="L901" s="571" t="s">
        <v>687</v>
      </c>
      <c r="M901" s="455">
        <v>26</v>
      </c>
      <c r="N901" s="571" t="s">
        <v>687</v>
      </c>
      <c r="O901" s="571" t="s">
        <v>687</v>
      </c>
      <c r="P901" s="571" t="s">
        <v>687</v>
      </c>
      <c r="Q901" s="571" t="s">
        <v>687</v>
      </c>
      <c r="R901" s="571" t="s">
        <v>687</v>
      </c>
      <c r="S901" s="571" t="s">
        <v>687</v>
      </c>
      <c r="T901" s="571" t="s">
        <v>687</v>
      </c>
      <c r="U901" s="571" t="s">
        <v>687</v>
      </c>
      <c r="V901" s="571" t="s">
        <v>687</v>
      </c>
      <c r="W901" s="571" t="s">
        <v>687</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9"/>
      <c r="I902" s="1200"/>
      <c r="J902" s="555" t="s">
        <v>688</v>
      </c>
      <c r="K902" s="572" t="str">
        <f t="shared" si="318"/>
        <v>-</v>
      </c>
      <c r="L902" s="569" t="s">
        <v>683</v>
      </c>
      <c r="M902" s="569" t="s">
        <v>683</v>
      </c>
      <c r="N902" s="569" t="s">
        <v>683</v>
      </c>
      <c r="O902" s="569" t="s">
        <v>683</v>
      </c>
      <c r="P902" s="569" t="s">
        <v>683</v>
      </c>
      <c r="Q902" s="569" t="s">
        <v>683</v>
      </c>
      <c r="R902" s="569" t="s">
        <v>683</v>
      </c>
      <c r="S902" s="569" t="s">
        <v>683</v>
      </c>
      <c r="T902" s="569" t="s">
        <v>683</v>
      </c>
      <c r="U902" s="569" t="s">
        <v>683</v>
      </c>
      <c r="V902" s="573" t="s">
        <v>683</v>
      </c>
      <c r="W902" s="573" t="s">
        <v>683</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695</v>
      </c>
      <c r="I903" s="565"/>
      <c r="J903" s="547" t="s">
        <v>682</v>
      </c>
      <c r="K903" s="566" t="str">
        <f t="shared" si="318"/>
        <v>-</v>
      </c>
      <c r="L903" s="567" t="s">
        <v>683</v>
      </c>
      <c r="M903" s="567" t="s">
        <v>683</v>
      </c>
      <c r="N903" s="567" t="s">
        <v>683</v>
      </c>
      <c r="O903" s="567" t="s">
        <v>683</v>
      </c>
      <c r="P903" s="567" t="s">
        <v>683</v>
      </c>
      <c r="Q903" s="567" t="s">
        <v>683</v>
      </c>
      <c r="R903" s="567" t="s">
        <v>683</v>
      </c>
      <c r="S903" s="567" t="s">
        <v>683</v>
      </c>
      <c r="T903" s="567" t="s">
        <v>683</v>
      </c>
      <c r="U903" s="567" t="s">
        <v>683</v>
      </c>
      <c r="V903" s="567" t="s">
        <v>683</v>
      </c>
      <c r="W903" s="567" t="s">
        <v>683</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5" t="s">
        <v>696</v>
      </c>
      <c r="I904" s="1196"/>
      <c r="J904" s="569" t="s">
        <v>685</v>
      </c>
      <c r="K904" s="570">
        <f t="shared" si="318"/>
        <v>43802</v>
      </c>
      <c r="L904" s="455">
        <v>48</v>
      </c>
      <c r="M904" s="571" t="s">
        <v>683</v>
      </c>
      <c r="N904" s="571" t="s">
        <v>683</v>
      </c>
      <c r="O904" s="571" t="s">
        <v>683</v>
      </c>
      <c r="P904" s="571" t="s">
        <v>683</v>
      </c>
      <c r="Q904" s="571" t="s">
        <v>683</v>
      </c>
      <c r="R904" s="571" t="s">
        <v>683</v>
      </c>
      <c r="S904" s="571" t="s">
        <v>683</v>
      </c>
      <c r="T904" s="571" t="s">
        <v>683</v>
      </c>
      <c r="U904" s="571" t="s">
        <v>683</v>
      </c>
      <c r="V904" s="571" t="s">
        <v>683</v>
      </c>
      <c r="W904" s="571" t="s">
        <v>683</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7"/>
      <c r="I905" s="1198"/>
      <c r="J905" s="569" t="s">
        <v>686</v>
      </c>
      <c r="K905" s="570" t="str">
        <f t="shared" si="318"/>
        <v>-</v>
      </c>
      <c r="L905" s="571" t="s">
        <v>687</v>
      </c>
      <c r="M905" s="455">
        <v>34</v>
      </c>
      <c r="N905" s="571" t="s">
        <v>687</v>
      </c>
      <c r="O905" s="571" t="s">
        <v>687</v>
      </c>
      <c r="P905" s="571" t="s">
        <v>687</v>
      </c>
      <c r="Q905" s="571" t="s">
        <v>687</v>
      </c>
      <c r="R905" s="571" t="s">
        <v>687</v>
      </c>
      <c r="S905" s="571" t="s">
        <v>687</v>
      </c>
      <c r="T905" s="571" t="s">
        <v>687</v>
      </c>
      <c r="U905" s="571" t="s">
        <v>687</v>
      </c>
      <c r="V905" s="571" t="s">
        <v>687</v>
      </c>
      <c r="W905" s="571" t="s">
        <v>687</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9"/>
      <c r="I906" s="1200"/>
      <c r="J906" s="555" t="s">
        <v>688</v>
      </c>
      <c r="K906" s="572" t="str">
        <f t="shared" si="318"/>
        <v>-</v>
      </c>
      <c r="L906" s="569" t="s">
        <v>683</v>
      </c>
      <c r="M906" s="569" t="s">
        <v>683</v>
      </c>
      <c r="N906" s="569" t="s">
        <v>683</v>
      </c>
      <c r="O906" s="569" t="s">
        <v>683</v>
      </c>
      <c r="P906" s="569" t="s">
        <v>683</v>
      </c>
      <c r="Q906" s="569" t="s">
        <v>683</v>
      </c>
      <c r="R906" s="569" t="s">
        <v>683</v>
      </c>
      <c r="S906" s="569" t="s">
        <v>683</v>
      </c>
      <c r="T906" s="569" t="s">
        <v>683</v>
      </c>
      <c r="U906" s="569" t="s">
        <v>683</v>
      </c>
      <c r="V906" s="573" t="s">
        <v>683</v>
      </c>
      <c r="W906" s="573" t="s">
        <v>683</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697</v>
      </c>
      <c r="I907" s="565"/>
      <c r="J907" s="547" t="s">
        <v>682</v>
      </c>
      <c r="K907" s="566" t="str">
        <f t="shared" si="318"/>
        <v>-</v>
      </c>
      <c r="L907" s="575">
        <v>-1</v>
      </c>
      <c r="M907" s="567" t="s">
        <v>683</v>
      </c>
      <c r="N907" s="567" t="s">
        <v>683</v>
      </c>
      <c r="O907" s="567" t="s">
        <v>683</v>
      </c>
      <c r="P907" s="567" t="s">
        <v>683</v>
      </c>
      <c r="Q907" s="567" t="s">
        <v>683</v>
      </c>
      <c r="R907" s="567" t="s">
        <v>683</v>
      </c>
      <c r="S907" s="567" t="s">
        <v>683</v>
      </c>
      <c r="T907" s="567" t="s">
        <v>683</v>
      </c>
      <c r="U907" s="567" t="s">
        <v>683</v>
      </c>
      <c r="V907" s="567" t="s">
        <v>683</v>
      </c>
      <c r="W907" s="567" t="s">
        <v>683</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5"/>
      <c r="I908" s="1196"/>
      <c r="J908" s="569" t="s">
        <v>685</v>
      </c>
      <c r="K908" s="570" t="str">
        <f t="shared" si="318"/>
        <v>-</v>
      </c>
      <c r="L908" s="571" t="s">
        <v>683</v>
      </c>
      <c r="M908" s="571" t="s">
        <v>683</v>
      </c>
      <c r="N908" s="571" t="s">
        <v>683</v>
      </c>
      <c r="O908" s="571" t="s">
        <v>683</v>
      </c>
      <c r="P908" s="571" t="s">
        <v>683</v>
      </c>
      <c r="Q908" s="571" t="s">
        <v>683</v>
      </c>
      <c r="R908" s="571" t="s">
        <v>683</v>
      </c>
      <c r="S908" s="571" t="s">
        <v>683</v>
      </c>
      <c r="T908" s="571" t="s">
        <v>683</v>
      </c>
      <c r="U908" s="571" t="s">
        <v>683</v>
      </c>
      <c r="V908" s="571" t="s">
        <v>683</v>
      </c>
      <c r="W908" s="571" t="s">
        <v>683</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7"/>
      <c r="I909" s="1198"/>
      <c r="J909" s="569" t="s">
        <v>686</v>
      </c>
      <c r="K909" s="570" t="str">
        <f t="shared" si="318"/>
        <v>-</v>
      </c>
      <c r="L909" s="571" t="s">
        <v>687</v>
      </c>
      <c r="M909" s="571" t="s">
        <v>687</v>
      </c>
      <c r="N909" s="571" t="s">
        <v>687</v>
      </c>
      <c r="O909" s="571" t="s">
        <v>687</v>
      </c>
      <c r="P909" s="571" t="s">
        <v>687</v>
      </c>
      <c r="Q909" s="571" t="s">
        <v>687</v>
      </c>
      <c r="R909" s="571" t="s">
        <v>687</v>
      </c>
      <c r="S909" s="571" t="s">
        <v>687</v>
      </c>
      <c r="T909" s="571" t="s">
        <v>687</v>
      </c>
      <c r="U909" s="571" t="s">
        <v>687</v>
      </c>
      <c r="V909" s="571" t="s">
        <v>687</v>
      </c>
      <c r="W909" s="571" t="s">
        <v>687</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9"/>
      <c r="I910" s="1200"/>
      <c r="J910" s="555" t="s">
        <v>688</v>
      </c>
      <c r="K910" s="572" t="str">
        <f t="shared" si="318"/>
        <v>-</v>
      </c>
      <c r="L910" s="569" t="s">
        <v>683</v>
      </c>
      <c r="M910" s="569" t="s">
        <v>683</v>
      </c>
      <c r="N910" s="569" t="s">
        <v>683</v>
      </c>
      <c r="O910" s="569" t="s">
        <v>683</v>
      </c>
      <c r="P910" s="569" t="s">
        <v>683</v>
      </c>
      <c r="Q910" s="569" t="s">
        <v>683</v>
      </c>
      <c r="R910" s="569" t="s">
        <v>683</v>
      </c>
      <c r="S910" s="569" t="s">
        <v>683</v>
      </c>
      <c r="T910" s="569" t="s">
        <v>683</v>
      </c>
      <c r="U910" s="569" t="s">
        <v>683</v>
      </c>
      <c r="V910" s="573" t="s">
        <v>683</v>
      </c>
      <c r="W910" s="573" t="s">
        <v>683</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698</v>
      </c>
      <c r="I911" s="565"/>
      <c r="J911" s="547" t="s">
        <v>682</v>
      </c>
      <c r="K911" s="566" t="str">
        <f t="shared" si="318"/>
        <v>-</v>
      </c>
      <c r="L911" s="575">
        <v>-1</v>
      </c>
      <c r="M911" s="567" t="s">
        <v>683</v>
      </c>
      <c r="N911" s="567" t="s">
        <v>683</v>
      </c>
      <c r="O911" s="567" t="s">
        <v>683</v>
      </c>
      <c r="P911" s="567" t="s">
        <v>683</v>
      </c>
      <c r="Q911" s="567" t="s">
        <v>683</v>
      </c>
      <c r="R911" s="567" t="s">
        <v>683</v>
      </c>
      <c r="S911" s="567" t="s">
        <v>683</v>
      </c>
      <c r="T911" s="567" t="s">
        <v>683</v>
      </c>
      <c r="U911" s="567" t="s">
        <v>683</v>
      </c>
      <c r="V911" s="567" t="s">
        <v>683</v>
      </c>
      <c r="W911" s="567" t="s">
        <v>683</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5"/>
      <c r="I912" s="1196"/>
      <c r="J912" s="569" t="s">
        <v>685</v>
      </c>
      <c r="K912" s="570" t="str">
        <f t="shared" si="318"/>
        <v>-</v>
      </c>
      <c r="L912" s="571" t="s">
        <v>683</v>
      </c>
      <c r="M912" s="571" t="s">
        <v>683</v>
      </c>
      <c r="N912" s="571" t="s">
        <v>683</v>
      </c>
      <c r="O912" s="571" t="s">
        <v>683</v>
      </c>
      <c r="P912" s="571" t="s">
        <v>683</v>
      </c>
      <c r="Q912" s="571" t="s">
        <v>683</v>
      </c>
      <c r="R912" s="571" t="s">
        <v>683</v>
      </c>
      <c r="S912" s="571" t="s">
        <v>683</v>
      </c>
      <c r="T912" s="571" t="s">
        <v>683</v>
      </c>
      <c r="U912" s="571" t="s">
        <v>683</v>
      </c>
      <c r="V912" s="571" t="s">
        <v>683</v>
      </c>
      <c r="W912" s="571" t="s">
        <v>683</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7"/>
      <c r="I913" s="1198"/>
      <c r="J913" s="569" t="s">
        <v>686</v>
      </c>
      <c r="K913" s="570" t="str">
        <f t="shared" si="318"/>
        <v>-</v>
      </c>
      <c r="L913" s="571" t="s">
        <v>687</v>
      </c>
      <c r="M913" s="571" t="s">
        <v>687</v>
      </c>
      <c r="N913" s="571" t="s">
        <v>687</v>
      </c>
      <c r="O913" s="571" t="s">
        <v>687</v>
      </c>
      <c r="P913" s="571" t="s">
        <v>687</v>
      </c>
      <c r="Q913" s="571" t="s">
        <v>687</v>
      </c>
      <c r="R913" s="571" t="s">
        <v>687</v>
      </c>
      <c r="S913" s="571" t="s">
        <v>687</v>
      </c>
      <c r="T913" s="571" t="s">
        <v>687</v>
      </c>
      <c r="U913" s="571" t="s">
        <v>687</v>
      </c>
      <c r="V913" s="571" t="s">
        <v>687</v>
      </c>
      <c r="W913" s="571" t="s">
        <v>687</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9"/>
      <c r="I914" s="1200"/>
      <c r="J914" s="555" t="s">
        <v>688</v>
      </c>
      <c r="K914" s="572" t="str">
        <f t="shared" si="318"/>
        <v>-</v>
      </c>
      <c r="L914" s="569" t="s">
        <v>683</v>
      </c>
      <c r="M914" s="569" t="s">
        <v>683</v>
      </c>
      <c r="N914" s="569" t="s">
        <v>683</v>
      </c>
      <c r="O914" s="569" t="s">
        <v>683</v>
      </c>
      <c r="P914" s="569" t="s">
        <v>683</v>
      </c>
      <c r="Q914" s="569" t="s">
        <v>683</v>
      </c>
      <c r="R914" s="569" t="s">
        <v>683</v>
      </c>
      <c r="S914" s="569" t="s">
        <v>683</v>
      </c>
      <c r="T914" s="569" t="s">
        <v>683</v>
      </c>
      <c r="U914" s="569" t="s">
        <v>683</v>
      </c>
      <c r="V914" s="573" t="s">
        <v>683</v>
      </c>
      <c r="W914" s="573" t="s">
        <v>683</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699</v>
      </c>
      <c r="I915" s="565"/>
      <c r="J915" s="547" t="s">
        <v>682</v>
      </c>
      <c r="K915" s="566" t="str">
        <f t="shared" si="318"/>
        <v>-</v>
      </c>
      <c r="L915" s="575">
        <v>-1</v>
      </c>
      <c r="M915" s="567" t="s">
        <v>683</v>
      </c>
      <c r="N915" s="567" t="s">
        <v>683</v>
      </c>
      <c r="O915" s="567" t="s">
        <v>683</v>
      </c>
      <c r="P915" s="567" t="s">
        <v>683</v>
      </c>
      <c r="Q915" s="567" t="s">
        <v>683</v>
      </c>
      <c r="R915" s="567" t="s">
        <v>683</v>
      </c>
      <c r="S915" s="567" t="s">
        <v>683</v>
      </c>
      <c r="T915" s="567" t="s">
        <v>683</v>
      </c>
      <c r="U915" s="567" t="s">
        <v>683</v>
      </c>
      <c r="V915" s="567" t="s">
        <v>683</v>
      </c>
      <c r="W915" s="567" t="s">
        <v>683</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5"/>
      <c r="I916" s="1196"/>
      <c r="J916" s="569" t="s">
        <v>685</v>
      </c>
      <c r="K916" s="570" t="str">
        <f t="shared" si="318"/>
        <v>-</v>
      </c>
      <c r="L916" s="571" t="s">
        <v>683</v>
      </c>
      <c r="M916" s="571" t="s">
        <v>683</v>
      </c>
      <c r="N916" s="571" t="s">
        <v>683</v>
      </c>
      <c r="O916" s="571" t="s">
        <v>683</v>
      </c>
      <c r="P916" s="571" t="s">
        <v>683</v>
      </c>
      <c r="Q916" s="571" t="s">
        <v>683</v>
      </c>
      <c r="R916" s="571" t="s">
        <v>683</v>
      </c>
      <c r="S916" s="571" t="s">
        <v>683</v>
      </c>
      <c r="T916" s="571" t="s">
        <v>683</v>
      </c>
      <c r="U916" s="571" t="s">
        <v>683</v>
      </c>
      <c r="V916" s="571" t="s">
        <v>683</v>
      </c>
      <c r="W916" s="571" t="s">
        <v>683</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7"/>
      <c r="I917" s="1198"/>
      <c r="J917" s="569" t="s">
        <v>686</v>
      </c>
      <c r="K917" s="570" t="str">
        <f t="shared" si="318"/>
        <v>-</v>
      </c>
      <c r="L917" s="571" t="s">
        <v>687</v>
      </c>
      <c r="M917" s="571" t="s">
        <v>687</v>
      </c>
      <c r="N917" s="571" t="s">
        <v>687</v>
      </c>
      <c r="O917" s="571" t="s">
        <v>687</v>
      </c>
      <c r="P917" s="571" t="s">
        <v>687</v>
      </c>
      <c r="Q917" s="571" t="s">
        <v>687</v>
      </c>
      <c r="R917" s="571" t="s">
        <v>687</v>
      </c>
      <c r="S917" s="571" t="s">
        <v>687</v>
      </c>
      <c r="T917" s="571" t="s">
        <v>687</v>
      </c>
      <c r="U917" s="571" t="s">
        <v>687</v>
      </c>
      <c r="V917" s="571" t="s">
        <v>687</v>
      </c>
      <c r="W917" s="571" t="s">
        <v>687</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9"/>
      <c r="I918" s="1200"/>
      <c r="J918" s="555" t="s">
        <v>688</v>
      </c>
      <c r="K918" s="572" t="str">
        <f t="shared" si="318"/>
        <v>-</v>
      </c>
      <c r="L918" s="569" t="s">
        <v>683</v>
      </c>
      <c r="M918" s="569" t="s">
        <v>683</v>
      </c>
      <c r="N918" s="569" t="s">
        <v>683</v>
      </c>
      <c r="O918" s="569" t="s">
        <v>683</v>
      </c>
      <c r="P918" s="569" t="s">
        <v>683</v>
      </c>
      <c r="Q918" s="569" t="s">
        <v>683</v>
      </c>
      <c r="R918" s="569" t="s">
        <v>683</v>
      </c>
      <c r="S918" s="569" t="s">
        <v>683</v>
      </c>
      <c r="T918" s="569" t="s">
        <v>683</v>
      </c>
      <c r="U918" s="569" t="s">
        <v>683</v>
      </c>
      <c r="V918" s="573" t="s">
        <v>683</v>
      </c>
      <c r="W918" s="573" t="s">
        <v>683</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1081</v>
      </c>
      <c r="I919" s="565"/>
      <c r="J919" s="547" t="s">
        <v>682</v>
      </c>
      <c r="K919" s="566" t="str">
        <f t="shared" si="318"/>
        <v>-</v>
      </c>
      <c r="L919" s="567" t="s">
        <v>683</v>
      </c>
      <c r="M919" s="567" t="s">
        <v>683</v>
      </c>
      <c r="N919" s="567" t="s">
        <v>683</v>
      </c>
      <c r="O919" s="567" t="s">
        <v>683</v>
      </c>
      <c r="P919" s="567" t="s">
        <v>683</v>
      </c>
      <c r="Q919" s="567" t="s">
        <v>683</v>
      </c>
      <c r="R919" s="567" t="s">
        <v>683</v>
      </c>
      <c r="S919" s="567" t="s">
        <v>683</v>
      </c>
      <c r="T919" s="567" t="s">
        <v>683</v>
      </c>
      <c r="U919" s="567" t="s">
        <v>683</v>
      </c>
      <c r="V919" s="567" t="s">
        <v>683</v>
      </c>
      <c r="W919" s="567" t="s">
        <v>683</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5" t="s">
        <v>1082</v>
      </c>
      <c r="I920" s="1196"/>
      <c r="J920" s="569" t="s">
        <v>685</v>
      </c>
      <c r="K920" s="570" t="str">
        <f t="shared" si="318"/>
        <v>-</v>
      </c>
      <c r="L920" s="571" t="s">
        <v>683</v>
      </c>
      <c r="M920" s="571" t="s">
        <v>683</v>
      </c>
      <c r="N920" s="571" t="s">
        <v>683</v>
      </c>
      <c r="O920" s="571" t="s">
        <v>683</v>
      </c>
      <c r="P920" s="571" t="s">
        <v>683</v>
      </c>
      <c r="Q920" s="455">
        <v>0</v>
      </c>
      <c r="R920" s="571" t="s">
        <v>683</v>
      </c>
      <c r="S920" s="455" t="b">
        <v>1</v>
      </c>
      <c r="T920" s="571" t="s">
        <v>683</v>
      </c>
      <c r="U920" s="571" t="s">
        <v>683</v>
      </c>
      <c r="V920" s="571" t="s">
        <v>683</v>
      </c>
      <c r="W920" s="571" t="s">
        <v>683</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7"/>
      <c r="I921" s="1198"/>
      <c r="J921" s="569" t="s">
        <v>686</v>
      </c>
      <c r="K921" s="570" t="str">
        <f t="shared" si="318"/>
        <v>-</v>
      </c>
      <c r="L921" s="571" t="s">
        <v>687</v>
      </c>
      <c r="M921" s="571" t="s">
        <v>687</v>
      </c>
      <c r="N921" s="571" t="s">
        <v>687</v>
      </c>
      <c r="O921" s="571" t="s">
        <v>687</v>
      </c>
      <c r="P921" s="571" t="s">
        <v>687</v>
      </c>
      <c r="Q921" s="571" t="s">
        <v>687</v>
      </c>
      <c r="R921" s="571" t="s">
        <v>687</v>
      </c>
      <c r="S921" s="571" t="s">
        <v>687</v>
      </c>
      <c r="T921" s="571" t="s">
        <v>687</v>
      </c>
      <c r="U921" s="571" t="s">
        <v>687</v>
      </c>
      <c r="V921" s="571" t="s">
        <v>687</v>
      </c>
      <c r="W921" s="571" t="s">
        <v>687</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9"/>
      <c r="I922" s="1200"/>
      <c r="J922" s="555" t="s">
        <v>688</v>
      </c>
      <c r="K922" s="572" t="str">
        <f t="shared" si="318"/>
        <v>-</v>
      </c>
      <c r="L922" s="569" t="s">
        <v>683</v>
      </c>
      <c r="M922" s="569" t="s">
        <v>683</v>
      </c>
      <c r="N922" s="569" t="s">
        <v>683</v>
      </c>
      <c r="O922" s="569" t="s">
        <v>683</v>
      </c>
      <c r="P922" s="569" t="s">
        <v>683</v>
      </c>
      <c r="Q922" s="569" t="s">
        <v>683</v>
      </c>
      <c r="R922" s="569" t="s">
        <v>683</v>
      </c>
      <c r="S922" s="569" t="s">
        <v>683</v>
      </c>
      <c r="T922" s="569" t="s">
        <v>683</v>
      </c>
      <c r="U922" s="569" t="s">
        <v>683</v>
      </c>
      <c r="V922" s="573" t="s">
        <v>683</v>
      </c>
      <c r="W922" s="573" t="s">
        <v>683</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700</v>
      </c>
      <c r="I923" s="565"/>
      <c r="J923" s="547" t="s">
        <v>682</v>
      </c>
      <c r="K923" s="566" t="str">
        <f t="shared" si="318"/>
        <v>-</v>
      </c>
      <c r="L923" s="567" t="s">
        <v>683</v>
      </c>
      <c r="M923" s="567" t="s">
        <v>683</v>
      </c>
      <c r="N923" s="567" t="s">
        <v>683</v>
      </c>
      <c r="O923" s="567" t="s">
        <v>683</v>
      </c>
      <c r="P923" s="567" t="s">
        <v>683</v>
      </c>
      <c r="Q923" s="567" t="s">
        <v>683</v>
      </c>
      <c r="R923" s="567" t="s">
        <v>683</v>
      </c>
      <c r="S923" s="567" t="s">
        <v>683</v>
      </c>
      <c r="T923" s="567" t="s">
        <v>683</v>
      </c>
      <c r="U923" s="567" t="s">
        <v>683</v>
      </c>
      <c r="V923" s="567" t="s">
        <v>683</v>
      </c>
      <c r="W923" s="567" t="s">
        <v>683</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5" t="s">
        <v>1083</v>
      </c>
      <c r="I924" s="1196"/>
      <c r="J924" s="569" t="s">
        <v>685</v>
      </c>
      <c r="K924" s="570" t="str">
        <f t="shared" si="318"/>
        <v>-</v>
      </c>
      <c r="L924" s="571" t="s">
        <v>683</v>
      </c>
      <c r="M924" s="571" t="s">
        <v>683</v>
      </c>
      <c r="N924" s="571" t="s">
        <v>683</v>
      </c>
      <c r="O924" s="571" t="s">
        <v>683</v>
      </c>
      <c r="P924" s="571" t="s">
        <v>683</v>
      </c>
      <c r="Q924" s="1026">
        <f>INT($I$392/7)+2</f>
        <v>7</v>
      </c>
      <c r="R924" s="571" t="s">
        <v>683</v>
      </c>
      <c r="S924" s="455" t="b">
        <v>1</v>
      </c>
      <c r="T924" s="571">
        <v>1</v>
      </c>
      <c r="U924" s="571" t="s">
        <v>683</v>
      </c>
      <c r="V924" s="571" t="s">
        <v>683</v>
      </c>
      <c r="W924" s="571" t="s">
        <v>683</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7"/>
      <c r="I925" s="1198"/>
      <c r="J925" s="569" t="s">
        <v>686</v>
      </c>
      <c r="K925" s="570" t="str">
        <f t="shared" si="318"/>
        <v>-</v>
      </c>
      <c r="L925" s="571" t="s">
        <v>687</v>
      </c>
      <c r="M925" s="571" t="s">
        <v>687</v>
      </c>
      <c r="N925" s="571" t="s">
        <v>687</v>
      </c>
      <c r="O925" s="571" t="s">
        <v>687</v>
      </c>
      <c r="P925" s="571" t="s">
        <v>687</v>
      </c>
      <c r="Q925" s="571" t="s">
        <v>687</v>
      </c>
      <c r="R925" s="571" t="s">
        <v>687</v>
      </c>
      <c r="S925" s="571" t="s">
        <v>687</v>
      </c>
      <c r="T925" s="571" t="s">
        <v>687</v>
      </c>
      <c r="U925" s="571" t="s">
        <v>687</v>
      </c>
      <c r="V925" s="571" t="s">
        <v>687</v>
      </c>
      <c r="W925" s="571" t="s">
        <v>687</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9"/>
      <c r="I926" s="1200"/>
      <c r="J926" s="555" t="s">
        <v>688</v>
      </c>
      <c r="K926" s="572" t="str">
        <f t="shared" si="318"/>
        <v>-</v>
      </c>
      <c r="L926" s="569" t="s">
        <v>683</v>
      </c>
      <c r="M926" s="569" t="s">
        <v>683</v>
      </c>
      <c r="N926" s="569" t="s">
        <v>683</v>
      </c>
      <c r="O926" s="569" t="s">
        <v>683</v>
      </c>
      <c r="P926" s="569" t="s">
        <v>683</v>
      </c>
      <c r="Q926" s="569" t="s">
        <v>683</v>
      </c>
      <c r="R926" s="569" t="s">
        <v>683</v>
      </c>
      <c r="S926" s="569" t="s">
        <v>683</v>
      </c>
      <c r="T926" s="569" t="s">
        <v>683</v>
      </c>
      <c r="U926" s="569" t="s">
        <v>683</v>
      </c>
      <c r="V926" s="573" t="s">
        <v>683</v>
      </c>
      <c r="W926" s="573" t="s">
        <v>683</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701</v>
      </c>
      <c r="I927" s="565"/>
      <c r="J927" s="547" t="s">
        <v>682</v>
      </c>
      <c r="K927" s="566" t="str">
        <f t="shared" si="318"/>
        <v>-</v>
      </c>
      <c r="L927" s="567" t="s">
        <v>683</v>
      </c>
      <c r="M927" s="567" t="s">
        <v>683</v>
      </c>
      <c r="N927" s="567" t="s">
        <v>683</v>
      </c>
      <c r="O927" s="567" t="s">
        <v>683</v>
      </c>
      <c r="P927" s="567" t="s">
        <v>683</v>
      </c>
      <c r="Q927" s="567" t="s">
        <v>683</v>
      </c>
      <c r="R927" s="567" t="s">
        <v>683</v>
      </c>
      <c r="S927" s="567" t="s">
        <v>683</v>
      </c>
      <c r="T927" s="567" t="s">
        <v>683</v>
      </c>
      <c r="U927" s="567" t="s">
        <v>683</v>
      </c>
      <c r="V927" s="567" t="s">
        <v>683</v>
      </c>
      <c r="W927" s="567" t="s">
        <v>683</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5" t="s">
        <v>1084</v>
      </c>
      <c r="I928" s="1196"/>
      <c r="J928" s="569" t="s">
        <v>685</v>
      </c>
      <c r="K928" s="570" t="str">
        <f t="shared" si="318"/>
        <v>-</v>
      </c>
      <c r="L928" s="571" t="s">
        <v>683</v>
      </c>
      <c r="M928" s="571" t="s">
        <v>683</v>
      </c>
      <c r="N928" s="571" t="s">
        <v>683</v>
      </c>
      <c r="O928" s="571" t="s">
        <v>683</v>
      </c>
      <c r="P928" s="571" t="s">
        <v>683</v>
      </c>
      <c r="Q928" s="1026">
        <f>INT($I$393/7)+2</f>
        <v>9</v>
      </c>
      <c r="R928" s="571" t="s">
        <v>683</v>
      </c>
      <c r="S928" s="455" t="b">
        <v>1</v>
      </c>
      <c r="T928" s="571">
        <v>2</v>
      </c>
      <c r="U928" s="571" t="s">
        <v>683</v>
      </c>
      <c r="V928" s="571" t="s">
        <v>683</v>
      </c>
      <c r="W928" s="571" t="s">
        <v>683</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7"/>
      <c r="I929" s="1198"/>
      <c r="J929" s="569" t="s">
        <v>686</v>
      </c>
      <c r="K929" s="570" t="str">
        <f t="shared" si="318"/>
        <v>-</v>
      </c>
      <c r="L929" s="571" t="s">
        <v>687</v>
      </c>
      <c r="M929" s="571" t="s">
        <v>687</v>
      </c>
      <c r="N929" s="571" t="s">
        <v>687</v>
      </c>
      <c r="O929" s="571" t="s">
        <v>687</v>
      </c>
      <c r="P929" s="571" t="s">
        <v>687</v>
      </c>
      <c r="Q929" s="571" t="s">
        <v>687</v>
      </c>
      <c r="R929" s="571" t="s">
        <v>687</v>
      </c>
      <c r="S929" s="571" t="s">
        <v>687</v>
      </c>
      <c r="T929" s="571" t="s">
        <v>687</v>
      </c>
      <c r="U929" s="571" t="s">
        <v>687</v>
      </c>
      <c r="V929" s="571" t="s">
        <v>687</v>
      </c>
      <c r="W929" s="571" t="s">
        <v>687</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9"/>
      <c r="I930" s="1200"/>
      <c r="J930" s="555" t="s">
        <v>688</v>
      </c>
      <c r="K930" s="572" t="str">
        <f t="shared" si="318"/>
        <v>-</v>
      </c>
      <c r="L930" s="569" t="s">
        <v>683</v>
      </c>
      <c r="M930" s="569" t="s">
        <v>683</v>
      </c>
      <c r="N930" s="569" t="s">
        <v>683</v>
      </c>
      <c r="O930" s="569" t="s">
        <v>683</v>
      </c>
      <c r="P930" s="569" t="s">
        <v>683</v>
      </c>
      <c r="Q930" s="569" t="s">
        <v>683</v>
      </c>
      <c r="R930" s="569" t="s">
        <v>683</v>
      </c>
      <c r="S930" s="569" t="s">
        <v>683</v>
      </c>
      <c r="T930" s="569" t="s">
        <v>683</v>
      </c>
      <c r="U930" s="569" t="s">
        <v>683</v>
      </c>
      <c r="V930" s="573" t="s">
        <v>683</v>
      </c>
      <c r="W930" s="573" t="s">
        <v>683</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702</v>
      </c>
      <c r="I931" s="565"/>
      <c r="J931" s="547" t="s">
        <v>682</v>
      </c>
      <c r="K931" s="566" t="str">
        <f t="shared" si="318"/>
        <v>-</v>
      </c>
      <c r="L931" s="567" t="s">
        <v>683</v>
      </c>
      <c r="M931" s="567" t="s">
        <v>683</v>
      </c>
      <c r="N931" s="567" t="s">
        <v>683</v>
      </c>
      <c r="O931" s="567" t="s">
        <v>683</v>
      </c>
      <c r="P931" s="567" t="s">
        <v>683</v>
      </c>
      <c r="Q931" s="567" t="s">
        <v>683</v>
      </c>
      <c r="R931" s="567" t="s">
        <v>683</v>
      </c>
      <c r="S931" s="567" t="s">
        <v>683</v>
      </c>
      <c r="T931" s="567" t="s">
        <v>683</v>
      </c>
      <c r="U931" s="567" t="s">
        <v>683</v>
      </c>
      <c r="V931" s="567" t="s">
        <v>683</v>
      </c>
      <c r="W931" s="567" t="s">
        <v>683</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5" t="s">
        <v>1084</v>
      </c>
      <c r="I932" s="1196"/>
      <c r="J932" s="569" t="s">
        <v>685</v>
      </c>
      <c r="K932" s="570" t="str">
        <f t="shared" si="318"/>
        <v>-</v>
      </c>
      <c r="L932" s="571" t="s">
        <v>683</v>
      </c>
      <c r="M932" s="571" t="s">
        <v>683</v>
      </c>
      <c r="N932" s="571" t="s">
        <v>683</v>
      </c>
      <c r="O932" s="571" t="s">
        <v>683</v>
      </c>
      <c r="P932" s="571" t="s">
        <v>683</v>
      </c>
      <c r="Q932" s="1026">
        <f>INT($I$394/7)+2</f>
        <v>9</v>
      </c>
      <c r="R932" s="571" t="s">
        <v>683</v>
      </c>
      <c r="S932" s="455" t="b">
        <v>1</v>
      </c>
      <c r="T932" s="571">
        <v>3</v>
      </c>
      <c r="U932" s="571" t="s">
        <v>683</v>
      </c>
      <c r="V932" s="571" t="s">
        <v>683</v>
      </c>
      <c r="W932" s="571" t="s">
        <v>683</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7"/>
      <c r="I933" s="1198"/>
      <c r="J933" s="569" t="s">
        <v>686</v>
      </c>
      <c r="K933" s="570" t="str">
        <f t="shared" si="318"/>
        <v>-</v>
      </c>
      <c r="L933" s="571" t="s">
        <v>687</v>
      </c>
      <c r="M933" s="571" t="s">
        <v>687</v>
      </c>
      <c r="N933" s="571" t="s">
        <v>687</v>
      </c>
      <c r="O933" s="571" t="s">
        <v>687</v>
      </c>
      <c r="P933" s="571" t="s">
        <v>687</v>
      </c>
      <c r="Q933" s="571" t="s">
        <v>687</v>
      </c>
      <c r="R933" s="571" t="s">
        <v>687</v>
      </c>
      <c r="S933" s="571" t="s">
        <v>687</v>
      </c>
      <c r="T933" s="571" t="s">
        <v>687</v>
      </c>
      <c r="U933" s="571" t="s">
        <v>687</v>
      </c>
      <c r="V933" s="571" t="s">
        <v>687</v>
      </c>
      <c r="W933" s="571" t="s">
        <v>687</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9"/>
      <c r="I934" s="1200"/>
      <c r="J934" s="555" t="s">
        <v>688</v>
      </c>
      <c r="K934" s="572" t="str">
        <f t="shared" si="318"/>
        <v>-</v>
      </c>
      <c r="L934" s="569" t="s">
        <v>683</v>
      </c>
      <c r="M934" s="569" t="s">
        <v>683</v>
      </c>
      <c r="N934" s="569" t="s">
        <v>683</v>
      </c>
      <c r="O934" s="569" t="s">
        <v>683</v>
      </c>
      <c r="P934" s="569" t="s">
        <v>683</v>
      </c>
      <c r="Q934" s="569" t="s">
        <v>683</v>
      </c>
      <c r="R934" s="569" t="s">
        <v>683</v>
      </c>
      <c r="S934" s="569" t="s">
        <v>683</v>
      </c>
      <c r="T934" s="569" t="s">
        <v>683</v>
      </c>
      <c r="U934" s="569" t="s">
        <v>683</v>
      </c>
      <c r="V934" s="573" t="s">
        <v>683</v>
      </c>
      <c r="W934" s="573" t="s">
        <v>683</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703</v>
      </c>
      <c r="I935" s="565"/>
      <c r="J935" s="547" t="s">
        <v>682</v>
      </c>
      <c r="K935" s="566" t="str">
        <f t="shared" si="318"/>
        <v>-</v>
      </c>
      <c r="L935" s="567" t="s">
        <v>683</v>
      </c>
      <c r="M935" s="567" t="s">
        <v>683</v>
      </c>
      <c r="N935" s="567" t="s">
        <v>683</v>
      </c>
      <c r="O935" s="567" t="s">
        <v>683</v>
      </c>
      <c r="P935" s="567" t="s">
        <v>683</v>
      </c>
      <c r="Q935" s="567" t="s">
        <v>683</v>
      </c>
      <c r="R935" s="567" t="s">
        <v>683</v>
      </c>
      <c r="S935" s="567" t="s">
        <v>683</v>
      </c>
      <c r="T935" s="567" t="s">
        <v>683</v>
      </c>
      <c r="U935" s="567" t="s">
        <v>683</v>
      </c>
      <c r="V935" s="567" t="s">
        <v>683</v>
      </c>
      <c r="W935" s="567" t="s">
        <v>683</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5" t="s">
        <v>1084</v>
      </c>
      <c r="I936" s="1196"/>
      <c r="J936" s="569" t="s">
        <v>685</v>
      </c>
      <c r="K936" s="570" t="str">
        <f t="shared" si="318"/>
        <v>-</v>
      </c>
      <c r="L936" s="571" t="s">
        <v>683</v>
      </c>
      <c r="M936" s="571" t="s">
        <v>683</v>
      </c>
      <c r="N936" s="571" t="s">
        <v>683</v>
      </c>
      <c r="O936" s="571" t="s">
        <v>683</v>
      </c>
      <c r="P936" s="571" t="s">
        <v>683</v>
      </c>
      <c r="Q936" s="1026">
        <f>INT($I$395/7)+2</f>
        <v>9</v>
      </c>
      <c r="R936" s="571" t="s">
        <v>683</v>
      </c>
      <c r="S936" s="455" t="b">
        <v>1</v>
      </c>
      <c r="T936" s="571">
        <v>4</v>
      </c>
      <c r="U936" s="571" t="s">
        <v>683</v>
      </c>
      <c r="V936" s="571" t="s">
        <v>683</v>
      </c>
      <c r="W936" s="571" t="s">
        <v>683</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7"/>
      <c r="I937" s="1198"/>
      <c r="J937" s="569" t="s">
        <v>686</v>
      </c>
      <c r="K937" s="570" t="str">
        <f t="shared" si="318"/>
        <v>-</v>
      </c>
      <c r="L937" s="571" t="s">
        <v>687</v>
      </c>
      <c r="M937" s="571" t="s">
        <v>687</v>
      </c>
      <c r="N937" s="571" t="s">
        <v>687</v>
      </c>
      <c r="O937" s="571" t="s">
        <v>687</v>
      </c>
      <c r="P937" s="571" t="s">
        <v>687</v>
      </c>
      <c r="Q937" s="571" t="s">
        <v>687</v>
      </c>
      <c r="R937" s="571" t="s">
        <v>687</v>
      </c>
      <c r="S937" s="571" t="s">
        <v>687</v>
      </c>
      <c r="T937" s="571" t="s">
        <v>687</v>
      </c>
      <c r="U937" s="571" t="s">
        <v>687</v>
      </c>
      <c r="V937" s="571" t="s">
        <v>687</v>
      </c>
      <c r="W937" s="571" t="s">
        <v>687</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9"/>
      <c r="I938" s="1200"/>
      <c r="J938" s="555" t="s">
        <v>688</v>
      </c>
      <c r="K938" s="572" t="str">
        <f t="shared" si="318"/>
        <v>-</v>
      </c>
      <c r="L938" s="569" t="s">
        <v>683</v>
      </c>
      <c r="M938" s="569" t="s">
        <v>683</v>
      </c>
      <c r="N938" s="569" t="s">
        <v>683</v>
      </c>
      <c r="O938" s="569" t="s">
        <v>683</v>
      </c>
      <c r="P938" s="569" t="s">
        <v>683</v>
      </c>
      <c r="Q938" s="569" t="s">
        <v>683</v>
      </c>
      <c r="R938" s="569" t="s">
        <v>683</v>
      </c>
      <c r="S938" s="569" t="s">
        <v>683</v>
      </c>
      <c r="T938" s="569" t="s">
        <v>683</v>
      </c>
      <c r="U938" s="569" t="s">
        <v>683</v>
      </c>
      <c r="V938" s="573" t="s">
        <v>683</v>
      </c>
      <c r="W938" s="573" t="s">
        <v>683</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704</v>
      </c>
      <c r="I939" s="565"/>
      <c r="J939" s="547" t="s">
        <v>682</v>
      </c>
      <c r="K939" s="566" t="str">
        <f t="shared" si="318"/>
        <v>-</v>
      </c>
      <c r="L939" s="575">
        <v>-1</v>
      </c>
      <c r="M939" s="567" t="s">
        <v>683</v>
      </c>
      <c r="N939" s="567" t="s">
        <v>683</v>
      </c>
      <c r="O939" s="567" t="s">
        <v>683</v>
      </c>
      <c r="P939" s="567" t="s">
        <v>683</v>
      </c>
      <c r="Q939" s="567" t="s">
        <v>683</v>
      </c>
      <c r="R939" s="567" t="s">
        <v>683</v>
      </c>
      <c r="S939" s="567" t="s">
        <v>683</v>
      </c>
      <c r="T939" s="567" t="s">
        <v>683</v>
      </c>
      <c r="U939" s="567" t="s">
        <v>683</v>
      </c>
      <c r="V939" s="567" t="s">
        <v>683</v>
      </c>
      <c r="W939" s="567" t="s">
        <v>683</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5" t="s">
        <v>705</v>
      </c>
      <c r="I940" s="1196"/>
      <c r="J940" s="569" t="s">
        <v>685</v>
      </c>
      <c r="K940" s="570" t="str">
        <f t="shared" si="318"/>
        <v>-</v>
      </c>
      <c r="L940" s="571" t="s">
        <v>683</v>
      </c>
      <c r="M940" s="571" t="s">
        <v>683</v>
      </c>
      <c r="N940" s="571" t="s">
        <v>683</v>
      </c>
      <c r="O940" s="571" t="s">
        <v>683</v>
      </c>
      <c r="P940" s="571" t="s">
        <v>683</v>
      </c>
      <c r="Q940" s="455">
        <f>INT(150/7)+2</f>
        <v>23</v>
      </c>
      <c r="R940" s="571" t="s">
        <v>683</v>
      </c>
      <c r="S940" s="455" t="b">
        <v>1</v>
      </c>
      <c r="T940" s="571" t="s">
        <v>683</v>
      </c>
      <c r="U940" s="571" t="s">
        <v>683</v>
      </c>
      <c r="V940" s="571" t="s">
        <v>683</v>
      </c>
      <c r="W940" s="571" t="s">
        <v>683</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7"/>
      <c r="I941" s="1198"/>
      <c r="J941" s="569" t="s">
        <v>686</v>
      </c>
      <c r="K941" s="570" t="str">
        <f t="shared" si="318"/>
        <v>-</v>
      </c>
      <c r="L941" s="571" t="s">
        <v>687</v>
      </c>
      <c r="M941" s="571" t="s">
        <v>687</v>
      </c>
      <c r="N941" s="571" t="s">
        <v>687</v>
      </c>
      <c r="O941" s="571" t="s">
        <v>687</v>
      </c>
      <c r="P941" s="571" t="s">
        <v>687</v>
      </c>
      <c r="Q941" s="571" t="s">
        <v>687</v>
      </c>
      <c r="R941" s="571" t="s">
        <v>687</v>
      </c>
      <c r="S941" s="571" t="s">
        <v>687</v>
      </c>
      <c r="T941" s="571" t="s">
        <v>687</v>
      </c>
      <c r="U941" s="571" t="s">
        <v>687</v>
      </c>
      <c r="V941" s="571" t="s">
        <v>687</v>
      </c>
      <c r="W941" s="571" t="s">
        <v>687</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9"/>
      <c r="I942" s="1200"/>
      <c r="J942" s="555" t="s">
        <v>688</v>
      </c>
      <c r="K942" s="572" t="str">
        <f t="shared" si="318"/>
        <v>-</v>
      </c>
      <c r="L942" s="569" t="s">
        <v>683</v>
      </c>
      <c r="M942" s="569" t="s">
        <v>683</v>
      </c>
      <c r="N942" s="569" t="s">
        <v>683</v>
      </c>
      <c r="O942" s="569" t="s">
        <v>683</v>
      </c>
      <c r="P942" s="569" t="s">
        <v>683</v>
      </c>
      <c r="Q942" s="569" t="s">
        <v>683</v>
      </c>
      <c r="R942" s="569" t="s">
        <v>683</v>
      </c>
      <c r="S942" s="569" t="s">
        <v>683</v>
      </c>
      <c r="T942" s="569" t="s">
        <v>683</v>
      </c>
      <c r="U942" s="569" t="s">
        <v>683</v>
      </c>
      <c r="V942" s="573" t="s">
        <v>683</v>
      </c>
      <c r="W942" s="573" t="s">
        <v>683</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706</v>
      </c>
      <c r="I943" s="565"/>
      <c r="J943" s="547" t="s">
        <v>682</v>
      </c>
      <c r="K943" s="566" t="str">
        <f t="shared" si="318"/>
        <v>-</v>
      </c>
      <c r="L943" s="567" t="s">
        <v>683</v>
      </c>
      <c r="M943" s="567" t="s">
        <v>683</v>
      </c>
      <c r="N943" s="567" t="s">
        <v>683</v>
      </c>
      <c r="O943" s="567" t="s">
        <v>683</v>
      </c>
      <c r="P943" s="567" t="s">
        <v>683</v>
      </c>
      <c r="Q943" s="567" t="s">
        <v>683</v>
      </c>
      <c r="R943" s="567" t="s">
        <v>683</v>
      </c>
      <c r="S943" s="567" t="s">
        <v>683</v>
      </c>
      <c r="T943" s="567" t="s">
        <v>683</v>
      </c>
      <c r="U943" s="567" t="s">
        <v>683</v>
      </c>
      <c r="V943" s="567" t="s">
        <v>683</v>
      </c>
      <c r="W943" s="567" t="s">
        <v>683</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5" t="s">
        <v>707</v>
      </c>
      <c r="I944" s="1196"/>
      <c r="J944" s="569" t="s">
        <v>685</v>
      </c>
      <c r="K944" s="570" t="str">
        <f t="shared" si="318"/>
        <v>-</v>
      </c>
      <c r="L944" s="571" t="s">
        <v>683</v>
      </c>
      <c r="M944" s="571" t="s">
        <v>683</v>
      </c>
      <c r="N944" s="571" t="s">
        <v>683</v>
      </c>
      <c r="O944" s="571" t="s">
        <v>683</v>
      </c>
      <c r="P944" s="571" t="s">
        <v>683</v>
      </c>
      <c r="Q944" s="455">
        <f>INT(150/7)+2</f>
        <v>23</v>
      </c>
      <c r="R944" s="571" t="s">
        <v>683</v>
      </c>
      <c r="S944" s="455" t="b">
        <v>1</v>
      </c>
      <c r="T944" s="571" t="s">
        <v>683</v>
      </c>
      <c r="U944" s="571" t="s">
        <v>683</v>
      </c>
      <c r="V944" s="571" t="s">
        <v>683</v>
      </c>
      <c r="W944" s="571" t="s">
        <v>683</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7"/>
      <c r="I945" s="1198"/>
      <c r="J945" s="569" t="s">
        <v>686</v>
      </c>
      <c r="K945" s="570" t="str">
        <f t="shared" si="318"/>
        <v>-</v>
      </c>
      <c r="L945" s="571" t="s">
        <v>687</v>
      </c>
      <c r="M945" s="571" t="s">
        <v>687</v>
      </c>
      <c r="N945" s="571" t="s">
        <v>687</v>
      </c>
      <c r="O945" s="571" t="s">
        <v>687</v>
      </c>
      <c r="P945" s="571" t="s">
        <v>687</v>
      </c>
      <c r="Q945" s="571" t="s">
        <v>687</v>
      </c>
      <c r="R945" s="571" t="s">
        <v>687</v>
      </c>
      <c r="S945" s="571" t="s">
        <v>687</v>
      </c>
      <c r="T945" s="571" t="s">
        <v>687</v>
      </c>
      <c r="U945" s="571" t="s">
        <v>687</v>
      </c>
      <c r="V945" s="571" t="s">
        <v>687</v>
      </c>
      <c r="W945" s="571" t="s">
        <v>687</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9"/>
      <c r="I946" s="1200"/>
      <c r="J946" s="555" t="s">
        <v>688</v>
      </c>
      <c r="K946" s="572" t="str">
        <f t="shared" si="318"/>
        <v>-</v>
      </c>
      <c r="L946" s="569" t="s">
        <v>683</v>
      </c>
      <c r="M946" s="569" t="s">
        <v>683</v>
      </c>
      <c r="N946" s="569" t="s">
        <v>683</v>
      </c>
      <c r="O946" s="569" t="s">
        <v>683</v>
      </c>
      <c r="P946" s="569" t="s">
        <v>683</v>
      </c>
      <c r="Q946" s="569" t="s">
        <v>683</v>
      </c>
      <c r="R946" s="569" t="s">
        <v>683</v>
      </c>
      <c r="S946" s="569" t="s">
        <v>683</v>
      </c>
      <c r="T946" s="569" t="s">
        <v>683</v>
      </c>
      <c r="U946" s="569" t="s">
        <v>683</v>
      </c>
      <c r="V946" s="573" t="s">
        <v>683</v>
      </c>
      <c r="W946" s="573" t="s">
        <v>683</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708</v>
      </c>
      <c r="I947" s="565"/>
      <c r="J947" s="547" t="s">
        <v>682</v>
      </c>
      <c r="K947" s="566" t="str">
        <f t="shared" si="318"/>
        <v>-</v>
      </c>
      <c r="L947" s="567" t="s">
        <v>683</v>
      </c>
      <c r="M947" s="567" t="s">
        <v>683</v>
      </c>
      <c r="N947" s="567" t="s">
        <v>683</v>
      </c>
      <c r="O947" s="567" t="s">
        <v>683</v>
      </c>
      <c r="P947" s="567" t="s">
        <v>683</v>
      </c>
      <c r="Q947" s="567" t="s">
        <v>683</v>
      </c>
      <c r="R947" s="567" t="s">
        <v>683</v>
      </c>
      <c r="S947" s="567" t="s">
        <v>683</v>
      </c>
      <c r="T947" s="567" t="s">
        <v>683</v>
      </c>
      <c r="U947" s="567" t="s">
        <v>683</v>
      </c>
      <c r="V947" s="567" t="s">
        <v>683</v>
      </c>
      <c r="W947" s="567" t="s">
        <v>683</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5" t="s">
        <v>709</v>
      </c>
      <c r="I948" s="1196"/>
      <c r="J948" s="569" t="s">
        <v>685</v>
      </c>
      <c r="K948" s="570" t="str">
        <f t="shared" si="318"/>
        <v>-</v>
      </c>
      <c r="L948" s="571" t="s">
        <v>683</v>
      </c>
      <c r="M948" s="571" t="s">
        <v>683</v>
      </c>
      <c r="N948" s="571" t="s">
        <v>683</v>
      </c>
      <c r="O948" s="571" t="s">
        <v>683</v>
      </c>
      <c r="P948" s="571" t="s">
        <v>683</v>
      </c>
      <c r="Q948" s="455">
        <f>INT(150/7)+2</f>
        <v>23</v>
      </c>
      <c r="R948" s="571" t="s">
        <v>683</v>
      </c>
      <c r="S948" s="455" t="b">
        <v>1</v>
      </c>
      <c r="T948" s="571" t="s">
        <v>683</v>
      </c>
      <c r="U948" s="571" t="s">
        <v>683</v>
      </c>
      <c r="V948" s="571" t="s">
        <v>683</v>
      </c>
      <c r="W948" s="571" t="s">
        <v>683</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7"/>
      <c r="I949" s="1198"/>
      <c r="J949" s="569" t="s">
        <v>686</v>
      </c>
      <c r="K949" s="570" t="str">
        <f t="shared" si="318"/>
        <v>-</v>
      </c>
      <c r="L949" s="571" t="s">
        <v>687</v>
      </c>
      <c r="M949" s="571" t="s">
        <v>687</v>
      </c>
      <c r="N949" s="571" t="s">
        <v>687</v>
      </c>
      <c r="O949" s="571" t="s">
        <v>687</v>
      </c>
      <c r="P949" s="571" t="s">
        <v>687</v>
      </c>
      <c r="Q949" s="571" t="s">
        <v>687</v>
      </c>
      <c r="R949" s="571" t="s">
        <v>687</v>
      </c>
      <c r="S949" s="571" t="s">
        <v>687</v>
      </c>
      <c r="T949" s="571" t="s">
        <v>687</v>
      </c>
      <c r="U949" s="571" t="s">
        <v>687</v>
      </c>
      <c r="V949" s="571" t="s">
        <v>687</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9"/>
      <c r="I950" s="1200"/>
      <c r="J950" s="555" t="s">
        <v>688</v>
      </c>
      <c r="K950" s="572" t="str">
        <f t="shared" si="318"/>
        <v>-</v>
      </c>
      <c r="L950" s="569" t="s">
        <v>683</v>
      </c>
      <c r="M950" s="569" t="s">
        <v>683</v>
      </c>
      <c r="N950" s="569" t="s">
        <v>683</v>
      </c>
      <c r="O950" s="569" t="s">
        <v>683</v>
      </c>
      <c r="P950" s="569" t="s">
        <v>683</v>
      </c>
      <c r="Q950" s="569" t="s">
        <v>683</v>
      </c>
      <c r="R950" s="569" t="s">
        <v>683</v>
      </c>
      <c r="S950" s="569" t="s">
        <v>683</v>
      </c>
      <c r="T950" s="569" t="s">
        <v>683</v>
      </c>
      <c r="U950" s="569" t="s">
        <v>683</v>
      </c>
      <c r="V950" s="573" t="s">
        <v>683</v>
      </c>
      <c r="W950" s="573" t="s">
        <v>683</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710</v>
      </c>
      <c r="I951" s="565"/>
      <c r="J951" s="547" t="s">
        <v>682</v>
      </c>
      <c r="K951" s="566" t="str">
        <f t="shared" si="318"/>
        <v>-</v>
      </c>
      <c r="L951" s="567" t="s">
        <v>683</v>
      </c>
      <c r="M951" s="567" t="s">
        <v>683</v>
      </c>
      <c r="N951" s="567" t="s">
        <v>683</v>
      </c>
      <c r="O951" s="567" t="s">
        <v>683</v>
      </c>
      <c r="P951" s="567" t="s">
        <v>683</v>
      </c>
      <c r="Q951" s="567" t="s">
        <v>683</v>
      </c>
      <c r="R951" s="567" t="s">
        <v>683</v>
      </c>
      <c r="S951" s="567" t="s">
        <v>683</v>
      </c>
      <c r="T951" s="567" t="s">
        <v>683</v>
      </c>
      <c r="U951" s="567" t="s">
        <v>683</v>
      </c>
      <c r="V951" s="567" t="s">
        <v>683</v>
      </c>
      <c r="W951" s="567" t="s">
        <v>683</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5"/>
      <c r="I952" s="1196"/>
      <c r="J952" s="569" t="s">
        <v>685</v>
      </c>
      <c r="K952" s="570" t="str">
        <f t="shared" ref="K952:K994" si="323">IF(L952&lt;0,"-",IFERROR(DATE(2019,1,($L952)*7+1),"-"))</f>
        <v>-</v>
      </c>
      <c r="L952" s="571" t="s">
        <v>683</v>
      </c>
      <c r="M952" s="571" t="s">
        <v>683</v>
      </c>
      <c r="N952" s="571" t="s">
        <v>683</v>
      </c>
      <c r="O952" s="571" t="s">
        <v>683</v>
      </c>
      <c r="P952" s="571" t="s">
        <v>683</v>
      </c>
      <c r="Q952" s="571" t="s">
        <v>683</v>
      </c>
      <c r="R952" s="455">
        <v>0</v>
      </c>
      <c r="S952" s="455" t="b">
        <v>1</v>
      </c>
      <c r="T952" s="571" t="s">
        <v>683</v>
      </c>
      <c r="U952" s="571" t="s">
        <v>683</v>
      </c>
      <c r="V952" s="571" t="s">
        <v>683</v>
      </c>
      <c r="W952" s="571" t="s">
        <v>683</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7"/>
      <c r="I953" s="1198"/>
      <c r="J953" s="569" t="s">
        <v>686</v>
      </c>
      <c r="K953" s="570" t="str">
        <f t="shared" si="323"/>
        <v>-</v>
      </c>
      <c r="L953" s="571" t="s">
        <v>687</v>
      </c>
      <c r="M953" s="571" t="s">
        <v>687</v>
      </c>
      <c r="N953" s="571" t="s">
        <v>687</v>
      </c>
      <c r="O953" s="571" t="s">
        <v>687</v>
      </c>
      <c r="P953" s="571" t="s">
        <v>687</v>
      </c>
      <c r="Q953" s="571" t="s">
        <v>687</v>
      </c>
      <c r="R953" s="571" t="s">
        <v>687</v>
      </c>
      <c r="S953" s="571" t="s">
        <v>687</v>
      </c>
      <c r="T953" s="571" t="s">
        <v>687</v>
      </c>
      <c r="U953" s="571" t="s">
        <v>687</v>
      </c>
      <c r="V953" s="571" t="s">
        <v>687</v>
      </c>
      <c r="W953" s="571" t="s">
        <v>687</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9"/>
      <c r="I954" s="1200"/>
      <c r="J954" s="555" t="s">
        <v>688</v>
      </c>
      <c r="K954" s="572" t="str">
        <f t="shared" si="323"/>
        <v>-</v>
      </c>
      <c r="L954" s="569" t="s">
        <v>683</v>
      </c>
      <c r="M954" s="569" t="s">
        <v>683</v>
      </c>
      <c r="N954" s="569" t="s">
        <v>683</v>
      </c>
      <c r="O954" s="569" t="s">
        <v>683</v>
      </c>
      <c r="P954" s="569" t="s">
        <v>683</v>
      </c>
      <c r="Q954" s="569" t="s">
        <v>683</v>
      </c>
      <c r="R954" s="569" t="s">
        <v>683</v>
      </c>
      <c r="S954" s="569" t="s">
        <v>683</v>
      </c>
      <c r="T954" s="569" t="s">
        <v>683</v>
      </c>
      <c r="U954" s="569" t="s">
        <v>683</v>
      </c>
      <c r="V954" s="573" t="s">
        <v>683</v>
      </c>
      <c r="W954" s="573" t="s">
        <v>683</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711</v>
      </c>
      <c r="I955" s="565"/>
      <c r="J955" s="547" t="s">
        <v>682</v>
      </c>
      <c r="K955" s="566" t="str">
        <f t="shared" si="323"/>
        <v>-</v>
      </c>
      <c r="L955" s="567" t="s">
        <v>683</v>
      </c>
      <c r="M955" s="574">
        <v>42</v>
      </c>
      <c r="N955" s="567" t="s">
        <v>683</v>
      </c>
      <c r="O955" s="567" t="s">
        <v>683</v>
      </c>
      <c r="P955" s="567" t="s">
        <v>683</v>
      </c>
      <c r="Q955" s="567" t="s">
        <v>683</v>
      </c>
      <c r="R955" s="567" t="s">
        <v>683</v>
      </c>
      <c r="S955" s="567" t="s">
        <v>683</v>
      </c>
      <c r="T955" s="567" t="s">
        <v>683</v>
      </c>
      <c r="U955" s="567" t="s">
        <v>683</v>
      </c>
      <c r="V955" s="567" t="s">
        <v>683</v>
      </c>
      <c r="W955" s="567" t="s">
        <v>683</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5" t="s">
        <v>712</v>
      </c>
      <c r="I956" s="1196"/>
      <c r="J956" s="569" t="s">
        <v>685</v>
      </c>
      <c r="K956" s="570" t="str">
        <f t="shared" si="323"/>
        <v>-</v>
      </c>
      <c r="L956" s="571" t="s">
        <v>683</v>
      </c>
      <c r="M956" s="571" t="s">
        <v>683</v>
      </c>
      <c r="N956" s="571" t="s">
        <v>683</v>
      </c>
      <c r="O956" s="571" t="s">
        <v>683</v>
      </c>
      <c r="P956" s="571" t="s">
        <v>683</v>
      </c>
      <c r="Q956" s="571" t="s">
        <v>683</v>
      </c>
      <c r="R956" s="455">
        <v>0</v>
      </c>
      <c r="S956" s="571" t="s">
        <v>683</v>
      </c>
      <c r="T956" s="571" t="s">
        <v>683</v>
      </c>
      <c r="U956" s="571" t="s">
        <v>683</v>
      </c>
      <c r="V956" s="571" t="s">
        <v>683</v>
      </c>
      <c r="W956" s="571" t="s">
        <v>683</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7"/>
      <c r="I957" s="1198"/>
      <c r="J957" s="569" t="s">
        <v>686</v>
      </c>
      <c r="K957" s="570" t="str">
        <f t="shared" si="323"/>
        <v>-</v>
      </c>
      <c r="L957" s="571" t="s">
        <v>687</v>
      </c>
      <c r="M957" s="571" t="s">
        <v>687</v>
      </c>
      <c r="N957" s="571" t="s">
        <v>687</v>
      </c>
      <c r="O957" s="571" t="s">
        <v>687</v>
      </c>
      <c r="P957" s="571" t="s">
        <v>687</v>
      </c>
      <c r="Q957" s="571" t="s">
        <v>687</v>
      </c>
      <c r="R957" s="571" t="s">
        <v>687</v>
      </c>
      <c r="S957" s="571" t="s">
        <v>687</v>
      </c>
      <c r="T957" s="571" t="s">
        <v>687</v>
      </c>
      <c r="U957" s="571" t="s">
        <v>687</v>
      </c>
      <c r="V957" s="571" t="s">
        <v>687</v>
      </c>
      <c r="W957" s="571" t="s">
        <v>687</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9"/>
      <c r="I958" s="1200"/>
      <c r="J958" s="555" t="s">
        <v>688</v>
      </c>
      <c r="K958" s="572" t="str">
        <f t="shared" si="323"/>
        <v>-</v>
      </c>
      <c r="L958" s="569" t="s">
        <v>683</v>
      </c>
      <c r="M958" s="569" t="s">
        <v>683</v>
      </c>
      <c r="N958" s="569" t="s">
        <v>683</v>
      </c>
      <c r="O958" s="569" t="s">
        <v>683</v>
      </c>
      <c r="P958" s="569" t="s">
        <v>683</v>
      </c>
      <c r="Q958" s="569" t="s">
        <v>683</v>
      </c>
      <c r="R958" s="569" t="s">
        <v>683</v>
      </c>
      <c r="S958" s="569" t="s">
        <v>683</v>
      </c>
      <c r="T958" s="569" t="s">
        <v>683</v>
      </c>
      <c r="U958" s="569" t="s">
        <v>683</v>
      </c>
      <c r="V958" s="573" t="s">
        <v>683</v>
      </c>
      <c r="W958" s="573" t="s">
        <v>683</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713</v>
      </c>
      <c r="I959" s="565"/>
      <c r="J959" s="547" t="s">
        <v>682</v>
      </c>
      <c r="K959" s="566" t="str">
        <f t="shared" si="323"/>
        <v>-</v>
      </c>
      <c r="L959" s="567" t="s">
        <v>683</v>
      </c>
      <c r="M959" s="567" t="s">
        <v>683</v>
      </c>
      <c r="N959" s="567" t="s">
        <v>683</v>
      </c>
      <c r="O959" s="567" t="s">
        <v>683</v>
      </c>
      <c r="P959" s="567" t="s">
        <v>683</v>
      </c>
      <c r="Q959" s="567" t="s">
        <v>683</v>
      </c>
      <c r="R959" s="567" t="s">
        <v>683</v>
      </c>
      <c r="S959" s="567" t="s">
        <v>683</v>
      </c>
      <c r="T959" s="567" t="s">
        <v>683</v>
      </c>
      <c r="U959" s="567" t="s">
        <v>683</v>
      </c>
      <c r="V959" s="567" t="s">
        <v>683</v>
      </c>
      <c r="W959" s="567" t="s">
        <v>683</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5" t="s">
        <v>714</v>
      </c>
      <c r="I960" s="1196"/>
      <c r="J960" s="569" t="s">
        <v>685</v>
      </c>
      <c r="K960" s="570" t="str">
        <f t="shared" si="323"/>
        <v>-</v>
      </c>
      <c r="L960" s="571" t="s">
        <v>683</v>
      </c>
      <c r="M960" s="571" t="s">
        <v>683</v>
      </c>
      <c r="N960" s="571" t="s">
        <v>683</v>
      </c>
      <c r="O960" s="455">
        <v>1</v>
      </c>
      <c r="P960" s="571" t="s">
        <v>683</v>
      </c>
      <c r="Q960" s="571" t="s">
        <v>683</v>
      </c>
      <c r="R960" s="571" t="s">
        <v>683</v>
      </c>
      <c r="S960" s="571" t="s">
        <v>683</v>
      </c>
      <c r="T960" s="571" t="s">
        <v>683</v>
      </c>
      <c r="U960" s="571" t="s">
        <v>683</v>
      </c>
      <c r="V960" s="571" t="s">
        <v>683</v>
      </c>
      <c r="W960" s="571" t="s">
        <v>683</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7"/>
      <c r="I961" s="1198"/>
      <c r="J961" s="569" t="s">
        <v>686</v>
      </c>
      <c r="K961" s="570" t="str">
        <f t="shared" si="323"/>
        <v>-</v>
      </c>
      <c r="L961" s="571" t="s">
        <v>687</v>
      </c>
      <c r="M961" s="455">
        <v>38</v>
      </c>
      <c r="N961" s="571" t="s">
        <v>687</v>
      </c>
      <c r="O961" s="571" t="s">
        <v>687</v>
      </c>
      <c r="P961" s="571" t="s">
        <v>687</v>
      </c>
      <c r="Q961" s="571" t="s">
        <v>687</v>
      </c>
      <c r="R961" s="571" t="s">
        <v>687</v>
      </c>
      <c r="S961" s="571" t="s">
        <v>687</v>
      </c>
      <c r="T961" s="571" t="s">
        <v>687</v>
      </c>
      <c r="U961" s="571" t="s">
        <v>687</v>
      </c>
      <c r="V961" s="571" t="s">
        <v>687</v>
      </c>
      <c r="W961" s="571" t="s">
        <v>687</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9"/>
      <c r="I962" s="1200"/>
      <c r="J962" s="555" t="s">
        <v>688</v>
      </c>
      <c r="K962" s="572" t="str">
        <f t="shared" si="323"/>
        <v>-</v>
      </c>
      <c r="L962" s="569" t="s">
        <v>683</v>
      </c>
      <c r="M962" s="569" t="s">
        <v>683</v>
      </c>
      <c r="N962" s="569" t="s">
        <v>683</v>
      </c>
      <c r="O962" s="569" t="s">
        <v>683</v>
      </c>
      <c r="P962" s="569" t="s">
        <v>683</v>
      </c>
      <c r="Q962" s="569" t="s">
        <v>683</v>
      </c>
      <c r="R962" s="569" t="s">
        <v>683</v>
      </c>
      <c r="S962" s="569" t="s">
        <v>683</v>
      </c>
      <c r="T962" s="569" t="s">
        <v>683</v>
      </c>
      <c r="U962" s="569" t="s">
        <v>683</v>
      </c>
      <c r="V962" s="573" t="s">
        <v>683</v>
      </c>
      <c r="W962" s="573" t="s">
        <v>683</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715</v>
      </c>
      <c r="I963" s="565"/>
      <c r="J963" s="547" t="s">
        <v>682</v>
      </c>
      <c r="K963" s="566" t="str">
        <f t="shared" si="323"/>
        <v>-</v>
      </c>
      <c r="L963" s="567" t="s">
        <v>683</v>
      </c>
      <c r="M963" s="567" t="s">
        <v>683</v>
      </c>
      <c r="N963" s="567" t="s">
        <v>683</v>
      </c>
      <c r="O963" s="567" t="s">
        <v>683</v>
      </c>
      <c r="P963" s="567" t="s">
        <v>683</v>
      </c>
      <c r="Q963" s="567" t="s">
        <v>683</v>
      </c>
      <c r="R963" s="567" t="s">
        <v>683</v>
      </c>
      <c r="S963" s="567" t="s">
        <v>683</v>
      </c>
      <c r="T963" s="567" t="s">
        <v>683</v>
      </c>
      <c r="U963" s="567" t="s">
        <v>683</v>
      </c>
      <c r="V963" s="567" t="s">
        <v>683</v>
      </c>
      <c r="W963" s="567" t="s">
        <v>683</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5" t="s">
        <v>716</v>
      </c>
      <c r="I964" s="1196"/>
      <c r="J964" s="569" t="s">
        <v>685</v>
      </c>
      <c r="K964" s="570">
        <f t="shared" si="323"/>
        <v>43543</v>
      </c>
      <c r="L964" s="455">
        <v>11</v>
      </c>
      <c r="M964" s="571" t="s">
        <v>683</v>
      </c>
      <c r="N964" s="571" t="s">
        <v>683</v>
      </c>
      <c r="O964" s="571" t="s">
        <v>683</v>
      </c>
      <c r="P964" s="571" t="s">
        <v>683</v>
      </c>
      <c r="Q964" s="571" t="s">
        <v>683</v>
      </c>
      <c r="R964" s="571" t="s">
        <v>683</v>
      </c>
      <c r="S964" s="571" t="s">
        <v>683</v>
      </c>
      <c r="T964" s="571" t="s">
        <v>683</v>
      </c>
      <c r="U964" s="571" t="s">
        <v>683</v>
      </c>
      <c r="V964" s="571" t="s">
        <v>683</v>
      </c>
      <c r="W964" s="571" t="s">
        <v>683</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7"/>
      <c r="I965" s="1198"/>
      <c r="J965" s="569" t="s">
        <v>686</v>
      </c>
      <c r="K965" s="570" t="str">
        <f t="shared" si="323"/>
        <v>-</v>
      </c>
      <c r="L965" s="571" t="s">
        <v>687</v>
      </c>
      <c r="M965" s="571" t="s">
        <v>687</v>
      </c>
      <c r="N965" s="455">
        <v>20</v>
      </c>
      <c r="O965" s="455">
        <v>3</v>
      </c>
      <c r="P965" s="571" t="s">
        <v>687</v>
      </c>
      <c r="Q965" s="571" t="s">
        <v>687</v>
      </c>
      <c r="R965" s="571" t="s">
        <v>687</v>
      </c>
      <c r="S965" s="571" t="s">
        <v>687</v>
      </c>
      <c r="T965" s="571" t="s">
        <v>687</v>
      </c>
      <c r="U965" s="571" t="s">
        <v>687</v>
      </c>
      <c r="V965" s="571" t="s">
        <v>687</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9"/>
      <c r="I966" s="1200"/>
      <c r="J966" s="555" t="s">
        <v>688</v>
      </c>
      <c r="K966" s="572" t="str">
        <f t="shared" si="323"/>
        <v>-</v>
      </c>
      <c r="L966" s="569" t="s">
        <v>683</v>
      </c>
      <c r="M966" s="569" t="s">
        <v>683</v>
      </c>
      <c r="N966" s="569" t="s">
        <v>683</v>
      </c>
      <c r="O966" s="569" t="s">
        <v>683</v>
      </c>
      <c r="P966" s="569" t="s">
        <v>683</v>
      </c>
      <c r="Q966" s="569" t="s">
        <v>683</v>
      </c>
      <c r="R966" s="569" t="s">
        <v>683</v>
      </c>
      <c r="S966" s="569" t="s">
        <v>683</v>
      </c>
      <c r="T966" s="569" t="s">
        <v>683</v>
      </c>
      <c r="U966" s="569" t="s">
        <v>683</v>
      </c>
      <c r="V966" s="573" t="s">
        <v>683</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717</v>
      </c>
      <c r="I967" s="565"/>
      <c r="J967" s="547" t="s">
        <v>682</v>
      </c>
      <c r="K967" s="566" t="str">
        <f t="shared" si="323"/>
        <v>-</v>
      </c>
      <c r="L967" s="567" t="s">
        <v>683</v>
      </c>
      <c r="M967" s="567" t="s">
        <v>683</v>
      </c>
      <c r="N967" s="567" t="s">
        <v>683</v>
      </c>
      <c r="O967" s="567" t="s">
        <v>683</v>
      </c>
      <c r="P967" s="567" t="s">
        <v>683</v>
      </c>
      <c r="Q967" s="567" t="s">
        <v>683</v>
      </c>
      <c r="R967" s="567" t="s">
        <v>683</v>
      </c>
      <c r="S967" s="567" t="s">
        <v>683</v>
      </c>
      <c r="T967" s="567" t="s">
        <v>683</v>
      </c>
      <c r="U967" s="567" t="s">
        <v>683</v>
      </c>
      <c r="V967" s="567" t="s">
        <v>683</v>
      </c>
      <c r="W967" s="567" t="s">
        <v>683</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5" t="s">
        <v>718</v>
      </c>
      <c r="I968" s="1196"/>
      <c r="J968" s="569" t="s">
        <v>685</v>
      </c>
      <c r="K968" s="570">
        <f t="shared" si="323"/>
        <v>43718</v>
      </c>
      <c r="L968" s="455">
        <v>36</v>
      </c>
      <c r="M968" s="571" t="s">
        <v>683</v>
      </c>
      <c r="N968" s="571" t="s">
        <v>683</v>
      </c>
      <c r="O968" s="571" t="s">
        <v>683</v>
      </c>
      <c r="P968" s="571" t="s">
        <v>683</v>
      </c>
      <c r="Q968" s="571" t="s">
        <v>683</v>
      </c>
      <c r="R968" s="571" t="s">
        <v>683</v>
      </c>
      <c r="S968" s="571" t="s">
        <v>683</v>
      </c>
      <c r="T968" s="571" t="s">
        <v>683</v>
      </c>
      <c r="U968" s="571" t="s">
        <v>683</v>
      </c>
      <c r="V968" s="571" t="s">
        <v>683</v>
      </c>
      <c r="W968" s="571" t="s">
        <v>683</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7"/>
      <c r="I969" s="1198"/>
      <c r="J969" s="569" t="s">
        <v>686</v>
      </c>
      <c r="K969" s="570" t="str">
        <f t="shared" si="323"/>
        <v>-</v>
      </c>
      <c r="L969" s="571" t="s">
        <v>687</v>
      </c>
      <c r="M969" s="571" t="s">
        <v>687</v>
      </c>
      <c r="N969" s="455">
        <v>20</v>
      </c>
      <c r="O969" s="455">
        <v>6</v>
      </c>
      <c r="P969" s="571" t="s">
        <v>687</v>
      </c>
      <c r="Q969" s="571" t="s">
        <v>687</v>
      </c>
      <c r="R969" s="571" t="s">
        <v>687</v>
      </c>
      <c r="S969" s="571" t="s">
        <v>687</v>
      </c>
      <c r="T969" s="571" t="s">
        <v>687</v>
      </c>
      <c r="U969" s="571" t="s">
        <v>687</v>
      </c>
      <c r="V969" s="571" t="s">
        <v>687</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9"/>
      <c r="I970" s="1200"/>
      <c r="J970" s="555" t="s">
        <v>688</v>
      </c>
      <c r="K970" s="572" t="str">
        <f t="shared" si="323"/>
        <v>-</v>
      </c>
      <c r="L970" s="569" t="s">
        <v>683</v>
      </c>
      <c r="M970" s="569" t="s">
        <v>683</v>
      </c>
      <c r="N970" s="569" t="s">
        <v>683</v>
      </c>
      <c r="O970" s="569" t="s">
        <v>683</v>
      </c>
      <c r="P970" s="569" t="s">
        <v>683</v>
      </c>
      <c r="Q970" s="569" t="s">
        <v>683</v>
      </c>
      <c r="R970" s="569" t="s">
        <v>683</v>
      </c>
      <c r="S970" s="569" t="s">
        <v>683</v>
      </c>
      <c r="T970" s="569" t="s">
        <v>683</v>
      </c>
      <c r="U970" s="569" t="s">
        <v>683</v>
      </c>
      <c r="V970" s="573" t="s">
        <v>683</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719</v>
      </c>
      <c r="I971" s="565"/>
      <c r="J971" s="547" t="s">
        <v>682</v>
      </c>
      <c r="K971" s="566" t="str">
        <f t="shared" si="323"/>
        <v>-</v>
      </c>
      <c r="L971" s="567" t="s">
        <v>683</v>
      </c>
      <c r="M971" s="567" t="s">
        <v>683</v>
      </c>
      <c r="N971" s="567" t="s">
        <v>683</v>
      </c>
      <c r="O971" s="567" t="s">
        <v>683</v>
      </c>
      <c r="P971" s="567" t="s">
        <v>683</v>
      </c>
      <c r="Q971" s="567" t="s">
        <v>683</v>
      </c>
      <c r="R971" s="567" t="s">
        <v>683</v>
      </c>
      <c r="S971" s="567" t="s">
        <v>683</v>
      </c>
      <c r="T971" s="567" t="s">
        <v>683</v>
      </c>
      <c r="U971" s="567" t="s">
        <v>683</v>
      </c>
      <c r="V971" s="567" t="s">
        <v>683</v>
      </c>
      <c r="W971" s="567" t="s">
        <v>683</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5" t="s">
        <v>720</v>
      </c>
      <c r="I972" s="1196"/>
      <c r="J972" s="569" t="s">
        <v>685</v>
      </c>
      <c r="K972" s="570">
        <f t="shared" si="323"/>
        <v>43760</v>
      </c>
      <c r="L972" s="455">
        <v>42</v>
      </c>
      <c r="M972" s="571" t="s">
        <v>683</v>
      </c>
      <c r="N972" s="571" t="s">
        <v>683</v>
      </c>
      <c r="O972" s="571" t="s">
        <v>683</v>
      </c>
      <c r="P972" s="571" t="s">
        <v>683</v>
      </c>
      <c r="Q972" s="571" t="s">
        <v>683</v>
      </c>
      <c r="R972" s="571" t="s">
        <v>683</v>
      </c>
      <c r="S972" s="571" t="s">
        <v>683</v>
      </c>
      <c r="T972" s="571" t="s">
        <v>683</v>
      </c>
      <c r="U972" s="571" t="s">
        <v>683</v>
      </c>
      <c r="V972" s="571" t="s">
        <v>683</v>
      </c>
      <c r="W972" s="571" t="s">
        <v>683</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7"/>
      <c r="I973" s="1198"/>
      <c r="J973" s="569" t="s">
        <v>686</v>
      </c>
      <c r="K973" s="570" t="str">
        <f t="shared" si="323"/>
        <v>-</v>
      </c>
      <c r="L973" s="571" t="s">
        <v>687</v>
      </c>
      <c r="M973" s="571" t="s">
        <v>687</v>
      </c>
      <c r="N973" s="455">
        <v>28</v>
      </c>
      <c r="O973" s="455">
        <v>3</v>
      </c>
      <c r="P973" s="571" t="s">
        <v>687</v>
      </c>
      <c r="Q973" s="571" t="s">
        <v>687</v>
      </c>
      <c r="R973" s="571" t="s">
        <v>687</v>
      </c>
      <c r="S973" s="571" t="s">
        <v>687</v>
      </c>
      <c r="T973" s="571" t="s">
        <v>687</v>
      </c>
      <c r="U973" s="571" t="s">
        <v>687</v>
      </c>
      <c r="V973" s="571" t="s">
        <v>687</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9"/>
      <c r="I974" s="1200"/>
      <c r="J974" s="555" t="s">
        <v>688</v>
      </c>
      <c r="K974" s="572" t="str">
        <f t="shared" si="323"/>
        <v>-</v>
      </c>
      <c r="L974" s="569" t="s">
        <v>683</v>
      </c>
      <c r="M974" s="569" t="s">
        <v>683</v>
      </c>
      <c r="N974" s="569" t="s">
        <v>683</v>
      </c>
      <c r="O974" s="569" t="s">
        <v>683</v>
      </c>
      <c r="P974" s="569" t="s">
        <v>683</v>
      </c>
      <c r="Q974" s="569" t="s">
        <v>683</v>
      </c>
      <c r="R974" s="569" t="s">
        <v>683</v>
      </c>
      <c r="S974" s="569" t="s">
        <v>683</v>
      </c>
      <c r="T974" s="569" t="s">
        <v>683</v>
      </c>
      <c r="U974" s="569" t="s">
        <v>683</v>
      </c>
      <c r="V974" s="573" t="s">
        <v>683</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721</v>
      </c>
      <c r="I975" s="565"/>
      <c r="J975" s="547" t="s">
        <v>682</v>
      </c>
      <c r="K975" s="566" t="str">
        <f t="shared" si="323"/>
        <v>-</v>
      </c>
      <c r="L975" s="567" t="s">
        <v>683</v>
      </c>
      <c r="M975" s="567" t="s">
        <v>683</v>
      </c>
      <c r="N975" s="567" t="s">
        <v>683</v>
      </c>
      <c r="O975" s="567" t="s">
        <v>683</v>
      </c>
      <c r="P975" s="567" t="s">
        <v>683</v>
      </c>
      <c r="Q975" s="567" t="s">
        <v>683</v>
      </c>
      <c r="R975" s="567" t="s">
        <v>683</v>
      </c>
      <c r="S975" s="567" t="s">
        <v>683</v>
      </c>
      <c r="T975" s="567" t="s">
        <v>683</v>
      </c>
      <c r="U975" s="567" t="s">
        <v>683</v>
      </c>
      <c r="V975" s="567" t="s">
        <v>683</v>
      </c>
      <c r="W975" s="567" t="s">
        <v>683</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5" t="s">
        <v>722</v>
      </c>
      <c r="I976" s="1196"/>
      <c r="J976" s="569" t="s">
        <v>685</v>
      </c>
      <c r="K976" s="570" t="str">
        <f t="shared" si="323"/>
        <v>-</v>
      </c>
      <c r="L976" s="571" t="s">
        <v>683</v>
      </c>
      <c r="M976" s="571" t="s">
        <v>683</v>
      </c>
      <c r="N976" s="455">
        <v>0</v>
      </c>
      <c r="O976" s="571" t="s">
        <v>683</v>
      </c>
      <c r="P976" s="571" t="s">
        <v>683</v>
      </c>
      <c r="Q976" s="571" t="s">
        <v>683</v>
      </c>
      <c r="R976" s="571" t="s">
        <v>683</v>
      </c>
      <c r="S976" s="571" t="s">
        <v>683</v>
      </c>
      <c r="T976" s="571" t="s">
        <v>683</v>
      </c>
      <c r="U976" s="571" t="s">
        <v>683</v>
      </c>
      <c r="V976" s="571" t="s">
        <v>683</v>
      </c>
      <c r="W976" s="571" t="s">
        <v>683</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7"/>
      <c r="I977" s="1198"/>
      <c r="J977" s="569" t="s">
        <v>686</v>
      </c>
      <c r="K977" s="570" t="str">
        <f t="shared" si="323"/>
        <v>-</v>
      </c>
      <c r="L977" s="571" t="s">
        <v>687</v>
      </c>
      <c r="M977" s="571" t="s">
        <v>687</v>
      </c>
      <c r="N977" s="571" t="s">
        <v>687</v>
      </c>
      <c r="O977" s="571" t="s">
        <v>687</v>
      </c>
      <c r="P977" s="571" t="s">
        <v>687</v>
      </c>
      <c r="Q977" s="571" t="s">
        <v>687</v>
      </c>
      <c r="R977" s="571" t="s">
        <v>687</v>
      </c>
      <c r="S977" s="571" t="s">
        <v>687</v>
      </c>
      <c r="T977" s="571" t="s">
        <v>687</v>
      </c>
      <c r="U977" s="571" t="s">
        <v>687</v>
      </c>
      <c r="V977" s="571" t="s">
        <v>687</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9"/>
      <c r="I978" s="1200"/>
      <c r="J978" s="555" t="s">
        <v>688</v>
      </c>
      <c r="K978" s="572" t="str">
        <f t="shared" si="323"/>
        <v>-</v>
      </c>
      <c r="L978" s="569" t="s">
        <v>683</v>
      </c>
      <c r="M978" s="569" t="s">
        <v>683</v>
      </c>
      <c r="N978" s="569" t="s">
        <v>683</v>
      </c>
      <c r="O978" s="569" t="s">
        <v>683</v>
      </c>
      <c r="P978" s="569" t="s">
        <v>683</v>
      </c>
      <c r="Q978" s="569" t="s">
        <v>683</v>
      </c>
      <c r="R978" s="569" t="s">
        <v>683</v>
      </c>
      <c r="S978" s="569" t="s">
        <v>683</v>
      </c>
      <c r="T978" s="569" t="s">
        <v>683</v>
      </c>
      <c r="U978" s="569" t="s">
        <v>683</v>
      </c>
      <c r="V978" s="573" t="s">
        <v>683</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723</v>
      </c>
      <c r="I979" s="565"/>
      <c r="J979" s="547" t="s">
        <v>682</v>
      </c>
      <c r="K979" s="566" t="str">
        <f t="shared" si="323"/>
        <v>-</v>
      </c>
      <c r="L979" s="567" t="s">
        <v>683</v>
      </c>
      <c r="M979" s="567" t="s">
        <v>683</v>
      </c>
      <c r="N979" s="567" t="s">
        <v>683</v>
      </c>
      <c r="O979" s="567" t="s">
        <v>683</v>
      </c>
      <c r="P979" s="567" t="s">
        <v>683</v>
      </c>
      <c r="Q979" s="567" t="s">
        <v>683</v>
      </c>
      <c r="R979" s="567" t="s">
        <v>683</v>
      </c>
      <c r="S979" s="567" t="s">
        <v>683</v>
      </c>
      <c r="T979" s="567" t="s">
        <v>683</v>
      </c>
      <c r="U979" s="567" t="s">
        <v>683</v>
      </c>
      <c r="V979" s="567" t="s">
        <v>683</v>
      </c>
      <c r="W979" s="567" t="s">
        <v>683</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5" t="s">
        <v>724</v>
      </c>
      <c r="I980" s="1196"/>
      <c r="J980" s="569" t="s">
        <v>685</v>
      </c>
      <c r="K980" s="570" t="str">
        <f t="shared" si="323"/>
        <v>-</v>
      </c>
      <c r="L980" s="571" t="s">
        <v>683</v>
      </c>
      <c r="M980" s="571" t="s">
        <v>683</v>
      </c>
      <c r="N980" s="455">
        <v>0</v>
      </c>
      <c r="O980" s="571" t="s">
        <v>683</v>
      </c>
      <c r="P980" s="571" t="s">
        <v>683</v>
      </c>
      <c r="Q980" s="571" t="s">
        <v>683</v>
      </c>
      <c r="R980" s="571" t="s">
        <v>683</v>
      </c>
      <c r="S980" s="571" t="s">
        <v>683</v>
      </c>
      <c r="T980" s="571" t="s">
        <v>683</v>
      </c>
      <c r="U980" s="571" t="s">
        <v>683</v>
      </c>
      <c r="V980" s="571" t="s">
        <v>683</v>
      </c>
      <c r="W980" s="571" t="s">
        <v>683</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7"/>
      <c r="I981" s="1198"/>
      <c r="J981" s="569" t="s">
        <v>686</v>
      </c>
      <c r="K981" s="570" t="str">
        <f t="shared" si="323"/>
        <v>-</v>
      </c>
      <c r="L981" s="571" t="s">
        <v>687</v>
      </c>
      <c r="M981" s="571" t="s">
        <v>687</v>
      </c>
      <c r="N981" s="571" t="s">
        <v>687</v>
      </c>
      <c r="O981" s="571" t="s">
        <v>687</v>
      </c>
      <c r="P981" s="571" t="s">
        <v>687</v>
      </c>
      <c r="Q981" s="571" t="s">
        <v>687</v>
      </c>
      <c r="R981" s="571" t="s">
        <v>687</v>
      </c>
      <c r="S981" s="571" t="s">
        <v>687</v>
      </c>
      <c r="T981" s="571" t="s">
        <v>687</v>
      </c>
      <c r="U981" s="571" t="s">
        <v>687</v>
      </c>
      <c r="V981" s="571" t="s">
        <v>687</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9"/>
      <c r="I982" s="1200"/>
      <c r="J982" s="555" t="s">
        <v>688</v>
      </c>
      <c r="K982" s="572" t="str">
        <f t="shared" si="323"/>
        <v>-</v>
      </c>
      <c r="L982" s="569" t="s">
        <v>683</v>
      </c>
      <c r="M982" s="569" t="s">
        <v>683</v>
      </c>
      <c r="N982" s="569" t="s">
        <v>683</v>
      </c>
      <c r="O982" s="569" t="s">
        <v>683</v>
      </c>
      <c r="P982" s="569" t="s">
        <v>683</v>
      </c>
      <c r="Q982" s="569" t="s">
        <v>683</v>
      </c>
      <c r="R982" s="569" t="s">
        <v>683</v>
      </c>
      <c r="S982" s="569" t="s">
        <v>683</v>
      </c>
      <c r="T982" s="569" t="s">
        <v>683</v>
      </c>
      <c r="U982" s="569" t="s">
        <v>683</v>
      </c>
      <c r="V982" s="573" t="s">
        <v>683</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725</v>
      </c>
      <c r="I983" s="565"/>
      <c r="J983" s="547" t="s">
        <v>682</v>
      </c>
      <c r="K983" s="566" t="str">
        <f t="shared" si="323"/>
        <v>-</v>
      </c>
      <c r="L983" s="567" t="s">
        <v>683</v>
      </c>
      <c r="M983" s="567" t="s">
        <v>683</v>
      </c>
      <c r="N983" s="567" t="s">
        <v>683</v>
      </c>
      <c r="O983" s="567" t="s">
        <v>683</v>
      </c>
      <c r="P983" s="567" t="s">
        <v>683</v>
      </c>
      <c r="Q983" s="567" t="s">
        <v>683</v>
      </c>
      <c r="R983" s="567" t="s">
        <v>683</v>
      </c>
      <c r="S983" s="567" t="s">
        <v>683</v>
      </c>
      <c r="T983" s="567" t="s">
        <v>683</v>
      </c>
      <c r="U983" s="567" t="s">
        <v>683</v>
      </c>
      <c r="V983" s="567" t="s">
        <v>683</v>
      </c>
      <c r="W983" s="567" t="s">
        <v>683</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5" t="s">
        <v>726</v>
      </c>
      <c r="I984" s="1196"/>
      <c r="J984" s="569" t="s">
        <v>685</v>
      </c>
      <c r="K984" s="570" t="str">
        <f t="shared" si="323"/>
        <v>-</v>
      </c>
      <c r="L984" s="571" t="s">
        <v>683</v>
      </c>
      <c r="M984" s="571" t="s">
        <v>683</v>
      </c>
      <c r="N984" s="571" t="s">
        <v>683</v>
      </c>
      <c r="O984" s="571" t="s">
        <v>683</v>
      </c>
      <c r="P984" s="571" t="s">
        <v>683</v>
      </c>
      <c r="Q984" s="571" t="s">
        <v>683</v>
      </c>
      <c r="R984" s="571" t="s">
        <v>683</v>
      </c>
      <c r="S984" s="571" t="s">
        <v>683</v>
      </c>
      <c r="T984" s="571" t="s">
        <v>683</v>
      </c>
      <c r="U984" s="571" t="s">
        <v>683</v>
      </c>
      <c r="V984" s="571" t="s">
        <v>683</v>
      </c>
      <c r="W984" s="571" t="s">
        <v>683</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7"/>
      <c r="I985" s="1198"/>
      <c r="J985" s="569" t="s">
        <v>686</v>
      </c>
      <c r="K985" s="570" t="str">
        <f t="shared" si="323"/>
        <v>-</v>
      </c>
      <c r="L985" s="571" t="s">
        <v>687</v>
      </c>
      <c r="M985" s="571" t="s">
        <v>687</v>
      </c>
      <c r="N985" s="571" t="s">
        <v>687</v>
      </c>
      <c r="O985" s="571" t="s">
        <v>687</v>
      </c>
      <c r="P985" s="571" t="s">
        <v>687</v>
      </c>
      <c r="Q985" s="571" t="s">
        <v>687</v>
      </c>
      <c r="R985" s="571" t="s">
        <v>687</v>
      </c>
      <c r="S985" s="571" t="s">
        <v>687</v>
      </c>
      <c r="T985" s="571" t="s">
        <v>687</v>
      </c>
      <c r="U985" s="571" t="s">
        <v>687</v>
      </c>
      <c r="V985" s="571" t="s">
        <v>687</v>
      </c>
      <c r="W985" s="571" t="s">
        <v>687</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9"/>
      <c r="I986" s="1200"/>
      <c r="J986" s="555" t="s">
        <v>688</v>
      </c>
      <c r="K986" s="572" t="str">
        <f t="shared" si="323"/>
        <v>-</v>
      </c>
      <c r="L986" s="569" t="s">
        <v>683</v>
      </c>
      <c r="M986" s="569" t="s">
        <v>683</v>
      </c>
      <c r="N986" s="569" t="s">
        <v>683</v>
      </c>
      <c r="O986" s="569" t="s">
        <v>683</v>
      </c>
      <c r="P986" s="569" t="s">
        <v>683</v>
      </c>
      <c r="Q986" s="569" t="s">
        <v>683</v>
      </c>
      <c r="R986" s="569" t="s">
        <v>683</v>
      </c>
      <c r="S986" s="569" t="s">
        <v>683</v>
      </c>
      <c r="T986" s="569" t="s">
        <v>683</v>
      </c>
      <c r="U986" s="569" t="s">
        <v>683</v>
      </c>
      <c r="V986" s="573" t="s">
        <v>683</v>
      </c>
      <c r="W986" s="573" t="s">
        <v>683</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1077</v>
      </c>
      <c r="I987" s="565"/>
      <c r="J987" s="547" t="s">
        <v>682</v>
      </c>
      <c r="K987" s="566" t="str">
        <f t="shared" si="323"/>
        <v>-</v>
      </c>
      <c r="L987" s="567" t="s">
        <v>683</v>
      </c>
      <c r="M987" s="567" t="s">
        <v>683</v>
      </c>
      <c r="N987" s="567" t="s">
        <v>683</v>
      </c>
      <c r="O987" s="567" t="s">
        <v>683</v>
      </c>
      <c r="P987" s="567" t="s">
        <v>683</v>
      </c>
      <c r="Q987" s="574">
        <v>21</v>
      </c>
      <c r="R987" s="567" t="s">
        <v>683</v>
      </c>
      <c r="S987" s="567" t="s">
        <v>683</v>
      </c>
      <c r="T987" s="567" t="s">
        <v>683</v>
      </c>
      <c r="U987" s="567" t="s">
        <v>683</v>
      </c>
      <c r="V987" s="567" t="s">
        <v>683</v>
      </c>
      <c r="W987" s="567" t="s">
        <v>683</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5" t="s">
        <v>1078</v>
      </c>
      <c r="I988" s="1196"/>
      <c r="J988" s="569" t="s">
        <v>685</v>
      </c>
      <c r="K988" s="570" t="str">
        <f t="shared" si="323"/>
        <v>-</v>
      </c>
      <c r="L988" s="571" t="s">
        <v>683</v>
      </c>
      <c r="M988" s="571" t="s">
        <v>683</v>
      </c>
      <c r="N988" s="571" t="s">
        <v>683</v>
      </c>
      <c r="O988" s="571" t="s">
        <v>683</v>
      </c>
      <c r="P988" s="571" t="s">
        <v>683</v>
      </c>
      <c r="Q988" s="571" t="s">
        <v>683</v>
      </c>
      <c r="R988" s="571" t="s">
        <v>683</v>
      </c>
      <c r="S988" s="455" t="b">
        <v>1</v>
      </c>
      <c r="T988" s="571" t="s">
        <v>683</v>
      </c>
      <c r="U988" s="571" t="s">
        <v>683</v>
      </c>
      <c r="V988" s="571" t="s">
        <v>683</v>
      </c>
      <c r="W988" s="571" t="s">
        <v>683</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7"/>
      <c r="I989" s="1198"/>
      <c r="J989" s="569" t="s">
        <v>686</v>
      </c>
      <c r="K989" s="570" t="str">
        <f t="shared" si="323"/>
        <v>-</v>
      </c>
      <c r="L989" s="571" t="s">
        <v>687</v>
      </c>
      <c r="M989" s="571" t="s">
        <v>687</v>
      </c>
      <c r="N989" s="571" t="s">
        <v>687</v>
      </c>
      <c r="O989" s="571" t="s">
        <v>687</v>
      </c>
      <c r="P989" s="455">
        <v>21</v>
      </c>
      <c r="Q989" s="571" t="s">
        <v>687</v>
      </c>
      <c r="R989" s="571" t="s">
        <v>687</v>
      </c>
      <c r="S989" s="571" t="s">
        <v>687</v>
      </c>
      <c r="T989" s="571" t="s">
        <v>687</v>
      </c>
      <c r="U989" s="571" t="s">
        <v>687</v>
      </c>
      <c r="V989" s="571" t="s">
        <v>687</v>
      </c>
      <c r="W989" s="571" t="s">
        <v>687</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9"/>
      <c r="I990" s="1200"/>
      <c r="J990" s="555" t="s">
        <v>688</v>
      </c>
      <c r="K990" s="572" t="str">
        <f t="shared" si="323"/>
        <v>-</v>
      </c>
      <c r="L990" s="569" t="s">
        <v>683</v>
      </c>
      <c r="M990" s="569" t="s">
        <v>683</v>
      </c>
      <c r="N990" s="569" t="s">
        <v>683</v>
      </c>
      <c r="O990" s="569" t="s">
        <v>683</v>
      </c>
      <c r="P990" s="569" t="s">
        <v>683</v>
      </c>
      <c r="Q990" s="569" t="s">
        <v>683</v>
      </c>
      <c r="R990" s="569" t="s">
        <v>683</v>
      </c>
      <c r="S990" s="569" t="s">
        <v>683</v>
      </c>
      <c r="T990" s="569" t="s">
        <v>683</v>
      </c>
      <c r="U990" s="569" t="s">
        <v>683</v>
      </c>
      <c r="V990" s="573" t="s">
        <v>683</v>
      </c>
      <c r="W990" s="573" t="s">
        <v>683</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727</v>
      </c>
      <c r="I991" s="565"/>
      <c r="J991" s="547" t="s">
        <v>682</v>
      </c>
      <c r="K991" s="566" t="str">
        <f t="shared" si="323"/>
        <v>-</v>
      </c>
      <c r="L991" s="575">
        <v>-1</v>
      </c>
      <c r="M991" s="567" t="s">
        <v>683</v>
      </c>
      <c r="N991" s="567" t="s">
        <v>683</v>
      </c>
      <c r="O991" s="567" t="s">
        <v>683</v>
      </c>
      <c r="P991" s="567" t="s">
        <v>683</v>
      </c>
      <c r="Q991" s="567" t="s">
        <v>683</v>
      </c>
      <c r="R991" s="567" t="s">
        <v>683</v>
      </c>
      <c r="S991" s="567" t="s">
        <v>683</v>
      </c>
      <c r="T991" s="567" t="s">
        <v>683</v>
      </c>
      <c r="U991" s="567" t="s">
        <v>683</v>
      </c>
      <c r="V991" s="574">
        <v>0.05</v>
      </c>
      <c r="W991" s="567" t="s">
        <v>683</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5" t="s">
        <v>728</v>
      </c>
      <c r="I992" s="1196"/>
      <c r="J992" s="569" t="s">
        <v>685</v>
      </c>
      <c r="K992" s="570" t="str">
        <f t="shared" si="323"/>
        <v>-</v>
      </c>
      <c r="L992" s="571" t="s">
        <v>683</v>
      </c>
      <c r="M992" s="571" t="s">
        <v>683</v>
      </c>
      <c r="N992" s="571" t="s">
        <v>683</v>
      </c>
      <c r="O992" s="571" t="s">
        <v>683</v>
      </c>
      <c r="P992" s="571" t="s">
        <v>683</v>
      </c>
      <c r="Q992" s="571" t="s">
        <v>683</v>
      </c>
      <c r="R992" s="571" t="s">
        <v>683</v>
      </c>
      <c r="S992" s="571" t="s">
        <v>683</v>
      </c>
      <c r="T992" s="571" t="s">
        <v>683</v>
      </c>
      <c r="U992" s="571" t="s">
        <v>683</v>
      </c>
      <c r="V992" s="571" t="s">
        <v>683</v>
      </c>
      <c r="W992" s="571" t="s">
        <v>683</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7"/>
      <c r="I993" s="1198"/>
      <c r="J993" s="569" t="s">
        <v>686</v>
      </c>
      <c r="K993" s="570" t="str">
        <f t="shared" si="323"/>
        <v>-</v>
      </c>
      <c r="L993" s="571" t="s">
        <v>687</v>
      </c>
      <c r="M993" s="571" t="s">
        <v>687</v>
      </c>
      <c r="N993" s="571" t="s">
        <v>687</v>
      </c>
      <c r="O993" s="571" t="s">
        <v>687</v>
      </c>
      <c r="P993" s="571" t="s">
        <v>687</v>
      </c>
      <c r="Q993" s="571" t="s">
        <v>687</v>
      </c>
      <c r="R993" s="571" t="s">
        <v>687</v>
      </c>
      <c r="S993" s="571" t="s">
        <v>687</v>
      </c>
      <c r="T993" s="571" t="s">
        <v>687</v>
      </c>
      <c r="U993" s="571" t="s">
        <v>687</v>
      </c>
      <c r="V993" s="571" t="s">
        <v>687</v>
      </c>
      <c r="W993" s="571" t="s">
        <v>687</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9"/>
      <c r="I994" s="1200"/>
      <c r="J994" s="555" t="s">
        <v>688</v>
      </c>
      <c r="K994" s="572" t="str">
        <f t="shared" si="323"/>
        <v>-</v>
      </c>
      <c r="L994" s="577" t="s">
        <v>683</v>
      </c>
      <c r="M994" s="577" t="s">
        <v>683</v>
      </c>
      <c r="N994" s="577" t="s">
        <v>683</v>
      </c>
      <c r="O994" s="577" t="s">
        <v>683</v>
      </c>
      <c r="P994" s="577" t="s">
        <v>683</v>
      </c>
      <c r="Q994" s="577" t="s">
        <v>683</v>
      </c>
      <c r="R994" s="577" t="s">
        <v>683</v>
      </c>
      <c r="S994" s="577" t="s">
        <v>683</v>
      </c>
      <c r="T994" s="577" t="s">
        <v>683</v>
      </c>
      <c r="U994" s="577" t="s">
        <v>683</v>
      </c>
      <c r="V994" s="576">
        <v>-0.05</v>
      </c>
      <c r="W994" s="573" t="s">
        <v>683</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428</v>
      </c>
      <c r="AR995" s="394"/>
      <c r="AS995" s="382"/>
      <c r="AT995" s="382"/>
      <c r="AU995" s="382"/>
    </row>
    <row r="996" spans="1:47" ht="5.0999999999999996" customHeight="1" outlineLevel="2" x14ac:dyDescent="0.25">
      <c r="A996" s="382"/>
      <c r="B996" s="391"/>
      <c r="C996" s="384">
        <f>INT($C$875)+2.005</f>
        <v>3.0049999999999999</v>
      </c>
      <c r="D996" s="408" t="s">
        <v>424</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729</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730</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731</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732</v>
      </c>
      <c r="I1000" s="413"/>
      <c r="J1000" s="455">
        <v>0</v>
      </c>
      <c r="K1000" s="455">
        <v>0.5</v>
      </c>
      <c r="L1000" s="455">
        <v>1.25</v>
      </c>
      <c r="M1000" s="429">
        <f>FORECAST(M999,CHOOSE({1,2},L1000,N1000),CHOOSE({1,2},L999,N999))</f>
        <v>13.624999999999998</v>
      </c>
      <c r="N1000" s="455">
        <v>3.5</v>
      </c>
      <c r="O1000" s="413" t="s">
        <v>733</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428</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128</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734</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416</v>
      </c>
      <c r="F6" s="459">
        <v>2</v>
      </c>
      <c r="G6" s="396"/>
      <c r="H6" s="858" t="s">
        <v>735</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418</v>
      </c>
      <c r="F7" s="462">
        <v>1</v>
      </c>
      <c r="G7" s="400"/>
      <c r="H7" s="588" t="s">
        <v>419</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424</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425</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426</v>
      </c>
      <c r="I11" s="413"/>
      <c r="J11" s="674">
        <v>44526.325755208301</v>
      </c>
      <c r="K11" s="1239" t="s">
        <v>990</v>
      </c>
      <c r="L11" s="1240"/>
      <c r="M11" s="1240"/>
      <c r="N11" s="1240"/>
      <c r="O11" s="1240"/>
      <c r="P11" s="1240"/>
      <c r="Q11" s="1240"/>
      <c r="R11" s="1240"/>
      <c r="S11" s="1240"/>
      <c r="T11" s="1240"/>
      <c r="U11" s="1240"/>
      <c r="V11" s="1240"/>
      <c r="W11" s="1240"/>
      <c r="X11" s="1240"/>
      <c r="Y11" s="1240"/>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427</v>
      </c>
      <c r="I12" s="413"/>
      <c r="J12" s="673">
        <v>44697.529600694397</v>
      </c>
      <c r="K12" s="1241" t="s">
        <v>1160</v>
      </c>
      <c r="L12" s="1242"/>
      <c r="M12" s="1242"/>
      <c r="N12" s="1242"/>
      <c r="O12" s="1242"/>
      <c r="P12" s="1242"/>
      <c r="Q12" s="1242"/>
      <c r="R12" s="1242"/>
      <c r="S12" s="1242"/>
      <c r="T12" s="1242"/>
      <c r="U12" s="1242"/>
      <c r="V12" s="1242"/>
      <c r="W12" s="1242"/>
      <c r="X12" s="1242"/>
      <c r="Y12" s="1243"/>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428</v>
      </c>
      <c r="SK13" s="394"/>
      <c r="SL13" s="382"/>
      <c r="SM13" s="382"/>
      <c r="SN13" s="382"/>
    </row>
    <row r="14" spans="1:508" ht="5.0999999999999996" hidden="1" customHeight="1" outlineLevel="3" x14ac:dyDescent="0.25">
      <c r="A14" s="382"/>
      <c r="B14" s="391"/>
      <c r="C14" s="579">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429</v>
      </c>
      <c r="I15" s="583"/>
      <c r="J15" s="415" t="s">
        <v>430</v>
      </c>
      <c r="K15" s="416">
        <v>15</v>
      </c>
      <c r="L15" s="415" t="s">
        <v>431</v>
      </c>
      <c r="M15" s="416">
        <v>8.43</v>
      </c>
      <c r="N15" s="413" t="s">
        <v>432</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433</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434</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435</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436</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428</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128</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416</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418</v>
      </c>
      <c r="F30" s="462">
        <v>1</v>
      </c>
      <c r="G30" s="400"/>
      <c r="H30" s="588" t="s">
        <v>982</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985</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163</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736</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737</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738</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736</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737</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736</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737</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421</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739</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422</v>
      </c>
      <c r="C45" s="579">
        <f>INT(MAX($C$48:$C$112))+1</f>
        <v>5</v>
      </c>
      <c r="D45" s="408" t="s">
        <v>423</v>
      </c>
      <c r="E45" s="465"/>
      <c r="F45" s="465"/>
      <c r="G45" s="408"/>
      <c r="H45" s="465" t="s">
        <v>740</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742</v>
      </c>
      <c r="I46" s="426" t="s">
        <v>989</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420</v>
      </c>
      <c r="I47" s="592" t="s">
        <v>186</v>
      </c>
      <c r="J47" s="397" t="s">
        <v>826</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424</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878</v>
      </c>
      <c r="I49" s="429" t="s">
        <v>741</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207</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208</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881</v>
      </c>
      <c r="I52" s="594" t="s">
        <v>741</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207</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208</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882</v>
      </c>
      <c r="I55" s="429" t="s">
        <v>741</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207</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208</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883</v>
      </c>
      <c r="I58" s="429" t="s">
        <v>741</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207</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208</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880</v>
      </c>
      <c r="I61" s="429" t="s">
        <v>741</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207</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208</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884</v>
      </c>
      <c r="I64" s="429" t="s">
        <v>741</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207</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208</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879</v>
      </c>
      <c r="I67" s="429" t="s">
        <v>741</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207</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208</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885</v>
      </c>
      <c r="I70" s="594" t="s">
        <v>741</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207</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208</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886</v>
      </c>
      <c r="I73" s="429" t="s">
        <v>741</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207</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208</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887</v>
      </c>
      <c r="I76" s="429" t="s">
        <v>741</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207</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208</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888</v>
      </c>
      <c r="I79" s="429" t="s">
        <v>741</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207</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208</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889</v>
      </c>
      <c r="I82" s="429" t="s">
        <v>741</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207</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208</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890</v>
      </c>
      <c r="I85" s="429" t="s">
        <v>741</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207</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208</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891</v>
      </c>
      <c r="I88" s="594" t="s">
        <v>741</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207</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208</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892</v>
      </c>
      <c r="I91" s="429" t="s">
        <v>741</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207</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208</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893</v>
      </c>
      <c r="I94" s="429" t="s">
        <v>741</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207</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208</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894</v>
      </c>
      <c r="I97" s="429" t="s">
        <v>741</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207</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208</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895</v>
      </c>
      <c r="I100" s="429" t="s">
        <v>741</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207</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208</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896</v>
      </c>
      <c r="I103" s="429" t="s">
        <v>741</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207</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208</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897</v>
      </c>
      <c r="I106" s="429" t="s">
        <v>741</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207</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208</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898</v>
      </c>
      <c r="I109" s="429" t="s">
        <v>741</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207</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208</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428</v>
      </c>
      <c r="SK112" s="394"/>
      <c r="SL112" s="382"/>
      <c r="SM112" s="382"/>
      <c r="SN112" s="382"/>
    </row>
    <row r="113" spans="1:508" s="687" customFormat="1" outlineLevel="1" x14ac:dyDescent="0.25">
      <c r="A113" s="382"/>
      <c r="B113" s="391"/>
      <c r="C113" s="579">
        <f>INT($C$29)+1</f>
        <v>2</v>
      </c>
      <c r="D113" s="408"/>
      <c r="E113" s="465"/>
      <c r="F113" s="465"/>
      <c r="G113" s="408"/>
      <c r="H113" s="468" t="s">
        <v>984</v>
      </c>
      <c r="I113" s="861" t="s">
        <v>986</v>
      </c>
      <c r="J113" s="860" t="s">
        <v>767</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420</v>
      </c>
      <c r="I114" s="592" t="s">
        <v>186</v>
      </c>
      <c r="J114" s="860" t="s">
        <v>826</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424</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878</v>
      </c>
      <c r="I116" s="429" t="s">
        <v>741</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881</v>
      </c>
      <c r="I117" s="594" t="s">
        <v>741</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882</v>
      </c>
      <c r="I118" s="429" t="s">
        <v>741</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883</v>
      </c>
      <c r="I119" s="429" t="s">
        <v>741</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880</v>
      </c>
      <c r="I120" s="429" t="s">
        <v>741</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884</v>
      </c>
      <c r="I121" s="429" t="s">
        <v>741</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879</v>
      </c>
      <c r="I122" s="429" t="s">
        <v>741</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885</v>
      </c>
      <c r="I123" s="594" t="s">
        <v>741</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886</v>
      </c>
      <c r="I124" s="429" t="s">
        <v>741</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887</v>
      </c>
      <c r="I125" s="429" t="s">
        <v>741</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888</v>
      </c>
      <c r="I126" s="429" t="s">
        <v>741</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889</v>
      </c>
      <c r="I127" s="429" t="s">
        <v>741</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890</v>
      </c>
      <c r="I128" s="429" t="s">
        <v>741</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891</v>
      </c>
      <c r="I129" s="594" t="s">
        <v>741</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892</v>
      </c>
      <c r="I130" s="429" t="s">
        <v>741</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893</v>
      </c>
      <c r="I131" s="429" t="s">
        <v>741</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894</v>
      </c>
      <c r="I132" s="429" t="s">
        <v>741</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895</v>
      </c>
      <c r="I133" s="429" t="s">
        <v>741</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896</v>
      </c>
      <c r="I134" s="429" t="s">
        <v>741</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897</v>
      </c>
      <c r="I135" s="429" t="s">
        <v>741</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898</v>
      </c>
      <c r="I136" s="429" t="s">
        <v>741</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428</v>
      </c>
      <c r="SK137" s="394"/>
      <c r="SL137" s="382"/>
      <c r="SM137" s="382"/>
      <c r="SN137" s="382"/>
    </row>
    <row r="138" spans="1:508" outlineLevel="1" x14ac:dyDescent="0.25">
      <c r="A138" s="382"/>
      <c r="B138" s="391"/>
      <c r="C138" s="579">
        <f>INT($C$29)+1</f>
        <v>2</v>
      </c>
      <c r="D138" s="408"/>
      <c r="E138" s="465"/>
      <c r="F138" s="465"/>
      <c r="G138" s="408"/>
      <c r="H138" s="468" t="s">
        <v>743</v>
      </c>
      <c r="I138" s="426"/>
      <c r="J138" s="426" t="s">
        <v>752</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602</v>
      </c>
      <c r="I139" s="592" t="s">
        <v>744</v>
      </c>
      <c r="J139" s="397" t="s">
        <v>826</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424</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925</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916</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917</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919</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918</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920</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923</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924</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920</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921</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922</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928</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920</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921</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922</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612</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613</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614</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745</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746</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747</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748</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749</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750</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751</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916</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917</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919</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918</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920</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923</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924</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920</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921</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922</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928</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920</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921</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922</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612</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613</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614</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745</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746</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747</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748</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749</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750</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751</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916</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917</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919</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918</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920</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923</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924</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920</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921</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922</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928</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920</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921</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922</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612</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613</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614</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745</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746</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747</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748</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749</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750</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751</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916</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917</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919</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918</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920</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923</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924</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920</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921</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922</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928</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920</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921</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922</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612</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613</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614</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745</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746</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747</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748</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749</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750</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751</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916</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917</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919</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918</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920</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923</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924</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920</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921</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922</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928</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920</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921</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922</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612</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613</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614</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745</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746</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747</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748</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749</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750</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751</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916</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917</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919</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918</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920</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923</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924</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920</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921</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922</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928</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920</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921</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922</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612</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613</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614</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745</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746</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747</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748</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749</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750</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751</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916</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917</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919</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918</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920</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923</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924</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920</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921</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922</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928</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920</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921</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922</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612</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613</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614</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745</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746</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747</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748</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749</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750</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751</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916</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917</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919</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918</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920</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923</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924</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920</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921</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922</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928</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920</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921</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922</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612</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613</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614</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745</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746</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747</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748</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749</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750</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751</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916</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917</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919</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918</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920</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923</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924</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920</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921</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922</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928</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920</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921</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922</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612</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613</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614</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745</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746</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747</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748</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749</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750</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751</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428</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128</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734</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411</v>
      </c>
      <c r="B5" s="329">
        <v>1</v>
      </c>
    </row>
    <row r="6" spans="1:2" ht="7.35" customHeight="1" x14ac:dyDescent="0.25"/>
    <row r="7" spans="1:2" x14ac:dyDescent="0.25">
      <c r="A7" s="73" t="s">
        <v>412</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396</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899</v>
      </c>
      <c r="B25" s="329">
        <v>1</v>
      </c>
    </row>
    <row r="26" spans="1:2" x14ac:dyDescent="0.25">
      <c r="A26" s="73" t="s">
        <v>900</v>
      </c>
      <c r="B26" s="329">
        <v>1</v>
      </c>
    </row>
    <row r="27" spans="1:2" x14ac:dyDescent="0.25">
      <c r="A27" s="73" t="s">
        <v>901</v>
      </c>
      <c r="B27" s="329">
        <v>1</v>
      </c>
    </row>
    <row r="28" spans="1:2" x14ac:dyDescent="0.25">
      <c r="A28" s="73" t="s">
        <v>1223</v>
      </c>
      <c r="B28" s="329">
        <v>1</v>
      </c>
    </row>
    <row r="30" spans="1:2" x14ac:dyDescent="0.25">
      <c r="A30" s="72" t="s">
        <v>93</v>
      </c>
      <c r="B30" s="72"/>
    </row>
    <row r="31" spans="1:2" x14ac:dyDescent="0.25">
      <c r="A31" s="73" t="s">
        <v>396</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899</v>
      </c>
      <c r="B36" s="329">
        <v>1</v>
      </c>
    </row>
    <row r="37" spans="1:2" x14ac:dyDescent="0.25">
      <c r="A37" s="73" t="s">
        <v>900</v>
      </c>
      <c r="B37" s="329">
        <v>1</v>
      </c>
    </row>
    <row r="38" spans="1:2" x14ac:dyDescent="0.25">
      <c r="A38" s="73" t="s">
        <v>901</v>
      </c>
      <c r="B38" s="329">
        <v>1</v>
      </c>
    </row>
    <row r="39" spans="1:2" x14ac:dyDescent="0.25">
      <c r="A39" s="73" t="s">
        <v>1223</v>
      </c>
      <c r="B39" s="329">
        <v>1</v>
      </c>
    </row>
    <row r="41" spans="1:2" x14ac:dyDescent="0.25">
      <c r="A41" s="72" t="s">
        <v>99</v>
      </c>
      <c r="B41" s="72"/>
    </row>
    <row r="42" spans="1:2" x14ac:dyDescent="0.25">
      <c r="A42" s="73" t="s">
        <v>396</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899</v>
      </c>
      <c r="B47" s="329">
        <v>1</v>
      </c>
    </row>
    <row r="48" spans="1:2" x14ac:dyDescent="0.25">
      <c r="A48" s="73" t="s">
        <v>900</v>
      </c>
      <c r="B48" s="329">
        <v>1</v>
      </c>
    </row>
    <row r="49" spans="1:3" x14ac:dyDescent="0.25">
      <c r="A49" s="73" t="s">
        <v>901</v>
      </c>
      <c r="B49" s="329">
        <v>1</v>
      </c>
    </row>
    <row r="50" spans="1:3" x14ac:dyDescent="0.25">
      <c r="A50" s="73" t="s">
        <v>1223</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370</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957</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1001</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955</v>
      </c>
      <c r="J18" s="701"/>
      <c r="K18" s="110" t="s">
        <v>954</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763</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1108</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1109</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1110</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837</v>
      </c>
      <c r="K34" s="725" t="s">
        <v>410</v>
      </c>
      <c r="L34" s="725" t="s">
        <v>806</v>
      </c>
      <c r="M34" s="725" t="s">
        <v>807</v>
      </c>
      <c r="N34" s="725" t="s">
        <v>808</v>
      </c>
      <c r="O34" s="725" t="s">
        <v>809</v>
      </c>
      <c r="P34" s="725" t="s">
        <v>810</v>
      </c>
      <c r="Q34" s="725" t="s">
        <v>811</v>
      </c>
      <c r="R34" s="725" t="s">
        <v>812</v>
      </c>
      <c r="S34" s="725" t="s">
        <v>813</v>
      </c>
      <c r="T34" s="725"/>
      <c r="U34" s="725"/>
      <c r="V34" s="725"/>
      <c r="W34" s="695"/>
      <c r="X34" s="690"/>
      <c r="Y34" s="690"/>
      <c r="Z34" s="690"/>
    </row>
    <row r="35" spans="1:26" s="687" customFormat="1" ht="5.0999999999999996" customHeight="1" outlineLevel="1" x14ac:dyDescent="0.25">
      <c r="A35" s="691"/>
      <c r="B35" s="126"/>
      <c r="C35" s="91" t="s">
        <v>122</v>
      </c>
      <c r="D35" s="108"/>
      <c r="E35" s="108"/>
      <c r="F35" s="700"/>
      <c r="G35" s="725"/>
      <c r="H35" s="725"/>
      <c r="I35" s="725"/>
      <c r="J35" s="109" t="s">
        <v>123</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1111</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126</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128</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233</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108</v>
      </c>
      <c r="H58" s="212" t="s">
        <v>380</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1053</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1058</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108</v>
      </c>
      <c r="I93" s="938" t="s">
        <v>1054</v>
      </c>
      <c r="J93" s="938" t="s">
        <v>1055</v>
      </c>
      <c r="K93" s="938" t="s">
        <v>1056</v>
      </c>
      <c r="L93" s="938" t="s">
        <v>1057</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1000</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324</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1065</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1067</v>
      </c>
      <c r="I130" s="955" t="s">
        <v>1068</v>
      </c>
      <c r="J130" s="956" t="s">
        <v>1069</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1062</v>
      </c>
      <c r="I131" s="687" t="s">
        <v>1063</v>
      </c>
      <c r="J131" s="687" t="s">
        <v>1064</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1070</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1062</v>
      </c>
      <c r="I152" s="687" t="s">
        <v>1063</v>
      </c>
      <c r="J152" s="687" t="s">
        <v>1064</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1066</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1062</v>
      </c>
      <c r="I172" s="687" t="s">
        <v>1063</v>
      </c>
      <c r="J172" s="687" t="s">
        <v>1064</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1088</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1128</v>
      </c>
      <c r="I192" s="256" t="s">
        <v>381</v>
      </c>
      <c r="J192" s="256" t="s">
        <v>382</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1002</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966</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333</v>
      </c>
      <c r="K216" s="643" t="s">
        <v>334</v>
      </c>
      <c r="L216" s="897" t="s">
        <v>1033</v>
      </c>
      <c r="M216" s="898" t="s">
        <v>69</v>
      </c>
      <c r="N216" s="898" t="s">
        <v>1034</v>
      </c>
      <c r="O216" s="898" t="s">
        <v>73</v>
      </c>
      <c r="P216" s="899" t="s">
        <v>77</v>
      </c>
      <c r="Q216" s="900" t="s">
        <v>352</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1004</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1020</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1003</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1129</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1014</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1021</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1016</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1022</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1025</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1024</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1036</v>
      </c>
      <c r="I253" s="196"/>
      <c r="J253" s="901">
        <v>0.15</v>
      </c>
      <c r="K253" s="1244" t="s">
        <v>1039</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1037</v>
      </c>
      <c r="I254" s="196"/>
      <c r="J254" s="901">
        <v>0.02</v>
      </c>
      <c r="K254" s="1244"/>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1038</v>
      </c>
      <c r="I255" s="196"/>
      <c r="J255" s="902">
        <f>1-SUM(J253:J254)</f>
        <v>0.83000000000000007</v>
      </c>
      <c r="K255" s="1244"/>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1023</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1027</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1028</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1029</v>
      </c>
      <c r="K261" s="896" t="s">
        <v>1032</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1030</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1031</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1035</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1040</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1022</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1025</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1024</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1036</v>
      </c>
      <c r="I273" s="196"/>
      <c r="J273" s="901">
        <v>0.125</v>
      </c>
      <c r="K273" s="1244" t="s">
        <v>1039</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1037</v>
      </c>
      <c r="I274" s="196"/>
      <c r="J274" s="901">
        <v>0.02</v>
      </c>
      <c r="K274" s="1244"/>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1038</v>
      </c>
      <c r="I275" s="196"/>
      <c r="J275" s="902">
        <f>1-SUM(J273:J274)</f>
        <v>0.85499999999999998</v>
      </c>
      <c r="K275" s="1244"/>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678</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534</v>
      </c>
      <c r="I279" s="209"/>
      <c r="J279" s="454" t="s">
        <v>14</v>
      </c>
      <c r="K279" s="454" t="s">
        <v>526</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1026</v>
      </c>
      <c r="I282" s="209"/>
      <c r="J282" s="454" t="s">
        <v>527</v>
      </c>
      <c r="K282" s="454" t="s">
        <v>528</v>
      </c>
      <c r="L282" s="454" t="s">
        <v>529</v>
      </c>
      <c r="M282" s="454" t="s">
        <v>530</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1005</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1006</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1015</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1007</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1019</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1008</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1009</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1010</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1011</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1017</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466</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1018</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1012</v>
      </c>
      <c r="H306" s="208"/>
      <c r="I306" s="1249" t="s">
        <v>1013</v>
      </c>
      <c r="J306" s="1250"/>
      <c r="K306" s="1250"/>
      <c r="L306" s="1250"/>
      <c r="M306" s="1250"/>
      <c r="N306" s="1250"/>
      <c r="O306" s="1250"/>
      <c r="P306" s="1250"/>
      <c r="Q306" s="1251"/>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2" t="s">
        <v>74</v>
      </c>
      <c r="J307" s="1253"/>
      <c r="K307" s="1254"/>
      <c r="L307" s="1255" t="s">
        <v>71</v>
      </c>
      <c r="M307" s="1256"/>
      <c r="N307" s="1257"/>
      <c r="O307" s="1258" t="s">
        <v>333</v>
      </c>
      <c r="P307" s="1259"/>
      <c r="Q307" s="1260"/>
      <c r="R307" s="58"/>
      <c r="S307" s="1245" t="s">
        <v>1042</v>
      </c>
      <c r="T307" s="1247" t="s">
        <v>1041</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6"/>
      <c r="T308" s="1248"/>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70" bestFit="1" customWidth="1"/>
    <col min="2" max="16384" width="8.7109375" style="70"/>
  </cols>
  <sheetData>
    <row r="2" spans="1:2" x14ac:dyDescent="0.25">
      <c r="A2" s="72" t="s">
        <v>1275</v>
      </c>
      <c r="B2" s="329">
        <v>5000000</v>
      </c>
    </row>
    <row r="4" spans="1:2" x14ac:dyDescent="0.25">
      <c r="A4" s="70" t="s">
        <v>408</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862</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863</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962</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854</v>
      </c>
      <c r="J11" s="725"/>
      <c r="K11" s="726"/>
      <c r="L11" s="726"/>
      <c r="M11" s="725"/>
      <c r="N11" s="725"/>
      <c r="O11" s="725" t="s">
        <v>858</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861</v>
      </c>
      <c r="J12" s="725"/>
      <c r="K12" s="725" t="s">
        <v>205</v>
      </c>
      <c r="L12" s="725" t="s">
        <v>860</v>
      </c>
      <c r="M12" s="725" t="s">
        <v>859</v>
      </c>
      <c r="N12" s="725" t="s">
        <v>858</v>
      </c>
      <c r="O12" s="725" t="str">
        <f>"per "&amp;$I$26&amp;" MJ"</f>
        <v>per 100 MJ</v>
      </c>
      <c r="P12" s="725"/>
      <c r="Q12" s="725" t="s">
        <v>933</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868</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869</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870</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871</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872</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873</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874</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875</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876</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877</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857</v>
      </c>
      <c r="I26" s="738">
        <v>100</v>
      </c>
      <c r="J26" s="717" t="s">
        <v>856</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855</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128</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2022-12-09T04:00:45Z</dcterms:modified>
</cp:coreProperties>
</file>