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B71B59B8-BD40-4503-9F01-ABE778D84988}" xr6:coauthVersionLast="45" xr6:coauthVersionMax="46" xr10:uidLastSave="{00000000-0000-0000-0000-000000000000}"/>
  <bookViews>
    <workbookView xWindow="28680" yWindow="-120" windowWidth="29040" windowHeight="15840" activeTab="12"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I61" i="19"/>
  <c r="SJ61" i="19" s="1"/>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3" i="19"/>
  <c r="SJ62"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<sst xmlns="http://schemas.openxmlformats.org/spreadsheetml/2006/main" count="4650" uniqueCount="1018">
  <si>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</si>
  <si>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</si>
  <si>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</si>
  <si>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</si>
  <si>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</si>
  <si>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</si>
  <si>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</si>
  <si>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</si>
  <si>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</si>
  <si>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</si>
  <si>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</si>
  <si>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</si>
  <si>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</si>
  <si>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</si>
  <si>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</si>
  <si>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</si>
  <si>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</si>
  <si>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</si>
  <si>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</si>
  <si>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</si>
  <si>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</si>
  <si>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</si>
  <si>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</si>
  <si>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</si>
  <si>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</si>
  <si>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</si>
  <si>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</si>
  <si>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</si>
  <si>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</si>
  <si>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</si>
  <si>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</si>
  <si>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</si>
  <si>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</si>
  <si>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</si>
  <si>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</si>
  <si>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</si>
  <si>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</si>
  <si>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</si>
  <si>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</si>
  <si>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</si>
  <si>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</si>
  <si>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</si>
  <si>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</si>
  <si>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</si>
  <si>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</si>
  <si>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</si>
  <si>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</si>
  <si>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</si>
  <si>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</si>
  <si>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</si>
  <si>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</si>
  <si>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</si>
  <si>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</si>
  <si>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</si>
  <si>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</si>
  <si>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</si>
  <si>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</si>
  <si>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</si>
  <si>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</si>
  <si>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</si>
  <si>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</si>
  <si>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</si>
  <si>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</si>
  <si>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</si>
  <si>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</si>
  <si>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</si>
  <si>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</si>
  <si>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</si>
  <si>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</si>
  <si>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</si>
  <si>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</si>
  <si>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</si>
  <si>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</si>
  <si>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</si>
  <si>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</si>
  <si>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</si>
  <si>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</si>
  <si>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</si>
  <si>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</si>
  <si>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</si>
  <si>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</si>
  <si>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</si>
  <si>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</si>
  <si>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</si>
  <si>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</si>
  <si>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</si>
  <si>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</si>
  <si>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</si>
  <si>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</si>
  <si>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</si>
  <si>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</si>
  <si>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</si>
  <si>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</si>
  <si>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</si>
  <si>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</si>
  <si>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</si>
  <si>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</si>
  <si>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</si>
  <si>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</si>
  <si>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</si>
  <si>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</si>
  <si>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</si>
  <si>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</si>
  <si>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</si>
  <si>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</si>
  <si>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</si>
  <si>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</si>
  <si>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</si>
  <si>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</si>
  <si>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</si>
  <si>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</si>
  <si>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</si>
  <si>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</si>
  <si>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</si>
  <si>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</si>
  <si>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</si>
  <si>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</si>
  <si>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</si>
  <si>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</si>
  <si>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</si>
  <si>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</si>
  <si>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</si>
  <si>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</si>
  <si>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</si>
  <si>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</si>
  <si>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</si>
  <si>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</si>
  <si>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</si>
  <si>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</si>
  <si>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</si>
  <si>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</si>
  <si>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</si>
  <si>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</si>
  <si>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</si>
  <si>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</si>
  <si>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</si>
  <si>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</si>
  <si>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</si>
  <si>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</si>
  <si>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</si>
  <si>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</si>
  <si>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</si>
  <si>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</si>
  <si>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</si>
  <si>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</si>
  <si>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</si>
  <si>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</si>
  <si>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</si>
  <si>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</si>
  <si>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</si>
  <si>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</si>
  <si>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</si>
  <si>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</si>
  <si>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</si>
  <si>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</si>
  <si>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</si>
  <si>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</si>
  <si>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</si>
  <si>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</si>
  <si>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</si>
  <si>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</si>
  <si>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</si>
  <si>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</si>
  <si>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</si>
  <si>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</si>
  <si>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</si>
  <si>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</si>
  <si>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</si>
  <si>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</si>
  <si>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</si>
  <si>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</si>
  <si>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</si>
  <si>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</si>
  <si>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</si>
  <si>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</si>
  <si>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</si>
  <si>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</si>
  <si>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</si>
  <si>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</si>
  <si>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</si>
  <si>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</si>
  <si>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</si>
  <si>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</si>
  <si>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</si>
  <si>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</si>
  <si>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</si>
  <si>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</si>
  <si>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</si>
  <si>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</si>
  <si>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</si>
  <si>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</si>
  <si>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</si>
  <si>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</si>
  <si>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</si>
  <si>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</si>
  <si>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</si>
  <si>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</si>
  <si>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</si>
  <si>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</si>
  <si>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</si>
  <si>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</si>
  <si>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</si>
  <si>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</si>
  <si>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</si>
  <si>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</si>
  <si>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</si>
  <si>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</si>
  <si>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</si>
  <si>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</si>
  <si>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</si>
  <si>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</si>
  <si>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</si>
  <si>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</si>
  <si>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</si>
  <si>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</si>
  <si>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</si>
  <si>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</si>
  <si>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</si>
  <si>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</si>
  <si>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</si>
  <si>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</si>
  <si>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</si>
  <si>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</si>
  <si>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</si>
  <si>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</si>
  <si>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</si>
  <si>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</si>
  <si>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</si>
  <si>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</si>
  <si>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</si>
  <si>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</si>
  <si>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</si>
  <si>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</si>
  <si>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</si>
  <si>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</si>
  <si>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</si>
  <si>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</si>
  <si>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</si>
  <si>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</si>
  <si>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</si>
  <si>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</si>
  <si>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</si>
  <si>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</si>
  <si>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</si>
  <si>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</si>
  <si>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</si>
  <si>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</si>
  <si>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</si>
  <si>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</si>
  <si>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</si>
  <si>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</si>
  <si>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</si>
  <si>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</si>
  <si>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</si>
  <si>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</si>
  <si>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</si>
  <si>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</si>
  <si>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</si>
  <si>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</si>
  <si>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</si>
  <si>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</si>
  <si>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</si>
  <si>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</si>
  <si>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</si>
  <si>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</si>
  <si>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</si>
  <si>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</si>
  <si>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</si>
  <si>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</si>
  <si>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</si>
  <si>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</si>
  <si>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</si>
  <si>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</si>
  <si>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</si>
  <si>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</si>
  <si>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</si>
  <si>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</si>
  <si>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</si>
  <si>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</si>
  <si>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</si>
  <si>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</si>
  <si>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</si>
  <si>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</si>
  <si>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</si>
  <si>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</si>
  <si>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</si>
  <si>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</si>
  <si>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</si>
  <si>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</si>
  <si>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</si>
  <si>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</si>
  <si>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</si>
  <si>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</si>
  <si>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</si>
  <si>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</si>
  <si>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</si>
  <si>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</si>
  <si>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</si>
  <si>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</si>
  <si>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</si>
  <si>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</si>
  <si>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</si>
  <si>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</si>
  <si>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</si>
  <si>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</si>
  <si>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</si>
  <si>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</si>
  <si>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</si>
  <si>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</si>
  <si>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</si>
  <si>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</si>
  <si>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</si>
  <si>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</si>
  <si>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</si>
  <si>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</si>
  <si>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</si>
  <si>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</si>
  <si>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</si>
  <si>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</si>
  <si>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</si>
  <si>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</si>
  <si>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</si>
  <si>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</si>
  <si>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</si>
  <si>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</si>
  <si>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</si>
  <si>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</si>
  <si>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</si>
  <si>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</si>
  <si>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</si>
  <si>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</si>
  <si>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</si>
  <si>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</si>
  <si>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</si>
  <si>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</si>
  <si>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</si>
  <si>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</si>
  <si>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</si>
  <si>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</si>
  <si>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</si>
  <si>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</si>
  <si>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</si>
  <si>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</si>
  <si>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</si>
  <si>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</si>
  <si>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</si>
  <si>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</si>
  <si>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</si>
  <si>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</si>
  <si>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</si>
  <si>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</si>
  <si>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</si>
  <si>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</si>
  <si>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</si>
  <si>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</si>
  <si>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</si>
  <si>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</si>
  <si>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</si>
  <si>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</si>
  <si>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</si>
  <si>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</si>
  <si>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</si>
  <si>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</si>
  <si>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</si>
  <si>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</si>
  <si>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</si>
  <si>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</si>
  <si>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</si>
  <si>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</si>
  <si>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</si>
  <si>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</si>
  <si>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</si>
  <si>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</si>
  <si>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</si>
  <si>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</si>
  <si>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</si>
  <si>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</si>
  <si>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</si>
  <si>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</si>
  <si>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</si>
  <si>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</si>
  <si>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</si>
  <si>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</si>
  <si>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</si>
  <si>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</si>
  <si>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</si>
  <si>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</si>
  <si>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</si>
  <si>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</si>
  <si>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</si>
  <si>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</si>
  <si>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</si>
  <si>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</si>
  <si>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</si>
  <si>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</si>
  <si>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</si>
  <si>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</si>
  <si>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</si>
  <si>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</si>
  <si>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</si>
  <si>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</si>
  <si>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</si>
  <si>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</si>
  <si>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</si>
  <si>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</si>
  <si>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</si>
  <si>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</si>
  <si>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</si>
  <si>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</si>
  <si>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</si>
  <si>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</si>
  <si>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</si>
  <si>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</si>
  <si>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</si>
  <si>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</si>
  <si>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</si>
  <si>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</si>
  <si>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</si>
  <si>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</si>
  <si>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</si>
  <si>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</si>
  <si>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</si>
  <si>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</si>
  <si>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</si>
  <si>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</si>
  <si>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</si>
  <si>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</si>
  <si>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</si>
  <si>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</si>
  <si>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</si>
  <si>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</si>
  <si>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</si>
  <si>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</si>
  <si>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</si>
  <si>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</si>
  <si>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</si>
  <si>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</si>
  <si>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</si>
  <si>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</si>
  <si>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</si>
  <si>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</si>
  <si>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</si>
  <si>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</si>
  <si>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</si>
  <si>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</si>
  <si>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</si>
  <si>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</si>
  <si>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</si>
  <si>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</si>
  <si>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</si>
  <si>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</si>
  <si>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</si>
  <si>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</si>
  <si>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</si>
  <si>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</si>
  <si>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</si>
  <si>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</si>
  <si>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</si>
  <si>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</si>
  <si>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</si>
  <si>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</si>
  <si>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</si>
  <si>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</si>
  <si>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</si>
  <si>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</si>
  <si>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</si>
  <si>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</si>
  <si>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</si>
  <si>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</si>
  <si>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</si>
  <si>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</si>
  <si>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</si>
  <si>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</si>
  <si>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</si>
  <si>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</si>
  <si>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</si>
  <si>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</si>
  <si>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</si>
  <si>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</si>
  <si>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</si>
  <si>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</si>
  <si>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</si>
  <si>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</si>
  <si>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</si>
  <si>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</si>
  <si>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</si>
  <si>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</si>
  <si>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</si>
  <si>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</si>
  <si>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</si>
  <si>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</si>
  <si>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</si>
  <si>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</si>
  <si>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</si>
  <si>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</si>
  <si>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</si>
  <si>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</si>
  <si>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</si>
  <si>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</si>
  <si>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</si>
  <si>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</si>
  <si>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</si>
  <si>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</si>
  <si>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</si>
  <si>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</si>
  <si>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</si>
  <si>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</si>
  <si>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</si>
  <si>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</si>
  <si>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</si>
  <si>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</si>
  <si>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</si>
  <si>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</si>
  <si>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</si>
  <si>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</si>
  <si>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</si>
  <si>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</si>
  <si>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</si>
  <si>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</si>
  <si>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</si>
  <si>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</si>
  <si>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</si>
  <si>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</si>
  <si>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</si>
  <si>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</si>
  <si>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</si>
  <si>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</si>
  <si>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</si>
  <si>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</si>
  <si>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</si>
  <si>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</si>
  <si>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</si>
  <si>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</si>
  <si>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</si>
  <si>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</si>
  <si>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</si>
  <si>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</si>
  <si>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</si>
  <si>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</si>
  <si>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</si>
  <si>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</si>
  <si>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</si>
  <si>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</si>
  <si>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</si>
  <si>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</si>
  <si>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</si>
  <si>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</si>
  <si>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</si>
  <si>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</si>
  <si>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</si>
  <si>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</si>
  <si>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</si>
  <si>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</si>
  <si>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</si>
  <si>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</si>
  <si>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</si>
  <si>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</si>
  <si>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</si>
  <si>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</si>
  <si>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</si>
  <si>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</si>
  <si>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</si>
  <si>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</si>
  <si>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</si>
  <si>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</si>
  <si>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</si>
  <si>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</si>
  <si>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</si>
  <si>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</si>
  <si>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</si>
  <si>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</si>
  <si>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</si>
  <si>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</si>
  <si>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</si>
  <si>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</si>
  <si>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</si>
  <si>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</si>
  <si>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</si>
  <si>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</si>
  <si>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</si>
  <si>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</si>
  <si>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</si>
  <si>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</si>
  <si>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</si>
  <si>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</si>
  <si>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</si>
  <si>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</si>
  <si>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</si>
  <si>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</si>
  <si>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</si>
  <si>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</si>
  <si>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</si>
  <si>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</si>
  <si>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</si>
  <si>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</si>
  <si>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</si>
  <si>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</si>
  <si>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</si>
  <si>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</si>
  <si>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</si>
  <si>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</si>
  <si>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</si>
  <si>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</si>
  <si>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</si>
  <si>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</si>
  <si>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</si>
  <si>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</si>
  <si>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</si>
  <si>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</si>
  <si>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</si>
  <si>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</si>
  <si>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</si>
  <si>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</si>
  <si>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</si>
  <si>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</si>
  <si>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</si>
  <si>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</si>
  <si>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</si>
  <si>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</si>
  <si>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</si>
  <si>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</si>
  <si>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</si>
  <si>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</si>
  <si>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</si>
  <si>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</si>
  <si>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</si>
  <si>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</si>
  <si>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</si>
  <si>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</si>
  <si>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</si>
  <si>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</si>
  <si>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</si>
  <si>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</si>
  <si>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</si>
  <si>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</si>
  <si>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</si>
  <si>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</si>
  <si>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</si>
  <si>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</si>
  <si>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</si>
  <si>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</si>
  <si>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</si>
  <si>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</si>
  <si>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</si>
  <si>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</si>
  <si>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</si>
  <si>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</si>
  <si>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</si>
  <si>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</si>
  <si>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</si>
  <si>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</si>
  <si>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</si>
  <si>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</si>
  <si>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</si>
  <si>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</si>
  <si>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</si>
  <si>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</si>
  <si>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</si>
  <si>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</si>
  <si>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</si>
  <si>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</si>
  <si>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</si>
  <si>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</si>
  <si>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</si>
  <si>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</si>
  <si>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</si>
  <si>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</si>
  <si>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</si>
  <si>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</si>
  <si>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</si>
  <si>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</si>
  <si>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</si>
  <si>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</si>
  <si>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</si>
  <si>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</si>
  <si>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</si>
  <si>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</si>
  <si>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</si>
  <si>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</si>
  <si>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</si>
  <si>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</si>
  <si>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</si>
  <si>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</si>
  <si>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</si>
  <si>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</si>
  <si>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</si>
  <si>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</si>
  <si>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</si>
  <si>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</si>
  <si>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</si>
  <si>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</si>
  <si>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</si>
  <si>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</si>
  <si>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</si>
  <si>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</si>
  <si>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</si>
  <si>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</si>
  <si>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</si>
  <si>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</si>
  <si>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</si>
  <si>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</si>
  <si>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</si>
  <si>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</si>
  <si>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</si>
  <si>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</si>
  <si>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</si>
  <si>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</si>
  <si>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</si>
  <si>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</si>
  <si>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</si>
  <si>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</si>
  <si>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</si>
  <si>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</si>
  <si>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</si>
  <si>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</si>
  <si>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</si>
  <si>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</si>
  <si>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</si>
  <si>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</si>
  <si>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</si>
  <si>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</si>
  <si>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</si>
  <si>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</si>
  <si>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</si>
  <si>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</si>
  <si>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</si>
  <si>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</si>
  <si>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</si>
  <si>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</si>
  <si>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</si>
  <si>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</si>
  <si>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</si>
  <si>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</si>
  <si>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</si>
  <si>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</si>
  <si>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</si>
  <si>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</si>
  <si>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</si>
  <si>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</si>
  <si>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</si>
  <si>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</si>
  <si>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</si>
  <si>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</si>
  <si>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</si>
  <si>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</si>
  <si>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</si>
  <si>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</si>
  <si>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</si>
  <si>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</si>
  <si>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</si>
  <si>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</si>
  <si>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</si>
  <si>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</si>
  <si>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</si>
  <si>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</si>
  <si>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</si>
  <si>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</si>
  <si>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</si>
  <si>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</si>
  <si>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</si>
  <si>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</si>
  <si>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</si>
  <si>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</si>
  <si>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</si>
  <si>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</si>
  <si>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</si>
  <si>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</si>
  <si>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</si>
  <si>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</si>
  <si>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</si>
  <si>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</si>
  <si>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</si>
  <si>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</si>
  <si>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</si>
  <si>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</si>
  <si>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</si>
  <si>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</si>
  <si>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</si>
  <si>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</si>
  <si>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</si>
  <si>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</si>
  <si>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</si>
  <si>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</si>
  <si>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</si>
  <si>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</si>
  <si>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</si>
  <si>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</si>
  <si>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</si>
  <si>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</si>
  <si>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</si>
  <si>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</si>
  <si>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</si>
  <si>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</si>
  <si>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</si>
  <si>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</si>
  <si>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</si>
  <si>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</si>
  <si>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</si>
  <si>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</si>
  <si>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</si>
  <si>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</si>
  <si>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</si>
  <si>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</si>
  <si>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</si>
  <si>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</si>
  <si>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</si>
  <si>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</si>
  <si>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</si>
  <si>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</si>
  <si>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</si>
  <si>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</si>
  <si>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</si>
  <si>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</si>
  <si>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</si>
  <si>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</si>
  <si>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</si>
  <si>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</si>
  <si>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</si>
  <si>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</si>
  <si>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</si>
  <si>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</si>
  <si>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</si>
  <si>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</si>
  <si>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</si>
  <si>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</si>
  <si>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</si>
  <si>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</si>
  <si>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</si>
  <si>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</si>
  <si>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</si>
  <si>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</si>
  <si>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</si>
  <si>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</si>
  <si>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</si>
  <si>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</si>
  <si>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</si>
  <si>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</si>
  <si>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</si>
  <si>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</si>
  <si>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</si>
  <si>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</si>
  <si>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</si>
  <si>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</si>
  <si>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</si>
  <si>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</si>
  <si>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</si>
  <si>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</si>
  <si>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</si>
  <si>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</si>
  <si>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</si>
  <si>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</si>
  <si>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</si>
  <si>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</si>
  <si>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</si>
  <si>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</si>
  <si>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</si>
  <si>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</si>
  <si>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</si>
  <si>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</si>
  <si>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</si>
  <si>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</si>
  <si>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</si>
  <si>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</si>
  <si>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</si>
  <si>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</si>
  <si>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</si>
  <si>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</si>
  <si>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</si>
  <si>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</si>
  <si>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</si>
  <si>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</si>
  <si>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</si>
  <si>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</si>
  <si>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</si>
  <si>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</si>
  <si>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</si>
  <si>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</si>
  <si>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</si>
  <si>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</si>
  <si>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</si>
  <si>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</si>
  <si>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</si>
  <si>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</si>
  <si>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</si>
  <si>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</si>
  <si>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</si>
  <si>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</si>
  <si>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</si>
  <si>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</si>
  <si>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</si>
  <si>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</si>
  <si>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</si>
  <si>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</si>
  <si>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</si>
  <si>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</si>
  <si>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</si>
  <si>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</si>
  <si>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</si>
  <si>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</si>
  <si>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</si>
  <si>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</si>
  <si>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</si>
  <si>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</si>
  <si>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</si>
  <si>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</si>
  <si>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</si>
  <si>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</si>
  <si>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</si>
  <si>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</si>
  <si>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</si>
  <si>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</si>
  <si>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</si>
  <si>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</si>
  <si>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</si>
  <si>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</si>
  <si>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</si>
  <si>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</si>
  <si>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</si>
  <si>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</si>
  <si>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</si>
  <si>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</si>
  <si>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</si>
  <si>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</si>
  <si>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</si>
  <si>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</si>
  <si>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</si>
  <si>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</si>
  <si>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</si>
  <si>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</si>
  <si>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</si>
  <si>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</si>
  <si>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</si>
  <si>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</si>
  <si>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</si>
  <si>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</si>
  <si>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</si>
  <si>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</si>
  <si>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</si>
  <si>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</si>
  <si>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</si>
  <si>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</si>
  <si>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</si>
  <si>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</si>
  <si>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</si>
  <si>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</si>
  <si>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</si>
  <si>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</si>
  <si>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</si>
  <si>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</si>
  <si>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</si>
  <si>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</si>
  <si>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</si>
  <si>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</si>
  <si>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</si>
  <si>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</si>
  <si>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</si>
  <si>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</si>
  <si>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</si>
  <si>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</si>
  <si>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</si>
  <si>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</si>
  <si>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</si>
  <si>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</si>
  <si>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</si>
  <si>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</si>
  <si>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</si>
  <si>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</si>
  <si>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</si>
  <si>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</si>
  <si>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</si>
  <si>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</si>
  <si>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</si>
  <si>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</si>
  <si>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</si>
  <si>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</si>
  <si>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</si>
  <si>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</si>
  <si>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</si>
  <si>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</si>
  <si>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</si>
  <si>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</si>
  <si>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</si>
  <si>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</si>
  <si>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</si>
  <si>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</si>
  <si>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</si>
  <si>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</si>
  <si>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</si>
  <si>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</si>
  <si>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</si>
  <si>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</si>
  <si>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</si>
  <si>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</si>
  <si>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</si>
  <si>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</si>
  <si>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</si>
  <si>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</si>
  <si>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</si>
  <si>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</si>
  <si>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</si>
  <si>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</si>
  <si>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</si>
  <si>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</si>
  <si>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</si>
  <si>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</si>
  <si>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</si>
  <si>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</si>
  <si>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</si>
  <si>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</si>
  <si>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</si>
  <si>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</si>
  <si>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</si>
  <si>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</si>
  <si>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</si>
  <si>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</si>
  <si>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</si>
  <si>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Mort</t>
  </si>
  <si>
    <t>store mort with p 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</si>
</sst>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15" customHeight="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3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3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3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3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3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3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3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3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3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3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3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3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3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3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3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3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3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3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3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15" customHeight="1" x14ac:dyDescent="0.3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5" customHeight="1" x14ac:dyDescent="0.3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3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3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15" customHeight="1" thickBot="1" x14ac:dyDescent="0.4">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15" customHeight="1" x14ac:dyDescent="0.3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3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3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3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3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15" customHeight="1" x14ac:dyDescent="0.3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5" customHeight="1" x14ac:dyDescent="0.3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3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3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15" customHeight="1" thickBot="1" x14ac:dyDescent="0.4">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15" customHeight="1" x14ac:dyDescent="0.3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3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3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3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3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3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3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3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3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3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3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3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3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3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3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3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3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3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3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3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3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15" customHeight="1" x14ac:dyDescent="0.3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5" customHeight="1" x14ac:dyDescent="0.3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3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3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15" customHeight="1" thickBot="1" x14ac:dyDescent="0.4">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15" customHeight="1" x14ac:dyDescent="0.3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3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3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3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3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3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3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3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3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3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3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3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3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3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3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3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3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3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3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3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15" customHeight="1" x14ac:dyDescent="0.3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5" customHeight="1" x14ac:dyDescent="0.3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3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3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3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3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3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3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3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3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3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3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3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3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3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3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3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3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3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3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3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15" customHeight="1" thickBot="1" x14ac:dyDescent="0.4">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15" customHeight="1" x14ac:dyDescent="0.3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3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3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3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3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3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3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3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3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3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3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3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5" customHeight="1" x14ac:dyDescent="0.3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3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4">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3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3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3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3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3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3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3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3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3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3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3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35">
      <c r="A49" s="297"/>
      <c r="B49" s="258"/>
      <c r="C49" s="268"/>
      <c r="D49" s="268"/>
      <c r="E49" s="268"/>
      <c r="F49" s="276"/>
      <c r="I49" s="310"/>
      <c r="J49" s="311"/>
      <c r="K49" s="311"/>
      <c r="L49" s="311"/>
      <c r="M49" s="311"/>
      <c r="N49" s="311"/>
      <c r="O49" s="311"/>
      <c r="P49" s="311"/>
      <c r="W49" s="267"/>
      <c r="X49" s="259"/>
      <c r="Y49" s="259"/>
      <c r="Z49" s="259"/>
    </row>
    <row r="50" spans="1:26" ht="12.75" customHeight="1" x14ac:dyDescent="0.3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3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3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3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3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3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3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3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3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3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3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3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3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3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3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3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3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3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3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3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3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3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3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3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3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3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3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3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3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3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4.5" outlineLevel="1" x14ac:dyDescent="0.3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4.5" outlineLevel="1" x14ac:dyDescent="0.3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4.5" outlineLevel="1" x14ac:dyDescent="0.3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4.5" outlineLevel="1" x14ac:dyDescent="0.3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4.5" outlineLevel="1" x14ac:dyDescent="0.3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4.5" outlineLevel="1" x14ac:dyDescent="0.3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4.5" outlineLevel="1" x14ac:dyDescent="0.3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4.5" outlineLevel="1" x14ac:dyDescent="0.3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4.5" outlineLevel="1" x14ac:dyDescent="0.3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4.5" outlineLevel="1" x14ac:dyDescent="0.3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4.5" outlineLevel="1" x14ac:dyDescent="0.3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4.5" outlineLevel="1" x14ac:dyDescent="0.3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4.5" outlineLevel="1" x14ac:dyDescent="0.3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4.5" outlineLevel="1" x14ac:dyDescent="0.3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4.5" outlineLevel="1" x14ac:dyDescent="0.3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4.5" outlineLevel="1" x14ac:dyDescent="0.3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4.5" outlineLevel="1" x14ac:dyDescent="0.3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4.5" outlineLevel="1" x14ac:dyDescent="0.3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4.5" outlineLevel="1" x14ac:dyDescent="0.3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4.5" outlineLevel="1" x14ac:dyDescent="0.3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4.5" outlineLevel="1" x14ac:dyDescent="0.3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4.5" outlineLevel="1" x14ac:dyDescent="0.3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4.5" outlineLevel="1" x14ac:dyDescent="0.3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4.5" outlineLevel="1" x14ac:dyDescent="0.3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4.5" outlineLevel="1" x14ac:dyDescent="0.3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4.5" outlineLevel="1" x14ac:dyDescent="0.3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4.5" outlineLevel="1" x14ac:dyDescent="0.3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4.5" outlineLevel="1" x14ac:dyDescent="0.3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4.5" outlineLevel="1" x14ac:dyDescent="0.3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4.5" outlineLevel="1" x14ac:dyDescent="0.3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4.5" outlineLevel="1" x14ac:dyDescent="0.3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4.5" outlineLevel="1" x14ac:dyDescent="0.3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4.5" outlineLevel="1" x14ac:dyDescent="0.3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4.5" outlineLevel="1" x14ac:dyDescent="0.3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4.5" outlineLevel="1" x14ac:dyDescent="0.3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4.5" outlineLevel="1" x14ac:dyDescent="0.3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4.5" outlineLevel="1" x14ac:dyDescent="0.3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4.5" outlineLevel="1" x14ac:dyDescent="0.3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4.5" outlineLevel="1" x14ac:dyDescent="0.3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4.5" outlineLevel="1" x14ac:dyDescent="0.3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4.5" outlineLevel="1" x14ac:dyDescent="0.3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4.5" outlineLevel="1" x14ac:dyDescent="0.3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4.5" outlineLevel="1" x14ac:dyDescent="0.3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4.5" outlineLevel="1" x14ac:dyDescent="0.3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4.5" outlineLevel="1" x14ac:dyDescent="0.3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4.5" outlineLevel="1" x14ac:dyDescent="0.3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4.5" outlineLevel="1" x14ac:dyDescent="0.3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4.5" outlineLevel="1" x14ac:dyDescent="0.3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4.5" outlineLevel="1" x14ac:dyDescent="0.3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4.5" outlineLevel="1" x14ac:dyDescent="0.3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4.5" outlineLevel="1" x14ac:dyDescent="0.3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4" customHeight="1" outlineLevel="1" x14ac:dyDescent="0.3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4.5" outlineLevel="1" x14ac:dyDescent="0.3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15" customHeight="1" outlineLevel="1" x14ac:dyDescent="0.3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5" customHeight="1" outlineLevel="1" x14ac:dyDescent="0.3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3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3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15" customHeight="1" outlineLevel="1" thickBot="1" x14ac:dyDescent="0.4">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15" customHeight="1" outlineLevel="1" x14ac:dyDescent="0.3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3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3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3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3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3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3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3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3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4.5" outlineLevel="1" x14ac:dyDescent="0.3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3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3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15" customHeight="1" outlineLevel="1" x14ac:dyDescent="0.3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5" customHeight="1" outlineLevel="1" x14ac:dyDescent="0.3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3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3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15" customHeight="1" outlineLevel="1" thickBot="1" x14ac:dyDescent="0.4">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15" customHeight="1" outlineLevel="1" x14ac:dyDescent="0.3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3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3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3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3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3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3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3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3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4.5" outlineLevel="1" x14ac:dyDescent="0.3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4.5" outlineLevel="1" x14ac:dyDescent="0.3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4.5" outlineLevel="1" x14ac:dyDescent="0.3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4.5" outlineLevel="1" x14ac:dyDescent="0.3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4.5" outlineLevel="1" x14ac:dyDescent="0.3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4.5" outlineLevel="1" x14ac:dyDescent="0.3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4.5" outlineLevel="1" x14ac:dyDescent="0.3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4.5" outlineLevel="1" x14ac:dyDescent="0.3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4.5" outlineLevel="1" x14ac:dyDescent="0.3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4.5" outlineLevel="1" x14ac:dyDescent="0.3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4.5" outlineLevel="1" x14ac:dyDescent="0.3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4.5" outlineLevel="1" x14ac:dyDescent="0.3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4.5" outlineLevel="1" x14ac:dyDescent="0.3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4.5" outlineLevel="1" x14ac:dyDescent="0.3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4.5" outlineLevel="1" x14ac:dyDescent="0.3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4.5" outlineLevel="1" x14ac:dyDescent="0.3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4.5" outlineLevel="1" x14ac:dyDescent="0.3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4.5" outlineLevel="1" x14ac:dyDescent="0.3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4.5" outlineLevel="1" x14ac:dyDescent="0.3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4.5" outlineLevel="1" x14ac:dyDescent="0.3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4.5" outlineLevel="1" x14ac:dyDescent="0.3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4.5" outlineLevel="1" x14ac:dyDescent="0.3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4.5" outlineLevel="1" x14ac:dyDescent="0.3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4.5" outlineLevel="1" x14ac:dyDescent="0.3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4.5" outlineLevel="1" x14ac:dyDescent="0.3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4.5" outlineLevel="1" x14ac:dyDescent="0.3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3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3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15" customHeight="1" outlineLevel="1" x14ac:dyDescent="0.3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5" customHeight="1" outlineLevel="1" x14ac:dyDescent="0.3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3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3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15" customHeight="1" outlineLevel="1" thickBot="1" x14ac:dyDescent="0.4">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15" customHeight="1" outlineLevel="1" x14ac:dyDescent="0.3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3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3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3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3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3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3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3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3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4.5" outlineLevel="1" x14ac:dyDescent="0.3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4.5" outlineLevel="1" x14ac:dyDescent="0.3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4.5" outlineLevel="1" x14ac:dyDescent="0.3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4.5" outlineLevel="1" x14ac:dyDescent="0.3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4.5" outlineLevel="1" x14ac:dyDescent="0.3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4.5" outlineLevel="1" x14ac:dyDescent="0.3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4.5" outlineLevel="1" x14ac:dyDescent="0.3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4.5" outlineLevel="1" x14ac:dyDescent="0.3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4.5" outlineLevel="1" x14ac:dyDescent="0.3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4.5" outlineLevel="1" x14ac:dyDescent="0.3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4.5" outlineLevel="1" x14ac:dyDescent="0.3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4.5" outlineLevel="1" x14ac:dyDescent="0.3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4.5" outlineLevel="1" x14ac:dyDescent="0.3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4.5" outlineLevel="1" x14ac:dyDescent="0.3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4.5" outlineLevel="1" x14ac:dyDescent="0.3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4.5" outlineLevel="1" x14ac:dyDescent="0.3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4.5" outlineLevel="1" x14ac:dyDescent="0.3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4.5" outlineLevel="1" x14ac:dyDescent="0.3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4.5" outlineLevel="1" x14ac:dyDescent="0.3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4.5" outlineLevel="1" x14ac:dyDescent="0.3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4.5" outlineLevel="1" x14ac:dyDescent="0.3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4.5" outlineLevel="1" x14ac:dyDescent="0.3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4.5" outlineLevel="1" x14ac:dyDescent="0.3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4.5" outlineLevel="1" x14ac:dyDescent="0.3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4.5" outlineLevel="1" x14ac:dyDescent="0.3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4.5" outlineLevel="1" x14ac:dyDescent="0.3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4.5" outlineLevel="1" x14ac:dyDescent="0.3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4.5" outlineLevel="1" x14ac:dyDescent="0.3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3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15" customHeight="1" outlineLevel="1" x14ac:dyDescent="0.3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5" customHeight="1" outlineLevel="1" x14ac:dyDescent="0.3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3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3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15" customHeight="1" outlineLevel="1" thickBot="1" x14ac:dyDescent="0.4">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15" customHeight="1" outlineLevel="1" x14ac:dyDescent="0.3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3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3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3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3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3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3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3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3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3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3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4.5" outlineLevel="1" x14ac:dyDescent="0.3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4.5" outlineLevel="1" x14ac:dyDescent="0.3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4.5" outlineLevel="1" x14ac:dyDescent="0.3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4.5" outlineLevel="1" x14ac:dyDescent="0.3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4.5" outlineLevel="1" x14ac:dyDescent="0.3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4.5" outlineLevel="1" x14ac:dyDescent="0.3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4.5" outlineLevel="1" x14ac:dyDescent="0.3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4.5" outlineLevel="1" x14ac:dyDescent="0.3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4.5" outlineLevel="1" x14ac:dyDescent="0.3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4.5" outlineLevel="1" x14ac:dyDescent="0.3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4.5" outlineLevel="1" x14ac:dyDescent="0.3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4.5" outlineLevel="1" x14ac:dyDescent="0.3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4.5" outlineLevel="1" x14ac:dyDescent="0.3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4.5" outlineLevel="1" x14ac:dyDescent="0.3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4.5" outlineLevel="1" x14ac:dyDescent="0.3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4.5" outlineLevel="1" x14ac:dyDescent="0.3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4.5" outlineLevel="1" x14ac:dyDescent="0.3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45">
      <c r="A220" s="257"/>
      <c r="B220" s="258"/>
      <c r="C220" s="268"/>
      <c r="D220" s="268"/>
      <c r="E220" s="268"/>
      <c r="F220" s="276"/>
      <c r="N220" s="781" t="str">
        <f>IF(OR(N203:N219),"Error","")</f>
        <v/>
      </c>
      <c r="BR220" s="267"/>
      <c r="BS220" s="259"/>
      <c r="BT220" s="259"/>
      <c r="BU220" s="259"/>
    </row>
    <row r="221" spans="1:73" s="79" customFormat="1" ht="14.5" outlineLevel="1" x14ac:dyDescent="0.35">
      <c r="A221" s="257"/>
      <c r="B221" s="258"/>
      <c r="C221" s="268"/>
      <c r="D221" s="268"/>
      <c r="E221" s="268"/>
      <c r="F221" s="276"/>
      <c r="BR221" s="267"/>
      <c r="BS221" s="259"/>
      <c r="BT221" s="259"/>
      <c r="BU221" s="259"/>
    </row>
    <row r="222" spans="1:73" ht="14.5" outlineLevel="1" x14ac:dyDescent="0.3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4.5" outlineLevel="1" x14ac:dyDescent="0.3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4.5" outlineLevel="1" x14ac:dyDescent="0.3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4.5" outlineLevel="1" x14ac:dyDescent="0.3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4.5" outlineLevel="1" x14ac:dyDescent="0.3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4.5" outlineLevel="1" x14ac:dyDescent="0.3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4.5" outlineLevel="1" x14ac:dyDescent="0.3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4.5" outlineLevel="1" x14ac:dyDescent="0.3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4.5" outlineLevel="1" x14ac:dyDescent="0.3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4.5" outlineLevel="1" x14ac:dyDescent="0.3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4.5" outlineLevel="1" x14ac:dyDescent="0.3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4.5" outlineLevel="1" x14ac:dyDescent="0.3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4.5" outlineLevel="1" x14ac:dyDescent="0.3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4.5" outlineLevel="1" x14ac:dyDescent="0.3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4.5" outlineLevel="1" x14ac:dyDescent="0.3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4.5" outlineLevel="1" x14ac:dyDescent="0.3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4.5" outlineLevel="1" x14ac:dyDescent="0.3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4.5" outlineLevel="1" x14ac:dyDescent="0.3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4.5" outlineLevel="1" x14ac:dyDescent="0.3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4.5" outlineLevel="1" x14ac:dyDescent="0.3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4.5" outlineLevel="1" x14ac:dyDescent="0.3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4.5" outlineLevel="1" x14ac:dyDescent="0.3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4.5" outlineLevel="1" x14ac:dyDescent="0.3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4.5" outlineLevel="1" x14ac:dyDescent="0.3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4.5" outlineLevel="1" x14ac:dyDescent="0.3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4.5" outlineLevel="1" x14ac:dyDescent="0.3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4.5" outlineLevel="1" x14ac:dyDescent="0.3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4.5" outlineLevel="1" x14ac:dyDescent="0.3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4.5" outlineLevel="1" x14ac:dyDescent="0.3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4.5" outlineLevel="1" x14ac:dyDescent="0.3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4.5" outlineLevel="1" x14ac:dyDescent="0.3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4.5" outlineLevel="1" x14ac:dyDescent="0.3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4.5" outlineLevel="1" x14ac:dyDescent="0.3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4.5" outlineLevel="1" x14ac:dyDescent="0.3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4.5" outlineLevel="1" x14ac:dyDescent="0.3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4.5" outlineLevel="1" x14ac:dyDescent="0.3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4.5" outlineLevel="1" x14ac:dyDescent="0.3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4.5" outlineLevel="1" x14ac:dyDescent="0.3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4.5" outlineLevel="1" x14ac:dyDescent="0.3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4.5" outlineLevel="1" x14ac:dyDescent="0.3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4.5" outlineLevel="1" x14ac:dyDescent="0.3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4.5" outlineLevel="1" x14ac:dyDescent="0.3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4.5" outlineLevel="1" x14ac:dyDescent="0.3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4.5" outlineLevel="1" x14ac:dyDescent="0.3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4.5" outlineLevel="1" x14ac:dyDescent="0.3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4.5" outlineLevel="1" x14ac:dyDescent="0.3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4.5" outlineLevel="1" x14ac:dyDescent="0.3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4.5" outlineLevel="1" x14ac:dyDescent="0.3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4.5" outlineLevel="1" x14ac:dyDescent="0.3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4.5" outlineLevel="1" x14ac:dyDescent="0.3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4.5" outlineLevel="1" x14ac:dyDescent="0.3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4.5" outlineLevel="1" x14ac:dyDescent="0.3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4.5" outlineLevel="1" x14ac:dyDescent="0.3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4.5" outlineLevel="1" x14ac:dyDescent="0.3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4.5" outlineLevel="1" x14ac:dyDescent="0.3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4.5" outlineLevel="1" x14ac:dyDescent="0.3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4.5" outlineLevel="1" x14ac:dyDescent="0.3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4.5" outlineLevel="1" x14ac:dyDescent="0.3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4.5" outlineLevel="1" x14ac:dyDescent="0.3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4.5" outlineLevel="1" x14ac:dyDescent="0.3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4.5" outlineLevel="1" x14ac:dyDescent="0.3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4.5" outlineLevel="1" x14ac:dyDescent="0.3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4.5" outlineLevel="1" x14ac:dyDescent="0.3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4.5" outlineLevel="1" x14ac:dyDescent="0.3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4.5" outlineLevel="1" x14ac:dyDescent="0.3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4.5" outlineLevel="1" x14ac:dyDescent="0.3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4.5" outlineLevel="1" x14ac:dyDescent="0.3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4.5" outlineLevel="1" x14ac:dyDescent="0.3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4.5" outlineLevel="1" x14ac:dyDescent="0.3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4.5" outlineLevel="1" x14ac:dyDescent="0.3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4.5" outlineLevel="1" x14ac:dyDescent="0.3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4.5" outlineLevel="1" x14ac:dyDescent="0.3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4.5" outlineLevel="1" x14ac:dyDescent="0.3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3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3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4.5" outlineLevel="1" x14ac:dyDescent="0.3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3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4.5" outlineLevel="1" x14ac:dyDescent="0.3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4.5" outlineLevel="1" x14ac:dyDescent="0.3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4.5" outlineLevel="1" x14ac:dyDescent="0.3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4.5" outlineLevel="1" x14ac:dyDescent="0.3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4.5" outlineLevel="1" x14ac:dyDescent="0.3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4.5" outlineLevel="1" x14ac:dyDescent="0.3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4.5" outlineLevel="1" x14ac:dyDescent="0.3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4.5" outlineLevel="1" x14ac:dyDescent="0.3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3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15" customHeight="1" outlineLevel="1" x14ac:dyDescent="0.3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5" customHeight="1" outlineLevel="1" x14ac:dyDescent="0.3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3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3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15" customHeight="1" outlineLevel="1" thickBot="1" x14ac:dyDescent="0.4">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15" customHeight="1" outlineLevel="1" x14ac:dyDescent="0.3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3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3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3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3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3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3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3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3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4.5" outlineLevel="1" x14ac:dyDescent="0.3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4.5" outlineLevel="1" x14ac:dyDescent="0.3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4.5" outlineLevel="1" x14ac:dyDescent="0.3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4.5" outlineLevel="1" x14ac:dyDescent="0.3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4.5" outlineLevel="1" x14ac:dyDescent="0.3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4.5" outlineLevel="1" x14ac:dyDescent="0.3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4.5" outlineLevel="1" x14ac:dyDescent="0.3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4.5" outlineLevel="1" x14ac:dyDescent="0.3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4.5" outlineLevel="1" x14ac:dyDescent="0.3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4.5" outlineLevel="1" x14ac:dyDescent="0.3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4.5" outlineLevel="1" x14ac:dyDescent="0.3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4.5" outlineLevel="1" x14ac:dyDescent="0.3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4.5" outlineLevel="1" x14ac:dyDescent="0.3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4.5" outlineLevel="1" x14ac:dyDescent="0.3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4.5" outlineLevel="1" x14ac:dyDescent="0.3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4.5" outlineLevel="1" x14ac:dyDescent="0.3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4.5" outlineLevel="1" x14ac:dyDescent="0.3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4.5" outlineLevel="1" x14ac:dyDescent="0.3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4.5" outlineLevel="1" x14ac:dyDescent="0.3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4.5" outlineLevel="1" x14ac:dyDescent="0.3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4.5" outlineLevel="1" x14ac:dyDescent="0.3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4.5" outlineLevel="1" x14ac:dyDescent="0.3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4.5" outlineLevel="1" x14ac:dyDescent="0.3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4.5" outlineLevel="1" x14ac:dyDescent="0.3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4.5" outlineLevel="1" x14ac:dyDescent="0.3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4.5" outlineLevel="1" x14ac:dyDescent="0.3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3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3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15" customHeight="1" outlineLevel="1" x14ac:dyDescent="0.3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5" customHeight="1" outlineLevel="1" x14ac:dyDescent="0.3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3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3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15" customHeight="1" outlineLevel="1" thickBot="1" x14ac:dyDescent="0.4">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15" customHeight="1" outlineLevel="1" x14ac:dyDescent="0.3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3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3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3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3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3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3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3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3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4.5" outlineLevel="1" x14ac:dyDescent="0.3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4.5" outlineLevel="1" x14ac:dyDescent="0.3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3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3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3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3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3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3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3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3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3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3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3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3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15" customHeight="1" outlineLevel="1" x14ac:dyDescent="0.3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5" customHeight="1" outlineLevel="1" x14ac:dyDescent="0.3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3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3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15" customHeight="1" outlineLevel="1" thickBot="1" x14ac:dyDescent="0.4">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15" customHeight="1" outlineLevel="1" x14ac:dyDescent="0.3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3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3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3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3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3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3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3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3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4.5" outlineLevel="1" x14ac:dyDescent="0.3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4.5" outlineLevel="1" x14ac:dyDescent="0.3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3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3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3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3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3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3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3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3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3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3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3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15" customHeight="1" outlineLevel="1" x14ac:dyDescent="0.3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5" customHeight="1" outlineLevel="1" x14ac:dyDescent="0.3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3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3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15" customHeight="1" outlineLevel="1" thickBot="1" x14ac:dyDescent="0.4">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15" customHeight="1" outlineLevel="1" x14ac:dyDescent="0.3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3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3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3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3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3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3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3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3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3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3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3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3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3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3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15" customHeight="1" outlineLevel="1" x14ac:dyDescent="0.3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5" customHeight="1" outlineLevel="1" x14ac:dyDescent="0.3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3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3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15" customHeight="1" outlineLevel="1" thickBot="1" x14ac:dyDescent="0.4">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15" customHeight="1" outlineLevel="1" x14ac:dyDescent="0.3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3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3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3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3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3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3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3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3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3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3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3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3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3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3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3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3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3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15" customHeight="1" outlineLevel="1" x14ac:dyDescent="0.3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5" customHeight="1" outlineLevel="1" x14ac:dyDescent="0.3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3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3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15" customHeight="1" outlineLevel="1" thickBot="1" x14ac:dyDescent="0.4">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15" customHeight="1" outlineLevel="1" x14ac:dyDescent="0.3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3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3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3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3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3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3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3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3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4.5" outlineLevel="1" x14ac:dyDescent="0.3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4.5" outlineLevel="1" x14ac:dyDescent="0.3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4.5" outlineLevel="1" x14ac:dyDescent="0.3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4.5" outlineLevel="1" x14ac:dyDescent="0.3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4.5" outlineLevel="1" x14ac:dyDescent="0.3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4.5" outlineLevel="1" x14ac:dyDescent="0.3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3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15" customHeight="1" outlineLevel="1" x14ac:dyDescent="0.3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5" customHeight="1" outlineLevel="1" x14ac:dyDescent="0.3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3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3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15" customHeight="1" outlineLevel="1" thickBot="1" x14ac:dyDescent="0.4">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15" customHeight="1" outlineLevel="1" x14ac:dyDescent="0.3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3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3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3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3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3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3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3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3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4.5" outlineLevel="1" x14ac:dyDescent="0.3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4.5" outlineLevel="1" x14ac:dyDescent="0.3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4.5" outlineLevel="1" x14ac:dyDescent="0.3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4.5" outlineLevel="1" x14ac:dyDescent="0.3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3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4.5" outlineLevel="1" x14ac:dyDescent="0.3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3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15" customHeight="1" outlineLevel="1" x14ac:dyDescent="0.3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5" customHeight="1" outlineLevel="1" x14ac:dyDescent="0.3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3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3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15" customHeight="1" outlineLevel="1" thickBot="1" x14ac:dyDescent="0.4">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15" customHeight="1" outlineLevel="1" x14ac:dyDescent="0.3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3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3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3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3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3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3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3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3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3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3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3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3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3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3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3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3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3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3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3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3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3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3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3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3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3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3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3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15" customHeight="1" outlineLevel="1" x14ac:dyDescent="0.3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5" customHeight="1" outlineLevel="1" x14ac:dyDescent="0.3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3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3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15" customHeight="1" thickBot="1" x14ac:dyDescent="0.4">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15" customHeight="1" x14ac:dyDescent="0.3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3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3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3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3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3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3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3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3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3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3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3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3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3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3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3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3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3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3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3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3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3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3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3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3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3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3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3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15" customHeight="1" x14ac:dyDescent="0.3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5" customHeight="1" x14ac:dyDescent="0.3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3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3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15" customHeight="1" outlineLevel="1" thickBot="1" x14ac:dyDescent="0.4">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15" customHeight="1" outlineLevel="1" x14ac:dyDescent="0.3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3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3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3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3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3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3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3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3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15" customHeight="1" outlineLevel="1" x14ac:dyDescent="0.3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15" customHeight="1" outlineLevel="1" x14ac:dyDescent="0.3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4.5" outlineLevel="1" x14ac:dyDescent="0.3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4.5" outlineLevel="1" x14ac:dyDescent="0.3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3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3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3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3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3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3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3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3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3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15" customHeight="1" outlineLevel="1" x14ac:dyDescent="0.3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5" customHeight="1" outlineLevel="1" x14ac:dyDescent="0.3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3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3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15" customHeight="1" outlineLevel="1" thickBot="1" x14ac:dyDescent="0.4">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15" customHeight="1" outlineLevel="1" x14ac:dyDescent="0.3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3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3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3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3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3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3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3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3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4.5" outlineLevel="1" x14ac:dyDescent="0.3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4.5" outlineLevel="1" x14ac:dyDescent="0.3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3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3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3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3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3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3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3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3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3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15" customHeight="1" outlineLevel="1" x14ac:dyDescent="0.3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5" customHeight="1" outlineLevel="1" x14ac:dyDescent="0.3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3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16" width="10.1796875" customWidth="1"/>
  </cols>
  <sheetData>
    <row r="1" spans="1:30" s="79" customFormat="1" ht="12" customHeight="1" outlineLevel="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15" customHeight="1" outlineLevel="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15" customHeight="1" outlineLevel="1" x14ac:dyDescent="0.3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3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3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3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3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3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3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3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3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3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3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3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3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3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3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3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3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1011</v>
      </c>
      <c r="Z19" s="229"/>
      <c r="AA19" s="267"/>
      <c r="AB19" s="259"/>
      <c r="AC19" s="259"/>
      <c r="AD19" s="259"/>
    </row>
    <row r="20" spans="1:30" s="79" customFormat="1" outlineLevel="1" x14ac:dyDescent="0.3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3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3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3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3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3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3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3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3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3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3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3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3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3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3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15" customHeight="1" outlineLevel="1" x14ac:dyDescent="0.3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5" customHeight="1" x14ac:dyDescent="0.3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3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3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15" customHeight="1" outlineLevel="1" thickBot="1" x14ac:dyDescent="0.4">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15" customHeight="1" outlineLevel="1" x14ac:dyDescent="0.3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3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3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3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3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3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3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3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3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3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3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3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3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3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3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3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3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3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3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3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15" customHeight="1" outlineLevel="1" x14ac:dyDescent="0.3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5" customHeight="1" x14ac:dyDescent="0.3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3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3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15" customHeight="1" outlineLevel="1" thickBot="1" x14ac:dyDescent="0.4">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15" customHeight="1" outlineLevel="1" x14ac:dyDescent="0.3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3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3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3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3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3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3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3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3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3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3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3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3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3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3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3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3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3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3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3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3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3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3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15" customHeight="1" outlineLevel="1" x14ac:dyDescent="0.3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5" customHeight="1" x14ac:dyDescent="0.3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3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3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3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3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3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3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3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3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3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3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3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3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3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3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3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3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3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3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3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3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3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3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3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3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3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3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3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3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3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3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3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3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3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3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3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3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3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3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3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35">
      <c r="A85" s="4"/>
      <c r="B85" s="5"/>
      <c r="C85" s="16"/>
      <c r="D85" s="32"/>
      <c r="E85" s="33"/>
      <c r="F85" s="33"/>
      <c r="K85" s="227"/>
      <c r="L85" s="227"/>
      <c r="M85" s="227"/>
      <c r="N85" s="230"/>
      <c r="O85" s="230"/>
      <c r="P85" s="230"/>
      <c r="Q85" s="230"/>
      <c r="R85" s="230"/>
      <c r="S85" s="230"/>
      <c r="T85" s="229"/>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3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3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3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3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3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3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3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3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3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3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3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3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3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3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3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3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3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3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3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3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3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3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3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3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3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3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3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3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3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3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3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3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3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3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3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3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3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3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3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4296875" defaultRowHeight="12" customHeight="1" outlineLevelRow="2" x14ac:dyDescent="0.35"/>
  <cols>
    <col min="1" max="1" width="4.54296875" style="79" customWidth="1"/>
    <col min="2" max="2" width="1.54296875" style="79" customWidth="1"/>
    <col min="3" max="4" width="0.54296875" style="79" customWidth="1"/>
    <col min="5" max="6" width="1.54296875" style="79" customWidth="1"/>
    <col min="7" max="7" width="13.54296875" style="79" customWidth="1"/>
    <col min="8" max="26" width="11.54296875" style="79"/>
    <col min="27" max="28" width="5" style="79" customWidth="1"/>
    <col min="29" max="16384" width="11.54296875" style="79"/>
  </cols>
  <sheetData>
    <row r="1" spans="1:29" ht="12" customHeight="1" x14ac:dyDescent="0.3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3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15" hidden="1"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15" hidden="1" customHeight="1" outlineLevel="1" x14ac:dyDescent="0.3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3" hidden="1" customHeight="1" outlineLevel="1" collapsed="1" x14ac:dyDescent="0.3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3" hidden="1" customHeight="1" outlineLevel="1" x14ac:dyDescent="0.3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3" hidden="1"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3" hidden="1" customHeight="1" outlineLevel="1" x14ac:dyDescent="0.3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3" hidden="1" customHeight="1" outlineLevel="1" x14ac:dyDescent="0.3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3" hidden="1"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3" hidden="1"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3" hidden="1"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15" hidden="1" customHeight="1" outlineLevel="1" x14ac:dyDescent="0.3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15" hidden="1"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3" hidden="1"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3" hidden="1" customHeight="1" outlineLevel="1" x14ac:dyDescent="0.3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3" hidden="1" customHeight="1" outlineLevel="1" x14ac:dyDescent="0.3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3" hidden="1" customHeight="1" outlineLevel="1" x14ac:dyDescent="0.3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15" hidden="1" customHeight="1" outlineLevel="1" x14ac:dyDescent="0.3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3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3" customHeight="1" outlineLevel="1" collapsed="1" x14ac:dyDescent="0.3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3" customHeight="1" outlineLevel="1" x14ac:dyDescent="0.3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15" customHeight="1" outlineLevel="1" x14ac:dyDescent="0.3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3" customHeight="1" outlineLevel="1" x14ac:dyDescent="0.3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3" customHeight="1" outlineLevel="1" x14ac:dyDescent="0.3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3" customHeight="1" outlineLevel="1" x14ac:dyDescent="0.3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3" customHeight="1" outlineLevel="1" x14ac:dyDescent="0.3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3" customHeight="1" outlineLevel="1" x14ac:dyDescent="0.3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3" customHeight="1" outlineLevel="1" x14ac:dyDescent="0.3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3" customHeight="1" outlineLevel="1" x14ac:dyDescent="0.3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35">
      <c r="A46" s="257"/>
      <c r="B46" s="130"/>
      <c r="C46" s="111"/>
      <c r="D46" s="111"/>
      <c r="E46" s="111"/>
      <c r="F46" s="113"/>
      <c r="G46" s="115"/>
      <c r="H46" s="816" t="s">
        <v>1006</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15" customHeight="1" outlineLevel="1" x14ac:dyDescent="0.3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3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3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15" hidden="1"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15" hidden="1"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3" hidden="1" customHeight="1" outlineLevel="1" collapsed="1" x14ac:dyDescent="0.3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3" hidden="1" customHeight="1" outlineLevel="1" x14ac:dyDescent="0.3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3" hidden="1"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3" hidden="1"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3" hidden="1"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3" hidden="1"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3" hidden="1"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3" hidden="1" customHeight="1" outlineLevel="1" x14ac:dyDescent="0.3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15" hidden="1" customHeight="1" outlineLevel="1" x14ac:dyDescent="0.3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15" hidden="1"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3" hidden="1" customHeight="1" outlineLevel="1" x14ac:dyDescent="0.3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3" hidden="1" customHeight="1" outlineLevel="1" x14ac:dyDescent="0.3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3" hidden="1" customHeight="1" outlineLevel="1" x14ac:dyDescent="0.3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3" hidden="1"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3" hidden="1"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3" hidden="1"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15" hidden="1" customHeight="1" outlineLevel="1" x14ac:dyDescent="0.3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3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15" hidden="1"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15" hidden="1"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3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3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3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3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3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3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15" hidden="1" customHeight="1" outlineLevel="1" x14ac:dyDescent="0.3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15" hidden="1" customHeight="1" outlineLevel="1" x14ac:dyDescent="0.3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3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3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3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3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3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3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3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3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3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3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3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15" hidden="1" customHeight="1" outlineLevel="1" x14ac:dyDescent="0.3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3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15" hidden="1"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15" hidden="1"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3" hidden="1" customHeight="1" outlineLevel="1" collapsed="1" x14ac:dyDescent="0.3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3" hidden="1" customHeight="1" outlineLevel="1" x14ac:dyDescent="0.3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3" hidden="1"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3" hidden="1"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3" hidden="1"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3" hidden="1"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3" hidden="1"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3" hidden="1" customHeight="1" outlineLevel="1" x14ac:dyDescent="0.3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15" hidden="1" customHeight="1" outlineLevel="1" x14ac:dyDescent="0.3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15" hidden="1"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3" hidden="1" customHeight="1" outlineLevel="1" x14ac:dyDescent="0.3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3" hidden="1" customHeight="1" outlineLevel="1" x14ac:dyDescent="0.3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3" hidden="1" customHeight="1" outlineLevel="1" x14ac:dyDescent="0.3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3" hidden="1" customHeight="1" outlineLevel="1" x14ac:dyDescent="0.3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3" hidden="1" customHeight="1" outlineLevel="1" x14ac:dyDescent="0.3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3" hidden="1" customHeight="1" outlineLevel="1" x14ac:dyDescent="0.3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3" hidden="1"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3" hidden="1" customHeight="1" outlineLevel="1" x14ac:dyDescent="0.3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3" hidden="1" customHeight="1" outlineLevel="1" x14ac:dyDescent="0.3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3" hidden="1"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3" hidden="1" customHeight="1" outlineLevel="1" x14ac:dyDescent="0.3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3" hidden="1" customHeight="1" outlineLevel="1" x14ac:dyDescent="0.3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3" hidden="1" customHeight="1" outlineLevel="1" x14ac:dyDescent="0.3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3" hidden="1" customHeight="1" outlineLevel="1" x14ac:dyDescent="0.3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3" hidden="1" customHeight="1" outlineLevel="1" x14ac:dyDescent="0.3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3" hidden="1" customHeight="1" outlineLevel="1" x14ac:dyDescent="0.3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15" hidden="1" customHeight="1" outlineLevel="1" x14ac:dyDescent="0.3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3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15" hidden="1"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15" hidden="1"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3" hidden="1" customHeight="1" outlineLevel="1" collapsed="1" x14ac:dyDescent="0.3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3" hidden="1" customHeight="1" outlineLevel="1" x14ac:dyDescent="0.3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3" hidden="1" customHeight="1" outlineLevel="1" x14ac:dyDescent="0.3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3" hidden="1" customHeight="1" outlineLevel="1" x14ac:dyDescent="0.3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3" hidden="1"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3" hidden="1"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3" hidden="1" customHeight="1" outlineLevel="1" x14ac:dyDescent="0.3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3" hidden="1" customHeight="1" outlineLevel="1" x14ac:dyDescent="0.3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3" hidden="1" customHeight="1" outlineLevel="1" x14ac:dyDescent="0.3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3" hidden="1" customHeight="1" outlineLevel="1" x14ac:dyDescent="0.3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3" hidden="1" customHeight="1" outlineLevel="1" x14ac:dyDescent="0.3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3" hidden="1" customHeight="1" outlineLevel="1" x14ac:dyDescent="0.3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3" hidden="1" customHeight="1" outlineLevel="1" x14ac:dyDescent="0.3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3" hidden="1" customHeight="1" outlineLevel="1" x14ac:dyDescent="0.3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3" hidden="1" customHeight="1" outlineLevel="1" x14ac:dyDescent="0.3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3" hidden="1" customHeight="1" outlineLevel="1" x14ac:dyDescent="0.3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3" hidden="1" customHeight="1" outlineLevel="1" x14ac:dyDescent="0.3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3" hidden="1" customHeight="1" outlineLevel="1" x14ac:dyDescent="0.3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15" hidden="1" customHeight="1" outlineLevel="1" x14ac:dyDescent="0.3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3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15" hidden="1"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15" hidden="1"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3" hidden="1" customHeight="1" outlineLevel="1" collapsed="1" x14ac:dyDescent="0.3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3" hidden="1" customHeight="1" outlineLevel="1" x14ac:dyDescent="0.3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3" hidden="1"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3" hidden="1"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3" hidden="1" customHeight="1" outlineLevel="1" x14ac:dyDescent="0.3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3" hidden="1"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3" hidden="1" customHeight="1" outlineLevel="1" x14ac:dyDescent="0.3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3" hidden="1" customHeight="1" outlineLevel="1" x14ac:dyDescent="0.3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3" hidden="1" customHeight="1" outlineLevel="1" x14ac:dyDescent="0.3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3" hidden="1" customHeight="1" outlineLevel="1" x14ac:dyDescent="0.3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3" hidden="1" customHeight="1" outlineLevel="1" x14ac:dyDescent="0.3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3" hidden="1" customHeight="1" outlineLevel="1" x14ac:dyDescent="0.3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3" hidden="1" customHeight="1" outlineLevel="1" x14ac:dyDescent="0.3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3" hidden="1" customHeight="1" outlineLevel="1" x14ac:dyDescent="0.3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3" hidden="1" customHeight="1" outlineLevel="1" x14ac:dyDescent="0.3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3" hidden="1" customHeight="1" outlineLevel="1" x14ac:dyDescent="0.3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3" hidden="1" customHeight="1" outlineLevel="1" x14ac:dyDescent="0.3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3" hidden="1" customHeight="1" outlineLevel="1" x14ac:dyDescent="0.3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3" hidden="1" customHeight="1" outlineLevel="2" x14ac:dyDescent="0.3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3" hidden="1" customHeight="1" outlineLevel="2" x14ac:dyDescent="0.3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3" hidden="1" customHeight="1" outlineLevel="2" x14ac:dyDescent="0.3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3" hidden="1" customHeight="1" outlineLevel="2" x14ac:dyDescent="0.3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3" hidden="1" customHeight="1" outlineLevel="2" x14ac:dyDescent="0.3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3" hidden="1" customHeight="1" outlineLevel="2" x14ac:dyDescent="0.3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3" hidden="1" customHeight="1" outlineLevel="2" x14ac:dyDescent="0.3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3" hidden="1" customHeight="1" outlineLevel="2" x14ac:dyDescent="0.3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3" hidden="1" customHeight="1" outlineLevel="2" x14ac:dyDescent="0.3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3" hidden="1" customHeight="1" outlineLevel="2" x14ac:dyDescent="0.3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3" hidden="1" customHeight="1" outlineLevel="2" x14ac:dyDescent="0.3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3" hidden="1" customHeight="1" outlineLevel="2" x14ac:dyDescent="0.3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3" hidden="1" customHeight="1" outlineLevel="2" x14ac:dyDescent="0.3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3" hidden="1" customHeight="1" outlineLevel="2" x14ac:dyDescent="0.3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3" hidden="1" customHeight="1" outlineLevel="2" x14ac:dyDescent="0.3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3" hidden="1" customHeight="1" outlineLevel="2" x14ac:dyDescent="0.3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3" hidden="1" customHeight="1" outlineLevel="2" x14ac:dyDescent="0.3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3" hidden="1" customHeight="1" outlineLevel="2" x14ac:dyDescent="0.3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3" hidden="1" customHeight="1" outlineLevel="2" x14ac:dyDescent="0.3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3" hidden="1" customHeight="1" outlineLevel="2" x14ac:dyDescent="0.3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3" hidden="1" customHeight="1" outlineLevel="2" x14ac:dyDescent="0.3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3" hidden="1" customHeight="1" outlineLevel="2" x14ac:dyDescent="0.3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3" hidden="1" customHeight="1" outlineLevel="2" x14ac:dyDescent="0.3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3" hidden="1" customHeight="1" outlineLevel="2" x14ac:dyDescent="0.3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3" hidden="1" customHeight="1" outlineLevel="2" x14ac:dyDescent="0.3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3" hidden="1" customHeight="1" outlineLevel="2" x14ac:dyDescent="0.3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3" hidden="1" customHeight="1" outlineLevel="2" x14ac:dyDescent="0.3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3" hidden="1" customHeight="1" outlineLevel="2" x14ac:dyDescent="0.3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3" hidden="1" customHeight="1" outlineLevel="2" x14ac:dyDescent="0.3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3" hidden="1" customHeight="1" outlineLevel="2" x14ac:dyDescent="0.3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3" hidden="1" customHeight="1" outlineLevel="2" x14ac:dyDescent="0.3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3" hidden="1" customHeight="1" outlineLevel="2" x14ac:dyDescent="0.3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3" hidden="1" customHeight="1" outlineLevel="2" x14ac:dyDescent="0.3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3" hidden="1" customHeight="1" outlineLevel="2" x14ac:dyDescent="0.3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3" hidden="1" customHeight="1" outlineLevel="2" x14ac:dyDescent="0.3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3" hidden="1" customHeight="1" outlineLevel="2" x14ac:dyDescent="0.3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3" hidden="1" customHeight="1" outlineLevel="2" x14ac:dyDescent="0.3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3" hidden="1" customHeight="1" outlineLevel="2" x14ac:dyDescent="0.3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3" hidden="1" customHeight="1" outlineLevel="2" x14ac:dyDescent="0.3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3" hidden="1" customHeight="1" outlineLevel="2" x14ac:dyDescent="0.3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3" hidden="1" customHeight="1" outlineLevel="2" x14ac:dyDescent="0.3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3" hidden="1" customHeight="1" outlineLevel="2" x14ac:dyDescent="0.3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3" hidden="1" customHeight="1" outlineLevel="2" x14ac:dyDescent="0.3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3" hidden="1" customHeight="1" outlineLevel="2" x14ac:dyDescent="0.3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3" hidden="1" customHeight="1" outlineLevel="2" x14ac:dyDescent="0.3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3" hidden="1" customHeight="1" outlineLevel="2" x14ac:dyDescent="0.3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3" hidden="1" customHeight="1" outlineLevel="2" x14ac:dyDescent="0.3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3" hidden="1" customHeight="1" outlineLevel="2" x14ac:dyDescent="0.3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3" hidden="1" customHeight="1" outlineLevel="2" x14ac:dyDescent="0.3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3" hidden="1" customHeight="1" outlineLevel="2" x14ac:dyDescent="0.3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3" hidden="1" customHeight="1" outlineLevel="2" x14ac:dyDescent="0.3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3" hidden="1" customHeight="1" outlineLevel="2" x14ac:dyDescent="0.3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3" hidden="1" customHeight="1" outlineLevel="2" x14ac:dyDescent="0.3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3" hidden="1" customHeight="1" outlineLevel="2" x14ac:dyDescent="0.3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3" hidden="1" customHeight="1" outlineLevel="2" x14ac:dyDescent="0.3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3" hidden="1" customHeight="1" outlineLevel="2" x14ac:dyDescent="0.3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3" hidden="1" customHeight="1" outlineLevel="2" x14ac:dyDescent="0.3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3" hidden="1" customHeight="1" outlineLevel="2" x14ac:dyDescent="0.3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3" hidden="1" customHeight="1" outlineLevel="2" x14ac:dyDescent="0.3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3" hidden="1" customHeight="1" outlineLevel="2" x14ac:dyDescent="0.3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3" hidden="1" customHeight="1" outlineLevel="2" x14ac:dyDescent="0.3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3" hidden="1" customHeight="1" outlineLevel="2" x14ac:dyDescent="0.3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3" hidden="1" customHeight="1" outlineLevel="2" x14ac:dyDescent="0.3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3" hidden="1" customHeight="1" outlineLevel="2" x14ac:dyDescent="0.3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3" hidden="1" customHeight="1" outlineLevel="2" x14ac:dyDescent="0.3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3" hidden="1" customHeight="1" outlineLevel="2" x14ac:dyDescent="0.3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3" hidden="1" customHeight="1" outlineLevel="2" x14ac:dyDescent="0.3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3" hidden="1" customHeight="1" outlineLevel="2" x14ac:dyDescent="0.3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3" hidden="1" customHeight="1" outlineLevel="2" x14ac:dyDescent="0.3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3" hidden="1" customHeight="1" outlineLevel="2" x14ac:dyDescent="0.3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3" hidden="1" customHeight="1" outlineLevel="2" x14ac:dyDescent="0.3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3" hidden="1" customHeight="1" outlineLevel="2" x14ac:dyDescent="0.3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3" hidden="1" customHeight="1" outlineLevel="2" x14ac:dyDescent="0.3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3" hidden="1" customHeight="1" outlineLevel="2" x14ac:dyDescent="0.3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3" hidden="1" customHeight="1" outlineLevel="2" x14ac:dyDescent="0.3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3" hidden="1" customHeight="1" outlineLevel="2" x14ac:dyDescent="0.3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3" hidden="1" customHeight="1" outlineLevel="2" x14ac:dyDescent="0.3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3" hidden="1" customHeight="1" outlineLevel="2" x14ac:dyDescent="0.3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3" hidden="1" customHeight="1" outlineLevel="2" x14ac:dyDescent="0.3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3" hidden="1" customHeight="1" outlineLevel="2" x14ac:dyDescent="0.3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3" hidden="1" customHeight="1" outlineLevel="2" x14ac:dyDescent="0.3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3" hidden="1" customHeight="1" outlineLevel="2" x14ac:dyDescent="0.3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3" hidden="1" customHeight="1" outlineLevel="2" x14ac:dyDescent="0.3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3" hidden="1" customHeight="1" outlineLevel="2" x14ac:dyDescent="0.3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3" hidden="1" customHeight="1" outlineLevel="2" x14ac:dyDescent="0.3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3" hidden="1" customHeight="1" outlineLevel="2" x14ac:dyDescent="0.3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3" hidden="1" customHeight="1" outlineLevel="2" x14ac:dyDescent="0.3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3" hidden="1" customHeight="1" outlineLevel="2" x14ac:dyDescent="0.3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3" hidden="1" customHeight="1" outlineLevel="2" x14ac:dyDescent="0.3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3" hidden="1" customHeight="1" outlineLevel="2" x14ac:dyDescent="0.3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15" hidden="1" customHeight="1" outlineLevel="1" collapsed="1" x14ac:dyDescent="0.3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3" customHeight="1" outlineLevel="1" collapsed="1" x14ac:dyDescent="0.3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3" customHeight="1" outlineLevel="1" x14ac:dyDescent="0.3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3" customHeight="1" outlineLevel="1" x14ac:dyDescent="0.3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3" customHeight="1" outlineLevel="1" x14ac:dyDescent="0.3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3" customHeight="1" outlineLevel="1" x14ac:dyDescent="0.3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3" customHeight="1" outlineLevel="1" x14ac:dyDescent="0.3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3" customHeight="1" outlineLevel="1" x14ac:dyDescent="0.3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3" customHeight="1" outlineLevel="1" x14ac:dyDescent="0.3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3" customHeight="1" outlineLevel="1" x14ac:dyDescent="0.3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3" customHeight="1" outlineLevel="1" x14ac:dyDescent="0.3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3" customHeight="1" outlineLevel="1" x14ac:dyDescent="0.3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3" customHeight="1" outlineLevel="1" x14ac:dyDescent="0.3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3" customHeight="1" outlineLevel="1" x14ac:dyDescent="0.3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3" customHeight="1" outlineLevel="1" x14ac:dyDescent="0.3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3" customHeight="1" outlineLevel="1" x14ac:dyDescent="0.3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3" hidden="1" customHeight="1" outlineLevel="2" x14ac:dyDescent="0.3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3" hidden="1" customHeight="1" outlineLevel="2" x14ac:dyDescent="0.3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3" hidden="1" customHeight="1" outlineLevel="2" x14ac:dyDescent="0.3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3" hidden="1" customHeight="1" outlineLevel="2" x14ac:dyDescent="0.3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3" hidden="1" customHeight="1" outlineLevel="2" x14ac:dyDescent="0.3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3" hidden="1" customHeight="1" outlineLevel="2" x14ac:dyDescent="0.3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3" hidden="1" customHeight="1" outlineLevel="2" x14ac:dyDescent="0.3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3" hidden="1" customHeight="1" outlineLevel="2" x14ac:dyDescent="0.3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3" hidden="1" customHeight="1" outlineLevel="2" x14ac:dyDescent="0.3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3" hidden="1" customHeight="1" outlineLevel="2" x14ac:dyDescent="0.3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3" hidden="1" customHeight="1" outlineLevel="2" x14ac:dyDescent="0.3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3" hidden="1" customHeight="1" outlineLevel="2" x14ac:dyDescent="0.3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3" hidden="1" customHeight="1" outlineLevel="2" x14ac:dyDescent="0.3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3" hidden="1" customHeight="1" outlineLevel="2" x14ac:dyDescent="0.3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3" hidden="1" customHeight="1" outlineLevel="2" x14ac:dyDescent="0.3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3" hidden="1" customHeight="1" outlineLevel="2" x14ac:dyDescent="0.3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3" hidden="1" customHeight="1" outlineLevel="2" x14ac:dyDescent="0.3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3" hidden="1" customHeight="1" outlineLevel="2" x14ac:dyDescent="0.3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3" hidden="1" customHeight="1" outlineLevel="2" x14ac:dyDescent="0.3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3" hidden="1" customHeight="1" outlineLevel="2" x14ac:dyDescent="0.3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3" hidden="1" customHeight="1" outlineLevel="2" x14ac:dyDescent="0.3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3" hidden="1" customHeight="1" outlineLevel="2" x14ac:dyDescent="0.3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3" hidden="1" customHeight="1" outlineLevel="2" x14ac:dyDescent="0.3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3" hidden="1" customHeight="1" outlineLevel="2" x14ac:dyDescent="0.3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3" hidden="1" customHeight="1" outlineLevel="2" x14ac:dyDescent="0.3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3" hidden="1" customHeight="1" outlineLevel="2" x14ac:dyDescent="0.3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3" hidden="1" customHeight="1" outlineLevel="2" x14ac:dyDescent="0.3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3" hidden="1" customHeight="1" outlineLevel="2" x14ac:dyDescent="0.3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3" hidden="1" customHeight="1" outlineLevel="2" x14ac:dyDescent="0.3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3" hidden="1" customHeight="1" outlineLevel="2" x14ac:dyDescent="0.3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3" hidden="1" customHeight="1" outlineLevel="2" x14ac:dyDescent="0.3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3" hidden="1" customHeight="1" outlineLevel="2" x14ac:dyDescent="0.3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3" hidden="1" customHeight="1" outlineLevel="2" x14ac:dyDescent="0.3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3" hidden="1" customHeight="1" outlineLevel="2" x14ac:dyDescent="0.3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3" hidden="1" customHeight="1" outlineLevel="2" x14ac:dyDescent="0.3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3" hidden="1" customHeight="1" outlineLevel="2" x14ac:dyDescent="0.3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3" hidden="1" customHeight="1" outlineLevel="2" x14ac:dyDescent="0.3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3" hidden="1" customHeight="1" outlineLevel="2" x14ac:dyDescent="0.3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3" hidden="1" customHeight="1" outlineLevel="2" x14ac:dyDescent="0.3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3" hidden="1" customHeight="1" outlineLevel="2" x14ac:dyDescent="0.3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3" hidden="1" customHeight="1" outlineLevel="2" x14ac:dyDescent="0.3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3" hidden="1" customHeight="1" outlineLevel="2" x14ac:dyDescent="0.3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3" hidden="1" customHeight="1" outlineLevel="2" x14ac:dyDescent="0.3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3" hidden="1" customHeight="1" outlineLevel="2" x14ac:dyDescent="0.3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3" hidden="1" customHeight="1" outlineLevel="2" x14ac:dyDescent="0.3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3" hidden="1" customHeight="1" outlineLevel="2" x14ac:dyDescent="0.3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3" hidden="1" customHeight="1" outlineLevel="2" x14ac:dyDescent="0.3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3" hidden="1" customHeight="1" outlineLevel="2" x14ac:dyDescent="0.3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3" hidden="1" customHeight="1" outlineLevel="2" x14ac:dyDescent="0.3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3" hidden="1" customHeight="1" outlineLevel="2" x14ac:dyDescent="0.3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3" hidden="1" customHeight="1" outlineLevel="2" x14ac:dyDescent="0.3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3" hidden="1" customHeight="1" outlineLevel="2" x14ac:dyDescent="0.3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3" hidden="1" customHeight="1" outlineLevel="2" x14ac:dyDescent="0.3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3" hidden="1" customHeight="1" outlineLevel="2" x14ac:dyDescent="0.3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3" hidden="1" customHeight="1" outlineLevel="2" x14ac:dyDescent="0.3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3" hidden="1" customHeight="1" outlineLevel="2" x14ac:dyDescent="0.3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3" hidden="1" customHeight="1" outlineLevel="2" x14ac:dyDescent="0.3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3" hidden="1" customHeight="1" outlineLevel="2" x14ac:dyDescent="0.3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3" hidden="1" customHeight="1" outlineLevel="2" x14ac:dyDescent="0.3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3" hidden="1" customHeight="1" outlineLevel="2" x14ac:dyDescent="0.3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3" hidden="1" customHeight="1" outlineLevel="2" x14ac:dyDescent="0.3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3" hidden="1" customHeight="1" outlineLevel="2" x14ac:dyDescent="0.3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3" hidden="1" customHeight="1" outlineLevel="2" x14ac:dyDescent="0.3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3" hidden="1" customHeight="1" outlineLevel="2" x14ac:dyDescent="0.3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3" hidden="1" customHeight="1" outlineLevel="2" x14ac:dyDescent="0.3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3" hidden="1" customHeight="1" outlineLevel="2" x14ac:dyDescent="0.3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3" hidden="1" customHeight="1" outlineLevel="2" x14ac:dyDescent="0.3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3" hidden="1" customHeight="1" outlineLevel="2" x14ac:dyDescent="0.3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3" hidden="1" customHeight="1" outlineLevel="2" x14ac:dyDescent="0.3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3" hidden="1" customHeight="1" outlineLevel="2" x14ac:dyDescent="0.3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3" hidden="1" customHeight="1" outlineLevel="2" x14ac:dyDescent="0.3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3" hidden="1" customHeight="1" outlineLevel="2" x14ac:dyDescent="0.3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3" hidden="1" customHeight="1" outlineLevel="2" x14ac:dyDescent="0.3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3" hidden="1" customHeight="1" outlineLevel="2" x14ac:dyDescent="0.3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3" hidden="1" customHeight="1" outlineLevel="2" x14ac:dyDescent="0.3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3" hidden="1" customHeight="1" outlineLevel="2" x14ac:dyDescent="0.3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3" hidden="1" customHeight="1" outlineLevel="2" x14ac:dyDescent="0.3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3" hidden="1" customHeight="1" outlineLevel="2" x14ac:dyDescent="0.3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3" hidden="1" customHeight="1" outlineLevel="2" x14ac:dyDescent="0.3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3" hidden="1" customHeight="1" outlineLevel="2" x14ac:dyDescent="0.3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3" hidden="1" customHeight="1" outlineLevel="2" x14ac:dyDescent="0.3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3" hidden="1" customHeight="1" outlineLevel="2" x14ac:dyDescent="0.3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3" hidden="1" customHeight="1" outlineLevel="2" x14ac:dyDescent="0.3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3" hidden="1" customHeight="1" outlineLevel="2" x14ac:dyDescent="0.3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3" hidden="1" customHeight="1" outlineLevel="2" x14ac:dyDescent="0.3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3" hidden="1" customHeight="1" outlineLevel="2" x14ac:dyDescent="0.3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3" hidden="1" customHeight="1" outlineLevel="2" x14ac:dyDescent="0.3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3" hidden="1" customHeight="1" outlineLevel="2" x14ac:dyDescent="0.3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3" hidden="1" customHeight="1" outlineLevel="2" x14ac:dyDescent="0.3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3" hidden="1" customHeight="1" outlineLevel="2" x14ac:dyDescent="0.3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15" customHeight="1" outlineLevel="1" collapsed="1" x14ac:dyDescent="0.3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15" hidden="1"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15" hidden="1"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3" hidden="1" customHeight="1" outlineLevel="1" collapsed="1" x14ac:dyDescent="0.3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3" hidden="1" customHeight="1" outlineLevel="1" x14ac:dyDescent="0.3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3" hidden="1"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3" hidden="1"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3" hidden="1"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3" hidden="1" customHeight="1" outlineLevel="1" x14ac:dyDescent="0.3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3" hidden="1" customHeight="1" outlineLevel="1" x14ac:dyDescent="0.3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3" hidden="1" customHeight="1" outlineLevel="1" x14ac:dyDescent="0.3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15" hidden="1" customHeight="1" outlineLevel="1" x14ac:dyDescent="0.3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15" hidden="1"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3" hidden="1" customHeight="1" outlineLevel="1" x14ac:dyDescent="0.3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3" hidden="1" customHeight="1" outlineLevel="1" x14ac:dyDescent="0.3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3" hidden="1" customHeight="1" outlineLevel="1" x14ac:dyDescent="0.3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3" hidden="1" customHeight="1" outlineLevel="1" x14ac:dyDescent="0.3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3" hidden="1" customHeight="1" outlineLevel="1" x14ac:dyDescent="0.3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3" hidden="1" customHeight="1" outlineLevel="1" x14ac:dyDescent="0.3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3" hidden="1" customHeight="1" outlineLevel="1" x14ac:dyDescent="0.3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3" hidden="1" customHeight="1" outlineLevel="1" x14ac:dyDescent="0.3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3" hidden="1" customHeight="1" outlineLevel="1" x14ac:dyDescent="0.3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3" hidden="1" customHeight="1" outlineLevel="1" x14ac:dyDescent="0.3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3" hidden="1"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3" hidden="1" customHeight="1" outlineLevel="1" x14ac:dyDescent="0.3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3" hidden="1" customHeight="1" outlineLevel="1" x14ac:dyDescent="0.3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3" hidden="1" customHeight="1" outlineLevel="1" x14ac:dyDescent="0.3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3" hidden="1" customHeight="1" outlineLevel="1" x14ac:dyDescent="0.3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3" hidden="1" customHeight="1" outlineLevel="1" x14ac:dyDescent="0.3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15" hidden="1" customHeight="1" outlineLevel="1" x14ac:dyDescent="0.3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3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15" hidden="1"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15" hidden="1"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3" hidden="1" customHeight="1" outlineLevel="1" collapsed="1" x14ac:dyDescent="0.3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3" hidden="1" customHeight="1" outlineLevel="1" x14ac:dyDescent="0.3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3" hidden="1"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3" hidden="1"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3" hidden="1" customHeight="1" outlineLevel="1" x14ac:dyDescent="0.3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3" hidden="1" customHeight="1" outlineLevel="1" x14ac:dyDescent="0.3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3" hidden="1" customHeight="1" outlineLevel="1" x14ac:dyDescent="0.3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3" hidden="1" customHeight="1" outlineLevel="1" x14ac:dyDescent="0.3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15" hidden="1" customHeight="1" outlineLevel="1" x14ac:dyDescent="0.3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15" hidden="1"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3" hidden="1" customHeight="1" outlineLevel="1" x14ac:dyDescent="0.3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3" hidden="1" customHeight="1" outlineLevel="1" x14ac:dyDescent="0.3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3" hidden="1" customHeight="1" outlineLevel="1" x14ac:dyDescent="0.3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3" hidden="1" customHeight="1" outlineLevel="1" x14ac:dyDescent="0.3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3" hidden="1" customHeight="1" outlineLevel="1" x14ac:dyDescent="0.3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3" hidden="1" customHeight="1" outlineLevel="1" x14ac:dyDescent="0.3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3" hidden="1" customHeight="1" outlineLevel="1" x14ac:dyDescent="0.3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3" hidden="1" customHeight="1" outlineLevel="1" x14ac:dyDescent="0.3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3" hidden="1" customHeight="1" outlineLevel="1" x14ac:dyDescent="0.3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3" hidden="1" customHeight="1" outlineLevel="1" x14ac:dyDescent="0.3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15" hidden="1" customHeight="1" outlineLevel="1" x14ac:dyDescent="0.3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3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3" customHeight="1" outlineLevel="1" collapsed="1" x14ac:dyDescent="0.3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3" customHeight="1" outlineLevel="1" x14ac:dyDescent="0.35">
      <c r="A446" s="141"/>
      <c r="B446" s="130"/>
      <c r="C446" s="87"/>
      <c r="D446" s="94"/>
      <c r="E446" s="95"/>
      <c r="F446" s="96"/>
      <c r="G446" s="97" t="s">
        <v>1005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3" customHeight="1" outlineLevel="1" x14ac:dyDescent="0.3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3" customHeight="1" outlineLevel="1" x14ac:dyDescent="0.3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3" customHeight="1" outlineLevel="1" x14ac:dyDescent="0.3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3" customHeight="1" outlineLevel="1" x14ac:dyDescent="0.3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3" customHeight="1" outlineLevel="1" x14ac:dyDescent="0.3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3" customHeight="1" outlineLevel="1" x14ac:dyDescent="0.3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3" customHeight="1" outlineLevel="1" x14ac:dyDescent="0.3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3" customHeight="1" outlineLevel="1" x14ac:dyDescent="0.3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3" customHeight="1" outlineLevel="1" x14ac:dyDescent="0.3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3" customHeight="1" outlineLevel="1" x14ac:dyDescent="0.3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3" customHeight="1" outlineLevel="1" x14ac:dyDescent="0.3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3" customHeight="1" outlineLevel="1" x14ac:dyDescent="0.3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3" customHeight="1" outlineLevel="1" x14ac:dyDescent="0.3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3" hidden="1" customHeight="1" outlineLevel="2" x14ac:dyDescent="0.3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3" hidden="1" customHeight="1" outlineLevel="2" x14ac:dyDescent="0.3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3" hidden="1" customHeight="1" outlineLevel="2" x14ac:dyDescent="0.3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3" hidden="1" customHeight="1" outlineLevel="2" x14ac:dyDescent="0.3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3" hidden="1" customHeight="1" outlineLevel="2" x14ac:dyDescent="0.3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3" hidden="1" customHeight="1" outlineLevel="2" x14ac:dyDescent="0.3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3" hidden="1" customHeight="1" outlineLevel="2" x14ac:dyDescent="0.3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3" hidden="1" customHeight="1" outlineLevel="2" x14ac:dyDescent="0.3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3" hidden="1" customHeight="1" outlineLevel="2" x14ac:dyDescent="0.3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3" hidden="1" customHeight="1" outlineLevel="2" x14ac:dyDescent="0.3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3" hidden="1" customHeight="1" outlineLevel="2" x14ac:dyDescent="0.3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3" hidden="1" customHeight="1" outlineLevel="2" x14ac:dyDescent="0.3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3" hidden="1" customHeight="1" outlineLevel="2" x14ac:dyDescent="0.3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3" hidden="1" customHeight="1" outlineLevel="2" x14ac:dyDescent="0.3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3" hidden="1" customHeight="1" outlineLevel="2" x14ac:dyDescent="0.3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3" hidden="1" customHeight="1" outlineLevel="2" x14ac:dyDescent="0.3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3" hidden="1" customHeight="1" outlineLevel="2" x14ac:dyDescent="0.3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3" hidden="1" customHeight="1" outlineLevel="2" x14ac:dyDescent="0.3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3" hidden="1" customHeight="1" outlineLevel="2" x14ac:dyDescent="0.3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3" hidden="1" customHeight="1" outlineLevel="2" x14ac:dyDescent="0.3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3" hidden="1" customHeight="1" outlineLevel="2" x14ac:dyDescent="0.3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3" hidden="1" customHeight="1" outlineLevel="2" x14ac:dyDescent="0.3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3" hidden="1" customHeight="1" outlineLevel="2" x14ac:dyDescent="0.3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3" hidden="1" customHeight="1" outlineLevel="2" x14ac:dyDescent="0.3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3" hidden="1" customHeight="1" outlineLevel="2" x14ac:dyDescent="0.3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3" hidden="1" customHeight="1" outlineLevel="2" x14ac:dyDescent="0.3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3" hidden="1" customHeight="1" outlineLevel="2" x14ac:dyDescent="0.3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3" hidden="1" customHeight="1" outlineLevel="2" x14ac:dyDescent="0.3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3" hidden="1" customHeight="1" outlineLevel="2" x14ac:dyDescent="0.3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3" hidden="1" customHeight="1" outlineLevel="2" x14ac:dyDescent="0.3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3" hidden="1" customHeight="1" outlineLevel="2" x14ac:dyDescent="0.3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3" hidden="1" customHeight="1" outlineLevel="2" x14ac:dyDescent="0.3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3" hidden="1" customHeight="1" outlineLevel="2" x14ac:dyDescent="0.3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3" hidden="1" customHeight="1" outlineLevel="2" x14ac:dyDescent="0.3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3" hidden="1" customHeight="1" outlineLevel="2" x14ac:dyDescent="0.3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3" hidden="1" customHeight="1" outlineLevel="2" x14ac:dyDescent="0.3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3" hidden="1" customHeight="1" outlineLevel="2" x14ac:dyDescent="0.3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3" hidden="1" customHeight="1" outlineLevel="2" x14ac:dyDescent="0.3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3" hidden="1" customHeight="1" outlineLevel="2" x14ac:dyDescent="0.3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3" hidden="1" customHeight="1" outlineLevel="2" x14ac:dyDescent="0.3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3" hidden="1" customHeight="1" outlineLevel="2" x14ac:dyDescent="0.3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3" hidden="1" customHeight="1" outlineLevel="2" x14ac:dyDescent="0.3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3" hidden="1" customHeight="1" outlineLevel="2" x14ac:dyDescent="0.3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3" hidden="1" customHeight="1" outlineLevel="2" x14ac:dyDescent="0.3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3" hidden="1" customHeight="1" outlineLevel="2" x14ac:dyDescent="0.3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3" hidden="1" customHeight="1" outlineLevel="2" x14ac:dyDescent="0.3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3" hidden="1" customHeight="1" outlineLevel="2" x14ac:dyDescent="0.3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3" hidden="1" customHeight="1" outlineLevel="2" x14ac:dyDescent="0.3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3" hidden="1" customHeight="1" outlineLevel="2" x14ac:dyDescent="0.3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3" hidden="1" customHeight="1" outlineLevel="2" x14ac:dyDescent="0.3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3" hidden="1" customHeight="1" outlineLevel="2" x14ac:dyDescent="0.3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3" hidden="1" customHeight="1" outlineLevel="2" x14ac:dyDescent="0.3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3" hidden="1" customHeight="1" outlineLevel="2" x14ac:dyDescent="0.3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3" hidden="1" customHeight="1" outlineLevel="2" x14ac:dyDescent="0.3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3" hidden="1" customHeight="1" outlineLevel="2" x14ac:dyDescent="0.3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3" hidden="1" customHeight="1" outlineLevel="2" x14ac:dyDescent="0.3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3" hidden="1" customHeight="1" outlineLevel="2" x14ac:dyDescent="0.3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3" hidden="1" customHeight="1" outlineLevel="2" x14ac:dyDescent="0.3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3" hidden="1" customHeight="1" outlineLevel="2" x14ac:dyDescent="0.3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3" hidden="1" customHeight="1" outlineLevel="2" x14ac:dyDescent="0.3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3" hidden="1" customHeight="1" outlineLevel="2" x14ac:dyDescent="0.3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3" hidden="1" customHeight="1" outlineLevel="2" x14ac:dyDescent="0.3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3" hidden="1" customHeight="1" outlineLevel="2" x14ac:dyDescent="0.3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3" hidden="1" customHeight="1" outlineLevel="2" x14ac:dyDescent="0.3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3" hidden="1" customHeight="1" outlineLevel="2" x14ac:dyDescent="0.3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3" hidden="1" customHeight="1" outlineLevel="2" x14ac:dyDescent="0.3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3" hidden="1" customHeight="1" outlineLevel="2" x14ac:dyDescent="0.3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3" hidden="1" customHeight="1" outlineLevel="2" x14ac:dyDescent="0.3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3" hidden="1" customHeight="1" outlineLevel="2" x14ac:dyDescent="0.3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3" hidden="1" customHeight="1" outlineLevel="2" x14ac:dyDescent="0.3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3" hidden="1" customHeight="1" outlineLevel="2" x14ac:dyDescent="0.3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3" hidden="1" customHeight="1" outlineLevel="2" x14ac:dyDescent="0.3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3" hidden="1" customHeight="1" outlineLevel="2" x14ac:dyDescent="0.3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3" hidden="1" customHeight="1" outlineLevel="2" x14ac:dyDescent="0.3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3" hidden="1" customHeight="1" outlineLevel="2" x14ac:dyDescent="0.3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3" hidden="1" customHeight="1" outlineLevel="2" x14ac:dyDescent="0.3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3" hidden="1" customHeight="1" outlineLevel="2" x14ac:dyDescent="0.3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3" hidden="1" customHeight="1" outlineLevel="2" x14ac:dyDescent="0.3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3" hidden="1" customHeight="1" outlineLevel="2" x14ac:dyDescent="0.3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3" hidden="1" customHeight="1" outlineLevel="2" x14ac:dyDescent="0.3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3" hidden="1" customHeight="1" outlineLevel="2" x14ac:dyDescent="0.3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3" hidden="1" customHeight="1" outlineLevel="2" x14ac:dyDescent="0.3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3" hidden="1" customHeight="1" outlineLevel="2" x14ac:dyDescent="0.3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3" hidden="1" customHeight="1" outlineLevel="2" x14ac:dyDescent="0.3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3" hidden="1" customHeight="1" outlineLevel="2" x14ac:dyDescent="0.3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3" hidden="1" customHeight="1" outlineLevel="2" x14ac:dyDescent="0.3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3" hidden="1" customHeight="1" outlineLevel="2" x14ac:dyDescent="0.3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3" hidden="1" customHeight="1" outlineLevel="2" x14ac:dyDescent="0.3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3" hidden="1" customHeight="1" outlineLevel="2" x14ac:dyDescent="0.3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3" hidden="1" customHeight="1" outlineLevel="2" x14ac:dyDescent="0.3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15" customHeight="1" outlineLevel="1" collapsed="1" x14ac:dyDescent="0.3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3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3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15" hidden="1" customHeight="1" outlineLevel="1" collapsed="1" thickBot="1" x14ac:dyDescent="0.4">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15" hidden="1" customHeight="1" outlineLevel="1" x14ac:dyDescent="0.3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3" hidden="1" customHeight="1" outlineLevel="1" collapsed="1" x14ac:dyDescent="0.3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3" hidden="1" customHeight="1" outlineLevel="1" x14ac:dyDescent="0.3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3" hidden="1"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3" hidden="1"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3" hidden="1" customHeight="1" outlineLevel="1" x14ac:dyDescent="0.3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3" hidden="1" customHeight="1" outlineLevel="1" x14ac:dyDescent="0.3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3" hidden="1" customHeight="1" outlineLevel="1" x14ac:dyDescent="0.3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3" hidden="1" customHeight="1" outlineLevel="1" x14ac:dyDescent="0.3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15" hidden="1" customHeight="1" outlineLevel="1" x14ac:dyDescent="0.3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15" hidden="1" customHeight="1" outlineLevel="1" x14ac:dyDescent="0.3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3" hidden="1" customHeight="1" outlineLevel="1" x14ac:dyDescent="0.3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3" hidden="1" customHeight="1" outlineLevel="1" x14ac:dyDescent="0.3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3" hidden="1" customHeight="1" outlineLevel="1" x14ac:dyDescent="0.3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3" hidden="1" customHeight="1" outlineLevel="1" x14ac:dyDescent="0.3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3" hidden="1" customHeight="1" outlineLevel="1" x14ac:dyDescent="0.3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3" hidden="1" customHeight="1" outlineLevel="1" x14ac:dyDescent="0.3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3" hidden="1" customHeight="1" outlineLevel="1" x14ac:dyDescent="0.3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3" hidden="1" customHeight="1" outlineLevel="1" x14ac:dyDescent="0.3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3" hidden="1" customHeight="1" outlineLevel="1" x14ac:dyDescent="0.3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3" hidden="1" customHeight="1" outlineLevel="1" x14ac:dyDescent="0.3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3" hidden="1" customHeight="1" outlineLevel="2" x14ac:dyDescent="0.3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3" hidden="1" customHeight="1" outlineLevel="2" x14ac:dyDescent="0.3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3" hidden="1" customHeight="1" outlineLevel="2" x14ac:dyDescent="0.3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3" hidden="1" customHeight="1" outlineLevel="2" x14ac:dyDescent="0.3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3" hidden="1" customHeight="1" outlineLevel="2" x14ac:dyDescent="0.3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3" hidden="1" customHeight="1" outlineLevel="2" x14ac:dyDescent="0.3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3" hidden="1" customHeight="1" outlineLevel="2" x14ac:dyDescent="0.3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3" hidden="1" customHeight="1" outlineLevel="2" x14ac:dyDescent="0.3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3" hidden="1" customHeight="1" outlineLevel="2" x14ac:dyDescent="0.3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3" hidden="1" customHeight="1" outlineLevel="2" x14ac:dyDescent="0.3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3" hidden="1" customHeight="1" outlineLevel="2" x14ac:dyDescent="0.3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3" hidden="1" customHeight="1" outlineLevel="2" x14ac:dyDescent="0.3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3" hidden="1" customHeight="1" outlineLevel="2" x14ac:dyDescent="0.3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3" hidden="1" customHeight="1" outlineLevel="2" x14ac:dyDescent="0.3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3" hidden="1" customHeight="1" outlineLevel="2" x14ac:dyDescent="0.3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3" hidden="1" customHeight="1" outlineLevel="2" x14ac:dyDescent="0.3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3" hidden="1" customHeight="1" outlineLevel="2" x14ac:dyDescent="0.3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3" hidden="1" customHeight="1" outlineLevel="2" x14ac:dyDescent="0.3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3" hidden="1" customHeight="1" outlineLevel="2" x14ac:dyDescent="0.3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3" hidden="1" customHeight="1" outlineLevel="2" x14ac:dyDescent="0.3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3" hidden="1" customHeight="1" outlineLevel="2" x14ac:dyDescent="0.3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3" hidden="1" customHeight="1" outlineLevel="2" x14ac:dyDescent="0.3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3" hidden="1" customHeight="1" outlineLevel="2" x14ac:dyDescent="0.3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3" hidden="1" customHeight="1" outlineLevel="2" x14ac:dyDescent="0.3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3" hidden="1" customHeight="1" outlineLevel="2" x14ac:dyDescent="0.3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3" hidden="1" customHeight="1" outlineLevel="2" x14ac:dyDescent="0.3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3" hidden="1" customHeight="1" outlineLevel="2" x14ac:dyDescent="0.3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3" hidden="1" customHeight="1" outlineLevel="2" x14ac:dyDescent="0.3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3" hidden="1" customHeight="1" outlineLevel="2" x14ac:dyDescent="0.3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3" hidden="1" customHeight="1" outlineLevel="2" x14ac:dyDescent="0.3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3" hidden="1" customHeight="1" outlineLevel="2" x14ac:dyDescent="0.3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3" hidden="1" customHeight="1" outlineLevel="2" x14ac:dyDescent="0.3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3" hidden="1" customHeight="1" outlineLevel="2" x14ac:dyDescent="0.3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3" hidden="1" customHeight="1" outlineLevel="2" x14ac:dyDescent="0.3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3" hidden="1" customHeight="1" outlineLevel="2" x14ac:dyDescent="0.3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3" hidden="1" customHeight="1" outlineLevel="2" x14ac:dyDescent="0.3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3" hidden="1" customHeight="1" outlineLevel="2" x14ac:dyDescent="0.3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3" hidden="1" customHeight="1" outlineLevel="2" x14ac:dyDescent="0.3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3" hidden="1" customHeight="1" outlineLevel="2" x14ac:dyDescent="0.3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3" hidden="1" customHeight="1" outlineLevel="2" x14ac:dyDescent="0.3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3" hidden="1" customHeight="1" outlineLevel="2" x14ac:dyDescent="0.3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3" hidden="1" customHeight="1" outlineLevel="2" x14ac:dyDescent="0.3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3" hidden="1" customHeight="1" outlineLevel="2" x14ac:dyDescent="0.3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3" hidden="1" customHeight="1" outlineLevel="2" x14ac:dyDescent="0.3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3" hidden="1" customHeight="1" outlineLevel="2" x14ac:dyDescent="0.3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3" hidden="1" customHeight="1" outlineLevel="2" x14ac:dyDescent="0.3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3" hidden="1" customHeight="1" outlineLevel="2" x14ac:dyDescent="0.3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3" hidden="1" customHeight="1" outlineLevel="2" x14ac:dyDescent="0.3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3" hidden="1" customHeight="1" outlineLevel="2" x14ac:dyDescent="0.3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3" hidden="1" customHeight="1" outlineLevel="2" x14ac:dyDescent="0.3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3" hidden="1" customHeight="1" outlineLevel="2" x14ac:dyDescent="0.3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3" hidden="1" customHeight="1" outlineLevel="2" x14ac:dyDescent="0.3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3" hidden="1" customHeight="1" outlineLevel="2" x14ac:dyDescent="0.3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3" hidden="1" customHeight="1" outlineLevel="2" x14ac:dyDescent="0.3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3" hidden="1" customHeight="1" outlineLevel="2" x14ac:dyDescent="0.3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3" hidden="1" customHeight="1" outlineLevel="2" x14ac:dyDescent="0.3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3" hidden="1" customHeight="1" outlineLevel="2" x14ac:dyDescent="0.3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3" hidden="1" customHeight="1" outlineLevel="2" x14ac:dyDescent="0.3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3" hidden="1" customHeight="1" outlineLevel="2" x14ac:dyDescent="0.3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3" hidden="1" customHeight="1" outlineLevel="2" x14ac:dyDescent="0.3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3" hidden="1" customHeight="1" outlineLevel="2" x14ac:dyDescent="0.3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3" hidden="1" customHeight="1" outlineLevel="2" x14ac:dyDescent="0.3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3" hidden="1" customHeight="1" outlineLevel="2" x14ac:dyDescent="0.3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3" hidden="1" customHeight="1" outlineLevel="2" x14ac:dyDescent="0.3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3" hidden="1" customHeight="1" outlineLevel="2" x14ac:dyDescent="0.3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3" hidden="1" customHeight="1" outlineLevel="2" x14ac:dyDescent="0.3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3" hidden="1" customHeight="1" outlineLevel="2" x14ac:dyDescent="0.3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3" hidden="1" customHeight="1" outlineLevel="2" x14ac:dyDescent="0.3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3" hidden="1" customHeight="1" outlineLevel="2" x14ac:dyDescent="0.3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3" hidden="1" customHeight="1" outlineLevel="2" x14ac:dyDescent="0.3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3" hidden="1" customHeight="1" outlineLevel="2" x14ac:dyDescent="0.3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3" hidden="1" customHeight="1" outlineLevel="2" x14ac:dyDescent="0.3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3" hidden="1" customHeight="1" outlineLevel="2" x14ac:dyDescent="0.3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3" hidden="1" customHeight="1" outlineLevel="2" x14ac:dyDescent="0.3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3" hidden="1" customHeight="1" outlineLevel="2" x14ac:dyDescent="0.3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3" hidden="1" customHeight="1" outlineLevel="2" x14ac:dyDescent="0.3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3" hidden="1" customHeight="1" outlineLevel="2" x14ac:dyDescent="0.3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3" hidden="1" customHeight="1" outlineLevel="2" x14ac:dyDescent="0.3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3" hidden="1" customHeight="1" outlineLevel="2" x14ac:dyDescent="0.3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3" hidden="1" customHeight="1" outlineLevel="2" x14ac:dyDescent="0.3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3" hidden="1" customHeight="1" outlineLevel="2" x14ac:dyDescent="0.3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3" hidden="1" customHeight="1" outlineLevel="2" x14ac:dyDescent="0.3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3" hidden="1" customHeight="1" outlineLevel="2" x14ac:dyDescent="0.3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3" hidden="1" customHeight="1" outlineLevel="2" x14ac:dyDescent="0.3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3" hidden="1" customHeight="1" outlineLevel="2" x14ac:dyDescent="0.3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3" hidden="1" customHeight="1" outlineLevel="2" x14ac:dyDescent="0.3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3" hidden="1" customHeight="1" outlineLevel="2" x14ac:dyDescent="0.3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3" hidden="1" customHeight="1" outlineLevel="2" x14ac:dyDescent="0.3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3" hidden="1" customHeight="1" outlineLevel="2" x14ac:dyDescent="0.3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3" hidden="1" customHeight="1" outlineLevel="2" x14ac:dyDescent="0.3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3" hidden="1" customHeight="1" outlineLevel="1" collapsed="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3" hidden="1" customHeight="1" outlineLevel="1" x14ac:dyDescent="0.3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3" hidden="1" customHeight="1" outlineLevel="1" x14ac:dyDescent="0.3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15" hidden="1" customHeight="1" outlineLevel="1" x14ac:dyDescent="0.3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3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3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15" hidden="1"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15" hidden="1"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3" hidden="1" customHeight="1" outlineLevel="1" collapsed="1" x14ac:dyDescent="0.3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3" hidden="1" customHeight="1" outlineLevel="1" x14ac:dyDescent="0.3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3" hidden="1"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3" hidden="1"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3" hidden="1"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3" hidden="1"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3" hidden="1" customHeight="1" outlineLevel="1" x14ac:dyDescent="0.3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3" hidden="1"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15" hidden="1" customHeight="1" outlineLevel="1" x14ac:dyDescent="0.3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15" hidden="1" customHeight="1" outlineLevel="1" x14ac:dyDescent="0.3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3" hidden="1" customHeight="1" outlineLevel="1" x14ac:dyDescent="0.3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3" hidden="1" customHeight="1" outlineLevel="1" x14ac:dyDescent="0.3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3" hidden="1" customHeight="1" outlineLevel="1" x14ac:dyDescent="0.3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3" hidden="1" customHeight="1" outlineLevel="1" x14ac:dyDescent="0.3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3" hidden="1" customHeight="1" outlineLevel="1" x14ac:dyDescent="0.3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3" hidden="1" customHeight="1" outlineLevel="1" x14ac:dyDescent="0.3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3" hidden="1" customHeight="1" outlineLevel="1" x14ac:dyDescent="0.3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3" hidden="1" customHeight="1" outlineLevel="1" x14ac:dyDescent="0.3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3" hidden="1" customHeight="1" outlineLevel="1" x14ac:dyDescent="0.3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3" hidden="1" customHeight="1" outlineLevel="1" x14ac:dyDescent="0.3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3" hidden="1" customHeight="1" outlineLevel="1" x14ac:dyDescent="0.3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3" hidden="1" customHeight="1" outlineLevel="1" x14ac:dyDescent="0.3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3" hidden="1"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15" hidden="1" customHeight="1" outlineLevel="1" x14ac:dyDescent="0.3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3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15" hidden="1"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15" hidden="1"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3" hidden="1" customHeight="1" outlineLevel="1" collapsed="1" x14ac:dyDescent="0.3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3" hidden="1" customHeight="1" outlineLevel="1" x14ac:dyDescent="0.3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3" hidden="1" customHeight="1" outlineLevel="1" x14ac:dyDescent="0.3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3" hidden="1"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3" hidden="1"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3" hidden="1"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3" hidden="1" customHeight="1" outlineLevel="1" x14ac:dyDescent="0.3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3" hidden="1" customHeight="1" outlineLevel="1" x14ac:dyDescent="0.3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15" hidden="1" customHeight="1" outlineLevel="1" x14ac:dyDescent="0.3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15" hidden="1"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3" hidden="1" customHeight="1" outlineLevel="1" x14ac:dyDescent="0.3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3" hidden="1" customHeight="1" outlineLevel="1" x14ac:dyDescent="0.3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3" hidden="1" customHeight="1" outlineLevel="1" x14ac:dyDescent="0.3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3" hidden="1" customHeight="1" outlineLevel="1" x14ac:dyDescent="0.3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3" hidden="1" customHeight="1" outlineLevel="1" x14ac:dyDescent="0.3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3" hidden="1" customHeight="1" outlineLevel="1" x14ac:dyDescent="0.3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3" hidden="1" customHeight="1" outlineLevel="1" x14ac:dyDescent="0.3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3" hidden="1" customHeight="1" outlineLevel="1" x14ac:dyDescent="0.3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3" hidden="1" customHeight="1" outlineLevel="1" x14ac:dyDescent="0.3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3" hidden="1" customHeight="1" outlineLevel="1" x14ac:dyDescent="0.3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3" hidden="1"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3" hidden="1"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15" hidden="1" customHeight="1" outlineLevel="1" x14ac:dyDescent="0.3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3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15" hidden="1"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15" hidden="1"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3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3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3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3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3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3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3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3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3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3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3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3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3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3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15" hidden="1"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3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15" hidden="1"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15" hidden="1"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3" hidden="1" customHeight="1" outlineLevel="1" collapsed="1" x14ac:dyDescent="0.3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3" hidden="1" customHeight="1" outlineLevel="1" x14ac:dyDescent="0.3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3" hidden="1"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3" hidden="1" customHeight="1" outlineLevel="1" x14ac:dyDescent="0.3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3" hidden="1" customHeight="1" outlineLevel="1" x14ac:dyDescent="0.3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3" hidden="1" customHeight="1" outlineLevel="1" x14ac:dyDescent="0.3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3" hidden="1" customHeight="1" outlineLevel="1" x14ac:dyDescent="0.3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3" hidden="1" customHeight="1" outlineLevel="1" x14ac:dyDescent="0.3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3" hidden="1" customHeight="1" outlineLevel="1" x14ac:dyDescent="0.3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3" hidden="1" customHeight="1" outlineLevel="1" x14ac:dyDescent="0.3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3" hidden="1" customHeight="1" outlineLevel="1" x14ac:dyDescent="0.3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3" hidden="1" customHeight="1" outlineLevel="1" x14ac:dyDescent="0.3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3" hidden="1" customHeight="1" outlineLevel="1" x14ac:dyDescent="0.3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3" hidden="1" customHeight="1" outlineLevel="1" x14ac:dyDescent="0.3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3" hidden="1" customHeight="1" outlineLevel="1" x14ac:dyDescent="0.3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3" hidden="1" customHeight="1" outlineLevel="1" x14ac:dyDescent="0.3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3" hidden="1" customHeight="1" outlineLevel="1" x14ac:dyDescent="0.3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3" hidden="1" customHeight="1" outlineLevel="1" x14ac:dyDescent="0.3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3" hidden="1" customHeight="1" outlineLevel="1" x14ac:dyDescent="0.3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3" hidden="1"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3" hidden="1" customHeight="1" outlineLevel="1" x14ac:dyDescent="0.3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3" hidden="1"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15" hidden="1" customHeight="1" outlineLevel="1" x14ac:dyDescent="0.3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3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3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3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3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3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3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3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3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3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3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35" activePane="bottomRight" state="frozen"/>
      <selection activeCell="A16" sqref="A16"/>
      <selection pane="topRight" activeCell="I16" sqref="I16"/>
      <selection pane="bottomLeft" activeCell="A35" sqref="A35"/>
      <selection pane="bottomRight" activeCell="I21" sqref="I21"/>
    </sheetView>
  </sheetViews>
  <sheetFormatPr defaultColWidth="8.7265625" defaultRowHeight="14.5" outlineLevelRow="4" outlineLevelCol="1" x14ac:dyDescent="0.35"/>
  <cols>
    <col min="1" max="1" width="4.7265625" style="79" customWidth="1"/>
    <col min="2" max="2" width="2.7265625" style="79" customWidth="1" collapsed="1"/>
    <col min="3" max="3" width="4.7265625" style="79" hidden="1" customWidth="1" outlineLevel="1"/>
    <col min="4" max="4" width="1.7265625" style="79" customWidth="1" collapsed="1"/>
    <col min="5" max="6" width="9.1796875" style="79" hidden="1" customWidth="1" outlineLevel="1"/>
    <col min="7" max="7" width="1.7265625" style="79" hidden="1"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collapsed="1"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3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15" customHeight="1" thickBot="1" x14ac:dyDescent="0.4">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15" customHeight="1" outlineLevel="1" collapsed="1" x14ac:dyDescent="0.3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3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49999999999999" customHeight="1" x14ac:dyDescent="0.3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49999999999999" customHeight="1" outlineLevel="1" collapsed="1" x14ac:dyDescent="0.3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15" hidden="1" customHeight="1" outlineLevel="2" x14ac:dyDescent="0.3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3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3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3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3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5" hidden="1" customHeight="1" outlineLevel="3" x14ac:dyDescent="0.3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3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3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15" customHeight="1" outlineLevel="1" x14ac:dyDescent="0.3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3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35">
      <c r="A18" s="440"/>
      <c r="B18" s="449"/>
      <c r="C18" s="442">
        <f>INT($C$6)+1.045</f>
        <v>2.0449999999999999</v>
      </c>
      <c r="D18" s="471"/>
      <c r="E18" s="467"/>
      <c r="F18" s="467"/>
      <c r="G18" s="471"/>
      <c r="H18" s="476" t="s">
        <v>501</v>
      </c>
      <c r="I18" s="708">
        <v>44294</v>
      </c>
      <c r="J18" s="825" t="s">
        <v>1007</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3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3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35">
      <c r="A21" s="440"/>
      <c r="B21" s="449"/>
      <c r="C21" s="442">
        <f>INT($C$6)+1.045</f>
        <v>2.0449999999999999</v>
      </c>
      <c r="D21" s="471"/>
      <c r="E21" s="467"/>
      <c r="F21" s="467"/>
      <c r="G21" s="471"/>
      <c r="H21" s="476" t="s">
        <v>502</v>
      </c>
      <c r="I21" s="586">
        <v>44299</v>
      </c>
      <c r="J21" s="828" t="s">
        <v>1014</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3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3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15" hidden="1" customHeight="1" outlineLevel="3" x14ac:dyDescent="0.3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15" hidden="1" customHeight="1" outlineLevel="3" x14ac:dyDescent="0.3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3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3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3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3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3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15" hidden="1" customHeight="1" outlineLevel="3" x14ac:dyDescent="0.3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15" hidden="1" customHeight="1" outlineLevel="2" x14ac:dyDescent="0.3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15" customHeight="1" outlineLevel="1" x14ac:dyDescent="0.3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15" customHeight="1" collapsed="1" x14ac:dyDescent="0.3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3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3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15" customHeight="1" thickBot="1" x14ac:dyDescent="0.4">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15" customHeight="1" outlineLevel="1" collapsed="1" x14ac:dyDescent="0.3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3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49999999999999" customHeight="1" x14ac:dyDescent="0.3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49999999999999" customHeight="1" outlineLevel="1" collapsed="1" x14ac:dyDescent="0.3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15" hidden="1" customHeight="1" outlineLevel="2" x14ac:dyDescent="0.3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3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3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3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3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5" hidden="1" customHeight="1" outlineLevel="2" x14ac:dyDescent="0.3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3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3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3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15" hidden="1" customHeight="1" outlineLevel="3" x14ac:dyDescent="0.3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3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3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3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3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3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3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3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3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3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3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3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3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3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3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3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15" hidden="1" customHeight="1" outlineLevel="2" x14ac:dyDescent="0.3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3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3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15" hidden="1" customHeight="1" outlineLevel="3" x14ac:dyDescent="0.3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3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3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35">
      <c r="A73" s="440"/>
      <c r="B73" s="449"/>
      <c r="C73" s="442">
        <f>INT($C$40)+2</f>
        <v>3</v>
      </c>
      <c r="D73" s="471"/>
      <c r="E73" s="467"/>
      <c r="F73" s="467"/>
      <c r="G73" s="471"/>
      <c r="H73" s="476"/>
      <c r="I73" s="492" t="s">
        <v>549</v>
      </c>
      <c r="J73" s="492" t="s">
        <v>185</v>
      </c>
      <c r="K73" s="492" t="s">
        <v>184</v>
      </c>
      <c r="L73" s="492" t="s">
        <v>542</v>
      </c>
      <c r="M73" s="476"/>
      <c r="N73" s="808" t="s">
        <v>1009</v>
      </c>
      <c r="O73" s="862" t="s">
        <v>1008</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3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3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3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3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3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3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3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3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3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3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3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3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3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3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3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3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3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3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3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3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3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3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3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3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3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3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3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3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3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3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3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3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3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3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3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3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3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3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3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3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3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3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3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3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3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3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3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3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3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3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3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3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3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3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3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3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3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3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3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3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3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3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3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3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3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3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3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3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3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3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3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3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3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3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3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3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3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3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3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3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3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3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3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3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3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3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3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3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3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3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3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3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3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3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3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3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3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3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3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3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3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15" hidden="1" customHeight="1" outlineLevel="2" x14ac:dyDescent="0.3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15" hidden="1" customHeight="1" outlineLevel="3" x14ac:dyDescent="0.3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3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15" hidden="1" customHeight="1" outlineLevel="2" x14ac:dyDescent="0.3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collapsed="1" x14ac:dyDescent="0.3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15" hidden="1" customHeight="1" outlineLevel="3" x14ac:dyDescent="0.3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3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3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3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15" hidden="1" customHeight="1" outlineLevel="2" x14ac:dyDescent="0.3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3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3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15" hidden="1" customHeight="1" outlineLevel="3" x14ac:dyDescent="0.3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3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3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3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3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3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3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3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3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3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3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3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3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15" hidden="1" customHeight="1" outlineLevel="2" x14ac:dyDescent="0.3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15" hidden="1" customHeight="1" outlineLevel="3" x14ac:dyDescent="0.3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3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15" hidden="1" customHeight="1" outlineLevel="2" x14ac:dyDescent="0.3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collapsed="1" x14ac:dyDescent="0.3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15" hidden="1" customHeight="1" outlineLevel="3" x14ac:dyDescent="0.3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6" hidden="1" outlineLevel="2" x14ac:dyDescent="0.3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3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3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3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3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3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3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3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3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3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3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3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15" hidden="1" customHeight="1" outlineLevel="2" x14ac:dyDescent="0.3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collapsed="1" x14ac:dyDescent="0.3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15" hidden="1" customHeight="1" outlineLevel="3" x14ac:dyDescent="0.3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3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15" hidden="1" customHeight="1" outlineLevel="2" x14ac:dyDescent="0.3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collapsed="1" x14ac:dyDescent="0.3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15" hidden="1" customHeight="1" outlineLevel="3" x14ac:dyDescent="0.3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3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3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3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3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3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15" hidden="1" customHeight="1" outlineLevel="2" x14ac:dyDescent="0.3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15" hidden="1" customHeight="1" outlineLevel="2" x14ac:dyDescent="0.3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15" customHeight="1" outlineLevel="1" x14ac:dyDescent="0.3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15" customHeight="1" collapsed="1" x14ac:dyDescent="0.3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3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3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15" customHeight="1" thickBot="1" x14ac:dyDescent="0.4">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15" customHeight="1" outlineLevel="1" collapsed="1" x14ac:dyDescent="0.3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3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49999999999999" customHeight="1" x14ac:dyDescent="0.3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49999999999999" customHeight="1" outlineLevel="1" collapsed="1" x14ac:dyDescent="0.3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15" hidden="1" customHeight="1" outlineLevel="2" x14ac:dyDescent="0.3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3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3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3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3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5" hidden="1" customHeight="1" outlineLevel="2" x14ac:dyDescent="0.3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3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3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3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3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15" hidden="1" customHeight="1" outlineLevel="3" x14ac:dyDescent="0.3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3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3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3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15" hidden="1" customHeight="1" outlineLevel="2" x14ac:dyDescent="0.3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3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15" hidden="1" customHeight="1" outlineLevel="3" x14ac:dyDescent="0.3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3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3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3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3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3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3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3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3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3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3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3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3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3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3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3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3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3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3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3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3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3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15" hidden="1" customHeight="1" outlineLevel="2" x14ac:dyDescent="0.3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3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3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3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3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3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3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3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3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3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3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3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3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3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3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3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3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3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15" hidden="1" customHeight="1" outlineLevel="2" x14ac:dyDescent="0.3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3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3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3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3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15" hidden="1" customHeight="1" outlineLevel="2" x14ac:dyDescent="0.3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3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3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3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15" hidden="1" customHeight="1" outlineLevel="2" x14ac:dyDescent="0.3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3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3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3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3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15" hidden="1" customHeight="1" outlineLevel="2" x14ac:dyDescent="0.3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x14ac:dyDescent="0.3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15" customHeight="1" outlineLevel="3" x14ac:dyDescent="0.3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3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3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3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3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3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3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3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3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3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15" customHeight="1" outlineLevel="2" x14ac:dyDescent="0.3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outlineLevel="2" x14ac:dyDescent="0.35">
      <c r="A324" s="440"/>
      <c r="B324" s="449"/>
      <c r="C324" s="442">
        <f>INT($C$239+3)</f>
        <v>4</v>
      </c>
      <c r="D324" s="471"/>
      <c r="E324" s="529"/>
      <c r="F324" s="529"/>
      <c r="G324" s="471"/>
      <c r="H324" s="545"/>
      <c r="I324" s="499" t="s">
        <v>634</v>
      </c>
      <c r="J324" s="499"/>
      <c r="K324" s="476"/>
      <c r="L324" s="476"/>
      <c r="M324" s="476"/>
      <c r="N324" s="499" t="s">
        <v>1010</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3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3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3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3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3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3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3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3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15" customHeight="1" outlineLevel="2" x14ac:dyDescent="0.3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outlineLevel="2" x14ac:dyDescent="0.3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3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3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3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3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3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3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3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3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15" customHeight="1" outlineLevel="2" x14ac:dyDescent="0.3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outlineLevel="2" x14ac:dyDescent="0.3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3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3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3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3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3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3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3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3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3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3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3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35">
      <c r="A356" s="440"/>
      <c r="B356" s="449"/>
      <c r="C356" s="442">
        <f t="shared" si="25"/>
        <v>4</v>
      </c>
      <c r="D356" s="471"/>
      <c r="E356" s="529"/>
      <c r="F356" s="529"/>
      <c r="G356" s="471"/>
      <c r="H356" s="476" t="s">
        <v>693</v>
      </c>
      <c r="I356" s="593" t="b">
        <v>1</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3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3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3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3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15" customHeight="1" outlineLevel="2" x14ac:dyDescent="0.3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collapsed="1" x14ac:dyDescent="0.3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15" hidden="1" customHeight="1" outlineLevel="3" x14ac:dyDescent="0.3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3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3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3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3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3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3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3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3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3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15" hidden="1" customHeight="1" outlineLevel="2" x14ac:dyDescent="0.3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hidden="1" outlineLevel="2" x14ac:dyDescent="0.3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3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3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3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3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3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3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3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3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3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3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3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3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3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3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3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3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3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3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3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3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15" hidden="1" customHeight="1" outlineLevel="2" x14ac:dyDescent="0.3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hidden="1" outlineLevel="2" x14ac:dyDescent="0.3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3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3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3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3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3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3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3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3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15" hidden="1" customHeight="1" outlineLevel="2" x14ac:dyDescent="0.3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hidden="1" outlineLevel="2" x14ac:dyDescent="0.3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3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3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3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3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3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3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3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3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15" hidden="1" customHeight="1" outlineLevel="2" x14ac:dyDescent="0.3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hidden="1" outlineLevel="2" x14ac:dyDescent="0.3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3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3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3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3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3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3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3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3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3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3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3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3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3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3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15" hidden="1" customHeight="1" outlineLevel="2" x14ac:dyDescent="0.3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hidden="1" outlineLevel="2" x14ac:dyDescent="0.3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3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3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3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3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3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3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3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3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3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3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3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3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3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3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3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3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15" hidden="1" customHeight="1" outlineLevel="2" x14ac:dyDescent="0.3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hidden="1" outlineLevel="2" x14ac:dyDescent="0.3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3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3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3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3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3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3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3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3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3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3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15" hidden="1" customHeight="1" outlineLevel="2" x14ac:dyDescent="0.3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hidden="1" outlineLevel="2" x14ac:dyDescent="0.3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3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3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3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3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3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3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3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3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15" hidden="1" customHeight="1" outlineLevel="2" x14ac:dyDescent="0.3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3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15" hidden="1" customHeight="1" outlineLevel="3" x14ac:dyDescent="0.3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3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3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3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3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3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3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3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3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3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3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3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3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3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3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3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3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3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3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3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3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3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3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3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3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3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3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3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3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3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3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3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3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3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3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3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3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3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3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3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3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3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3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3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3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3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3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3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3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3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3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3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3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3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15" hidden="1" customHeight="1" outlineLevel="2" x14ac:dyDescent="0.3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3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3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3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3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3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3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3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3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3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15" hidden="1" customHeight="1" outlineLevel="2" x14ac:dyDescent="0.3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15" hidden="1" customHeight="1" outlineLevel="2" x14ac:dyDescent="0.3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15" customHeight="1" outlineLevel="1" x14ac:dyDescent="0.3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15" customHeight="1" collapsed="1" x14ac:dyDescent="0.3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3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3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15" customHeight="1" thickBot="1" x14ac:dyDescent="0.4">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15" customHeight="1" outlineLevel="1" collapsed="1" x14ac:dyDescent="0.3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3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49999999999999" customHeight="1" x14ac:dyDescent="0.3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 outlineLevel="1" collapsed="1" x14ac:dyDescent="0.3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15" hidden="1" customHeight="1" outlineLevel="2" x14ac:dyDescent="0.3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3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3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3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3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5" hidden="1" customHeight="1" outlineLevel="2" x14ac:dyDescent="0.3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3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3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3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15" hidden="1" customHeight="1" outlineLevel="3" x14ac:dyDescent="0.3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3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3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3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3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3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3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3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3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3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3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15" hidden="1" customHeight="1" outlineLevel="2" x14ac:dyDescent="0.3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3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3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3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3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3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3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3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3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3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15" hidden="1" customHeight="1" outlineLevel="2" x14ac:dyDescent="0.3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outlineLevel="1" collapsed="1" x14ac:dyDescent="0.3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15" hidden="1" customHeight="1" outlineLevel="3" x14ac:dyDescent="0.3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3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3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3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3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3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3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3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3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3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3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3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3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3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3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3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3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15" hidden="1" customHeight="1" outlineLevel="2" x14ac:dyDescent="0.3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15" hidden="1" customHeight="1" outlineLevel="2" x14ac:dyDescent="0.3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15" customHeight="1" outlineLevel="1" x14ac:dyDescent="0.3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15" customHeight="1" collapsed="1" x14ac:dyDescent="0.3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3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3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15" customHeight="1" thickBot="1" x14ac:dyDescent="0.4">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15" customHeight="1" outlineLevel="1" collapsed="1" x14ac:dyDescent="0.3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3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49999999999999" customHeight="1" x14ac:dyDescent="0.3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6" outlineLevel="1" collapsed="1" x14ac:dyDescent="0.3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15" hidden="1" customHeight="1" outlineLevel="2" x14ac:dyDescent="0.3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3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3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idden="1" outlineLevel="2" x14ac:dyDescent="0.3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3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5" hidden="1" customHeight="1" outlineLevel="2" x14ac:dyDescent="0.3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3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3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3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15" hidden="1" customHeight="1" outlineLevel="3" x14ac:dyDescent="0.3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3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3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3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3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3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15" hidden="1" customHeight="1" outlineLevel="2" x14ac:dyDescent="0.3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outlineLevel="1" collapsed="1" x14ac:dyDescent="0.3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15" hidden="1" customHeight="1" outlineLevel="3" x14ac:dyDescent="0.3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3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3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3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3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3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3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3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3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3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3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3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3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3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3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3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3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3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3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3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3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3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3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3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3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3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3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3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3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3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15" hidden="1" customHeight="1" outlineLevel="2" x14ac:dyDescent="0.3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15" hidden="1" customHeight="1" outlineLevel="2" x14ac:dyDescent="0.3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15" customHeight="1" outlineLevel="1" x14ac:dyDescent="0.3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15" customHeight="1" collapsed="1" x14ac:dyDescent="0.3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3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3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15" customHeight="1" thickBot="1" x14ac:dyDescent="0.4">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15" customHeight="1" outlineLevel="1" collapsed="1" x14ac:dyDescent="0.3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3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49999999999999" customHeight="1" x14ac:dyDescent="0.3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49999999999999" customHeight="1" outlineLevel="1" collapsed="1" x14ac:dyDescent="0.3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15" hidden="1" customHeight="1" outlineLevel="2" x14ac:dyDescent="0.3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3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3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3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28" hidden="1" outlineLevel="2" x14ac:dyDescent="0.3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5" hidden="1" customHeight="1" outlineLevel="2" x14ac:dyDescent="0.3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3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3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15" hidden="1" customHeight="1" outlineLevel="2" x14ac:dyDescent="0.3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3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3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3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3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3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3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3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3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3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3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3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3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3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3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3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3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3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3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3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3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3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3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3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3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3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3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3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3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3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3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3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3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3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3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3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3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3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3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3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3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3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3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3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3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3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3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3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3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3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3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3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3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3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3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3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3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3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3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3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3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3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3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3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3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3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3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3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3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3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3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3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3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3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3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3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3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3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3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3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3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3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3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3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3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3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3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3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3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3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3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3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3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3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3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3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3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3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3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3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3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3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3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3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3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3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3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3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3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3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15" hidden="1" customHeight="1" outlineLevel="3" x14ac:dyDescent="0.3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15" hidden="1" customHeight="1" outlineLevel="2" x14ac:dyDescent="0.3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3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3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3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3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15" hidden="1" customHeight="1" outlineLevel="3" x14ac:dyDescent="0.3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15" hidden="1" customHeight="1" outlineLevel="2" x14ac:dyDescent="0.3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15" customHeight="1" outlineLevel="1" x14ac:dyDescent="0.3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15" customHeight="1" collapsed="1" x14ac:dyDescent="0.3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3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3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15" customHeight="1" thickBot="1" x14ac:dyDescent="0.4">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15" customHeight="1" outlineLevel="1" collapsed="1" x14ac:dyDescent="0.3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3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49999999999999" customHeight="1" x14ac:dyDescent="0.3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49999999999999" customHeight="1" outlineLevel="1" x14ac:dyDescent="0.3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15" customHeight="1" outlineLevel="2" x14ac:dyDescent="0.3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3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3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3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28" outlineLevel="2" x14ac:dyDescent="0.3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5" customHeight="1" outlineLevel="2" x14ac:dyDescent="0.3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3" customHeight="1" outlineLevel="4" x14ac:dyDescent="0.3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5" customHeight="1" outlineLevel="4" x14ac:dyDescent="0.3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15" customHeight="1" outlineLevel="2" x14ac:dyDescent="0.3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3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3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3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3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3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3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3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35">
      <c r="A817" s="440"/>
      <c r="B817" s="449"/>
      <c r="C817" s="442">
        <f t="shared" si="75"/>
        <v>7</v>
      </c>
      <c r="D817" s="471"/>
      <c r="E817" s="529">
        <v>6</v>
      </c>
      <c r="F817" s="529"/>
      <c r="G817" s="471"/>
      <c r="H817" s="551"/>
      <c r="I817" s="534" t="s">
        <v>995</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3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15" customHeight="1" outlineLevel="3" x14ac:dyDescent="0.3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15" customHeight="1" outlineLevel="2" x14ac:dyDescent="0.3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3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3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3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35">
      <c r="A824" s="440"/>
      <c r="B824" s="449"/>
      <c r="C824" s="442">
        <f>INT($C$309)+2</f>
        <v>6</v>
      </c>
      <c r="D824" s="471"/>
      <c r="E824" s="529">
        <v>27</v>
      </c>
      <c r="F824" s="529"/>
      <c r="G824" s="471"/>
      <c r="H824" s="600" t="s">
        <v>1002</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3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3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15" customHeight="1" outlineLevel="3" x14ac:dyDescent="0.3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15" customHeight="1" outlineLevel="2" x14ac:dyDescent="0.3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15" customHeight="1" outlineLevel="1" x14ac:dyDescent="0.3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15" customHeight="1" collapsed="1" x14ac:dyDescent="0.3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3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3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3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3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3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3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3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35">
      <c r="C838" s="658" t="s">
        <v>857</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265625" defaultRowHeight="14.5" outlineLevelRow="4" outlineLevelCol="1" x14ac:dyDescent="0.35"/>
  <cols>
    <col min="1" max="1" width="4.7265625" style="79" customWidth="1"/>
    <col min="2" max="2" width="2.7265625" style="79" customWidth="1" collapsed="1"/>
    <col min="3" max="3" width="4.7265625" style="79" hidden="1" customWidth="1" outlineLevel="1"/>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81640625" style="79" bestFit="1" customWidth="1"/>
    <col min="11" max="503" width="10.26953125" style="79" customWidth="1"/>
    <col min="504" max="504" width="1.7265625" style="79" customWidth="1"/>
    <col min="505" max="506" width="4.7265625" style="79" customWidth="1"/>
    <col min="507" max="507" width="8.7265625" style="79"/>
    <col min="508" max="508" width="46.1796875" style="79" customWidth="1"/>
    <col min="509" max="16384" width="8.7265625" style="79"/>
  </cols>
  <sheetData>
    <row r="1" spans="1:508"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3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15" customHeight="1" thickBot="1" x14ac:dyDescent="0.4">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15" customHeight="1" outlineLevel="1" x14ac:dyDescent="0.3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3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49999999999999" customHeight="1" x14ac:dyDescent="0.3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49999999999999" customHeight="1" outlineLevel="1" x14ac:dyDescent="0.3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15" customHeight="1" outlineLevel="2" x14ac:dyDescent="0.3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3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3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3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3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5" customHeight="1" outlineLevel="3" x14ac:dyDescent="0.3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3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3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15" customHeight="1" outlineLevel="1" x14ac:dyDescent="0.3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3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35">
      <c r="A18" s="440"/>
      <c r="B18" s="449"/>
      <c r="C18" s="659">
        <f>INT($C$6)+1.045</f>
        <v>2.0449999999999999</v>
      </c>
      <c r="D18" s="471"/>
      <c r="E18" s="529"/>
      <c r="F18" s="529"/>
      <c r="G18" s="471"/>
      <c r="H18" s="476" t="s">
        <v>501</v>
      </c>
      <c r="I18" s="476"/>
      <c r="J18" s="806">
        <v>44291</v>
      </c>
      <c r="K18" s="865" t="s">
        <v>1004</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3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3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35">
      <c r="A21" s="440"/>
      <c r="B21" s="449"/>
      <c r="C21" s="659">
        <f>INT($C$6)+1.045</f>
        <v>2.0449999999999999</v>
      </c>
      <c r="D21" s="471"/>
      <c r="E21" s="529"/>
      <c r="F21" s="529"/>
      <c r="G21" s="471"/>
      <c r="H21" s="476" t="s">
        <v>502</v>
      </c>
      <c r="I21" s="476"/>
      <c r="J21" s="790">
        <v>44302</v>
      </c>
      <c r="K21" s="867" t="s">
        <v>1015</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3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3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15" hidden="1" customHeight="1" outlineLevel="3" x14ac:dyDescent="0.3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15" hidden="1" customHeight="1" outlineLevel="3" x14ac:dyDescent="0.3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3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3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3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3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3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15" hidden="1" customHeight="1" outlineLevel="3" x14ac:dyDescent="0.3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15" hidden="1" customHeight="1" outlineLevel="2" x14ac:dyDescent="0.3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15" customHeight="1" outlineLevel="1" x14ac:dyDescent="0.3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15" customHeight="1" collapsed="1" x14ac:dyDescent="0.3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3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3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15" customHeight="1" thickBot="1" x14ac:dyDescent="0.4">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15" customHeight="1" outlineLevel="1" x14ac:dyDescent="0.3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3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49999999999999" customHeight="1" x14ac:dyDescent="0.3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49999999999999" customHeight="1" outlineLevel="1" x14ac:dyDescent="0.3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15" customHeight="1" outlineLevel="2" x14ac:dyDescent="0.3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3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3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3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3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3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3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3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3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5" customHeight="1" outlineLevel="2" collapsed="1" x14ac:dyDescent="0.3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35">
      <c r="A52" s="440"/>
      <c r="B52" s="449"/>
      <c r="C52" s="659">
        <f>INT(MAX($C$56:$C$75))+1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35">
      <c r="A53" s="440"/>
      <c r="B53" s="449" t="s">
        <v>497</v>
      </c>
      <c r="C53" s="659">
        <f>INT(MAX($C$56:$C$75))+1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3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35">
      <c r="A55" s="440"/>
      <c r="B55" s="449"/>
      <c r="C55" s="659">
        <f>INT($C$40)+1</f>
        <v>2</v>
      </c>
      <c r="D55" s="471"/>
      <c r="E55" s="529"/>
      <c r="F55" s="529"/>
      <c r="G55" s="471"/>
      <c r="H55" s="675" t="s">
        <v>495</v>
      </c>
      <c r="I55" s="675" t="s">
        <v>208</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15" customHeight="1" outlineLevel="3" x14ac:dyDescent="0.3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3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35">
      <c r="A58" s="440"/>
      <c r="B58" s="449"/>
      <c r="C58" s="659">
        <f t="shared" ref="C58:C74"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3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3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3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3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3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3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3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35">
      <c r="A66" s="440"/>
      <c r="B66" s="449"/>
      <c r="C66" s="659">
        <f>INT($C$40)+2</f>
        <v>3</v>
      </c>
      <c r="D66" s="471"/>
      <c r="E66" s="529">
        <v>4</v>
      </c>
      <c r="F66" s="529"/>
      <c r="G66" s="471"/>
      <c r="H66" s="476" t="s">
        <v>868</v>
      </c>
      <c r="I66" s="492" t="s">
        <v>865</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498</v>
      </c>
      <c r="SK66" s="452"/>
      <c r="SL66" s="440"/>
      <c r="SM66" s="440"/>
      <c r="SN66" s="440"/>
    </row>
    <row r="67" spans="1:508" outlineLevel="3" x14ac:dyDescent="0.3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498</v>
      </c>
      <c r="SK67" s="452"/>
      <c r="SL67" s="440"/>
      <c r="SM67" s="440"/>
      <c r="SN67" s="440"/>
    </row>
    <row r="68" spans="1:508" outlineLevel="3" x14ac:dyDescent="0.3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498</v>
      </c>
      <c r="SK68" s="452"/>
      <c r="SL68" s="440"/>
      <c r="SM68" s="440"/>
      <c r="SN68" s="440"/>
    </row>
    <row r="69" spans="1:508" outlineLevel="2" x14ac:dyDescent="0.35">
      <c r="A69" s="440"/>
      <c r="B69" s="449"/>
      <c r="C69" s="659">
        <f>INT($C$40)+2</f>
        <v>3</v>
      </c>
      <c r="D69" s="471"/>
      <c r="E69" s="529">
        <v>5</v>
      </c>
      <c r="F69" s="529"/>
      <c r="G69" s="471"/>
      <c r="H69" s="476" t="s">
        <v>869</v>
      </c>
      <c r="I69" s="492" t="s">
        <v>865</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498</v>
      </c>
      <c r="SK69" s="452"/>
      <c r="SL69" s="440"/>
      <c r="SM69" s="440"/>
      <c r="SN69" s="440"/>
    </row>
    <row r="70" spans="1:508" outlineLevel="3" x14ac:dyDescent="0.3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498</v>
      </c>
      <c r="SK70" s="452"/>
      <c r="SL70" s="440"/>
      <c r="SM70" s="440"/>
      <c r="SN70" s="440"/>
    </row>
    <row r="71" spans="1:508" outlineLevel="3" x14ac:dyDescent="0.3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498</v>
      </c>
      <c r="SK71" s="452"/>
      <c r="SL71" s="440"/>
      <c r="SM71" s="440"/>
      <c r="SN71" s="440"/>
    </row>
    <row r="72" spans="1:508" outlineLevel="2" x14ac:dyDescent="0.3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3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3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15" customHeight="1" outlineLevel="2" x14ac:dyDescent="0.3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503</v>
      </c>
      <c r="SK75" s="452"/>
      <c r="SL75" s="440"/>
      <c r="SM75" s="440"/>
      <c r="SN75" s="440"/>
    </row>
    <row r="76" spans="1:508" outlineLevel="1" x14ac:dyDescent="0.35">
      <c r="A76" s="440"/>
      <c r="B76" s="449"/>
      <c r="C76" s="659">
        <f>INT($C$40)+1</f>
        <v>2</v>
      </c>
      <c r="D76" s="471"/>
      <c r="E76" s="529"/>
      <c r="F76" s="529"/>
      <c r="G76" s="471"/>
      <c r="H76" s="532" t="s">
        <v>872</v>
      </c>
      <c r="I76" s="489"/>
      <c r="J76" s="489" t="s">
        <v>884</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35">
      <c r="A77" s="440"/>
      <c r="B77" s="449"/>
      <c r="C77" s="659">
        <f>INT($C$40)+1</f>
        <v>2</v>
      </c>
      <c r="D77" s="471"/>
      <c r="E77" s="529"/>
      <c r="F77" s="529"/>
      <c r="G77" s="471"/>
      <c r="H77" s="675" t="s">
        <v>701</v>
      </c>
      <c r="I77" s="675" t="s">
        <v>873</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15" customHeight="1" outlineLevel="3" x14ac:dyDescent="0.35">
      <c r="A78" s="440"/>
      <c r="B78" s="449"/>
      <c r="C78" s="659">
        <f>INT($C$40)+3.005</f>
        <v>4.0049999999999999</v>
      </c>
      <c r="D78" s="471" t="s">
        <v>499</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35">
      <c r="A79" s="440"/>
      <c r="B79" s="449"/>
      <c r="C79" s="659">
        <f>INT($C$40)+2</f>
        <v>3</v>
      </c>
      <c r="D79" s="471"/>
      <c r="E79" s="529"/>
      <c r="F79" s="529"/>
      <c r="G79" s="471"/>
      <c r="H79" s="686"/>
      <c r="I79" s="686" t="s">
        <v>874</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35">
      <c r="A80" s="440"/>
      <c r="B80" s="449"/>
      <c r="C80" s="659">
        <f>INT($C$40)+2</f>
        <v>3</v>
      </c>
      <c r="D80" s="471"/>
      <c r="E80" s="529"/>
      <c r="F80" s="529"/>
      <c r="G80" s="471"/>
      <c r="H80" s="681" t="str">
        <f>Sheep!$H$258</f>
        <v>May</v>
      </c>
      <c r="I80" s="681" t="s">
        <v>166</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35">
      <c r="A81" s="440"/>
      <c r="B81" s="449"/>
      <c r="C81" s="659">
        <f>INT($C$40)+3</f>
        <v>4</v>
      </c>
      <c r="D81" s="471"/>
      <c r="E81" s="529"/>
      <c r="F81" s="529"/>
      <c r="G81" s="471"/>
      <c r="H81" s="492"/>
      <c r="I81" s="492" t="s">
        <v>715</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35">
      <c r="A82" s="440"/>
      <c r="B82" s="449"/>
      <c r="C82" s="659">
        <f>INT($C$40)+3</f>
        <v>4</v>
      </c>
      <c r="D82" s="471"/>
      <c r="E82" s="529"/>
      <c r="F82" s="529"/>
      <c r="G82" s="471"/>
      <c r="H82" s="492"/>
      <c r="I82" s="492" t="s">
        <v>716</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35">
      <c r="A83" s="440"/>
      <c r="B83" s="449"/>
      <c r="C83" s="659">
        <f>INT($C$40)+3</f>
        <v>4</v>
      </c>
      <c r="D83" s="471"/>
      <c r="E83" s="529"/>
      <c r="F83" s="529"/>
      <c r="G83" s="471"/>
      <c r="H83" s="492"/>
      <c r="I83" s="492" t="s">
        <v>717</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35">
      <c r="A84" s="440"/>
      <c r="B84" s="449"/>
      <c r="C84" s="659">
        <f>INT($C$40)+3</f>
        <v>4</v>
      </c>
      <c r="D84" s="471"/>
      <c r="E84" s="529"/>
      <c r="F84" s="529"/>
      <c r="G84" s="471"/>
      <c r="H84" s="681"/>
      <c r="I84" s="681" t="s">
        <v>718</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35">
      <c r="A85" s="440"/>
      <c r="B85" s="449"/>
      <c r="C85" s="659">
        <f>INT($C$40)+3</f>
        <v>4</v>
      </c>
      <c r="D85" s="471"/>
      <c r="E85" s="529"/>
      <c r="F85" s="529"/>
      <c r="G85" s="471"/>
      <c r="H85" s="683"/>
      <c r="I85" s="683" t="s">
        <v>683</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35">
      <c r="A86" s="440"/>
      <c r="B86" s="449"/>
      <c r="C86" s="659">
        <f>INT($C$40)+2</f>
        <v>3</v>
      </c>
      <c r="D86" s="471"/>
      <c r="E86" s="529"/>
      <c r="F86" s="529"/>
      <c r="G86" s="471"/>
      <c r="H86" s="492"/>
      <c r="I86" s="492" t="s">
        <v>711</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35">
      <c r="A87" s="440"/>
      <c r="B87" s="449"/>
      <c r="C87" s="659">
        <f>INT($C$40)+3</f>
        <v>4</v>
      </c>
      <c r="D87" s="471"/>
      <c r="E87" s="529"/>
      <c r="F87" s="529"/>
      <c r="G87" s="471"/>
      <c r="H87" s="492"/>
      <c r="I87" s="492" t="s">
        <v>712</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35">
      <c r="A88" s="440"/>
      <c r="B88" s="449"/>
      <c r="C88" s="659">
        <f>INT($C$40)+3</f>
        <v>4</v>
      </c>
      <c r="D88" s="471"/>
      <c r="E88" s="529"/>
      <c r="F88" s="529"/>
      <c r="G88" s="471"/>
      <c r="H88" s="492"/>
      <c r="I88" s="492" t="s">
        <v>713</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35">
      <c r="A89" s="440"/>
      <c r="B89" s="449"/>
      <c r="C89" s="659">
        <f>INT($C$40)+3</f>
        <v>4</v>
      </c>
      <c r="D89" s="471"/>
      <c r="E89" s="529"/>
      <c r="F89" s="529"/>
      <c r="G89" s="471"/>
      <c r="H89" s="683"/>
      <c r="I89" s="683" t="s">
        <v>875</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35">
      <c r="A90" s="440"/>
      <c r="B90" s="449"/>
      <c r="C90" s="659">
        <f>INT($C$40)+2</f>
        <v>3</v>
      </c>
      <c r="D90" s="471"/>
      <c r="E90" s="529"/>
      <c r="F90" s="529"/>
      <c r="G90" s="471"/>
      <c r="H90" s="754"/>
      <c r="I90" s="754" t="s">
        <v>876</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35">
      <c r="A91" s="440"/>
      <c r="B91" s="449"/>
      <c r="C91" s="659">
        <f>INT($C$40)+2</f>
        <v>3</v>
      </c>
      <c r="D91" s="471"/>
      <c r="E91" s="529"/>
      <c r="F91" s="529"/>
      <c r="G91" s="471"/>
      <c r="H91" s="677"/>
      <c r="I91" s="677" t="s">
        <v>878</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35">
      <c r="A92" s="440"/>
      <c r="B92" s="449"/>
      <c r="C92" s="659">
        <f t="shared" ref="C92:C108" si="37">INT($C$40)+3</f>
        <v>4</v>
      </c>
      <c r="D92" s="471"/>
      <c r="E92" s="529"/>
      <c r="F92" s="529"/>
      <c r="G92" s="471"/>
      <c r="H92" s="756"/>
      <c r="I92" s="756" t="s">
        <v>879</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35">
      <c r="A93" s="440"/>
      <c r="B93" s="449"/>
      <c r="C93" s="659">
        <f>INT($C$40)+2</f>
        <v>3</v>
      </c>
      <c r="D93" s="471"/>
      <c r="E93" s="529"/>
      <c r="F93" s="529"/>
      <c r="G93" s="471"/>
      <c r="H93" s="758"/>
      <c r="I93" s="758" t="s">
        <v>880</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35">
      <c r="A94" s="440"/>
      <c r="B94" s="449"/>
      <c r="C94" s="659">
        <f>INT($C$40)+3</f>
        <v>4</v>
      </c>
      <c r="D94" s="471"/>
      <c r="E94" s="529"/>
      <c r="F94" s="529"/>
      <c r="G94" s="471"/>
      <c r="H94" s="683"/>
      <c r="I94" s="683" t="s">
        <v>881</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35">
      <c r="A95" s="440"/>
      <c r="B95" s="449"/>
      <c r="C95" s="659">
        <f>INT($C$40)+2</f>
        <v>3</v>
      </c>
      <c r="D95" s="471"/>
      <c r="E95" s="529"/>
      <c r="F95" s="529"/>
      <c r="G95" s="471"/>
      <c r="H95" s="754"/>
      <c r="I95" s="754" t="s">
        <v>882</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35">
      <c r="A96" s="440"/>
      <c r="B96" s="449"/>
      <c r="C96" s="659">
        <f>INT($C$40)+2</f>
        <v>3</v>
      </c>
      <c r="D96" s="471"/>
      <c r="E96" s="529"/>
      <c r="F96" s="529"/>
      <c r="G96" s="471"/>
      <c r="H96" s="492" t="str">
        <f>Sheep!$H$259</f>
        <v>July</v>
      </c>
      <c r="I96" s="681" t="s">
        <v>166</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35">
      <c r="A97" s="440"/>
      <c r="B97" s="449"/>
      <c r="C97" s="659">
        <f>INT($C$40)+3</f>
        <v>4</v>
      </c>
      <c r="D97" s="471"/>
      <c r="E97" s="529"/>
      <c r="F97" s="529"/>
      <c r="G97" s="471"/>
      <c r="H97" s="492"/>
      <c r="I97" s="492" t="s">
        <v>715</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35">
      <c r="A98" s="440"/>
      <c r="B98" s="449"/>
      <c r="C98" s="659">
        <f>INT($C$40)+3</f>
        <v>4</v>
      </c>
      <c r="D98" s="471"/>
      <c r="E98" s="529"/>
      <c r="F98" s="529"/>
      <c r="G98" s="471"/>
      <c r="H98" s="492"/>
      <c r="I98" s="492" t="s">
        <v>716</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35">
      <c r="A99" s="440"/>
      <c r="B99" s="449"/>
      <c r="C99" s="659">
        <f>INT($C$40)+3</f>
        <v>4</v>
      </c>
      <c r="D99" s="471"/>
      <c r="E99" s="529"/>
      <c r="F99" s="529"/>
      <c r="G99" s="471"/>
      <c r="H99" s="492"/>
      <c r="I99" s="492" t="s">
        <v>717</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35">
      <c r="A100" s="440"/>
      <c r="B100" s="449"/>
      <c r="C100" s="659">
        <f>INT($C$40)+3</f>
        <v>4</v>
      </c>
      <c r="D100" s="471"/>
      <c r="E100" s="529"/>
      <c r="F100" s="529"/>
      <c r="G100" s="471"/>
      <c r="H100" s="681"/>
      <c r="I100" s="681" t="s">
        <v>718</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35">
      <c r="A101" s="440"/>
      <c r="B101" s="449"/>
      <c r="C101" s="659">
        <f>INT($C$40)+3</f>
        <v>4</v>
      </c>
      <c r="D101" s="471"/>
      <c r="E101" s="529"/>
      <c r="F101" s="529"/>
      <c r="G101" s="471"/>
      <c r="H101" s="683"/>
      <c r="I101" s="683" t="s">
        <v>683</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35">
      <c r="A102" s="440"/>
      <c r="B102" s="449"/>
      <c r="C102" s="659">
        <f>INT($C$40)+2</f>
        <v>3</v>
      </c>
      <c r="D102" s="471"/>
      <c r="E102" s="529"/>
      <c r="F102" s="529"/>
      <c r="G102" s="471"/>
      <c r="H102" s="492"/>
      <c r="I102" s="492" t="s">
        <v>711</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35">
      <c r="A103" s="440"/>
      <c r="B103" s="449"/>
      <c r="C103" s="659">
        <f t="shared" si="37"/>
        <v>4</v>
      </c>
      <c r="D103" s="471"/>
      <c r="E103" s="529"/>
      <c r="F103" s="529"/>
      <c r="G103" s="471"/>
      <c r="H103" s="492"/>
      <c r="I103" s="492" t="s">
        <v>712</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35">
      <c r="A104" s="440"/>
      <c r="B104" s="449"/>
      <c r="C104" s="659">
        <f t="shared" si="37"/>
        <v>4</v>
      </c>
      <c r="D104" s="471"/>
      <c r="E104" s="529"/>
      <c r="F104" s="529"/>
      <c r="G104" s="471"/>
      <c r="H104" s="492"/>
      <c r="I104" s="492" t="s">
        <v>713</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35">
      <c r="A105" s="440"/>
      <c r="B105" s="449"/>
      <c r="C105" s="659">
        <f t="shared" si="37"/>
        <v>4</v>
      </c>
      <c r="D105" s="471"/>
      <c r="E105" s="529"/>
      <c r="F105" s="529"/>
      <c r="G105" s="471"/>
      <c r="H105" s="683"/>
      <c r="I105" s="683" t="s">
        <v>875</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35">
      <c r="A106" s="440"/>
      <c r="B106" s="449"/>
      <c r="C106" s="659">
        <f>INT($C$40)+3</f>
        <v>4</v>
      </c>
      <c r="D106" s="471"/>
      <c r="E106" s="529"/>
      <c r="F106" s="529"/>
      <c r="G106" s="471"/>
      <c r="H106" s="492"/>
      <c r="I106" s="492" t="s">
        <v>877</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35">
      <c r="A107" s="440"/>
      <c r="B107" s="449"/>
      <c r="C107" s="659">
        <f>INT($C$40)+2</f>
        <v>3</v>
      </c>
      <c r="D107" s="471"/>
      <c r="E107" s="529"/>
      <c r="F107" s="529"/>
      <c r="G107" s="471"/>
      <c r="H107" s="677"/>
      <c r="I107" s="677" t="s">
        <v>878</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35">
      <c r="A108" s="440"/>
      <c r="B108" s="449"/>
      <c r="C108" s="659">
        <f t="shared" si="37"/>
        <v>4</v>
      </c>
      <c r="D108" s="471"/>
      <c r="E108" s="529"/>
      <c r="F108" s="529"/>
      <c r="G108" s="471"/>
      <c r="H108" s="756"/>
      <c r="I108" s="756" t="s">
        <v>879</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35">
      <c r="A109" s="440"/>
      <c r="B109" s="449"/>
      <c r="C109" s="659">
        <f>INT($C$40)+2</f>
        <v>3</v>
      </c>
      <c r="D109" s="471"/>
      <c r="E109" s="529"/>
      <c r="F109" s="529"/>
      <c r="G109" s="471"/>
      <c r="H109" s="758"/>
      <c r="I109" s="758" t="s">
        <v>880</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35">
      <c r="A110" s="440"/>
      <c r="B110" s="449"/>
      <c r="C110" s="659">
        <f>INT($C$40)+3</f>
        <v>4</v>
      </c>
      <c r="D110" s="471"/>
      <c r="E110" s="529"/>
      <c r="F110" s="529"/>
      <c r="G110" s="471"/>
      <c r="H110" s="683"/>
      <c r="I110" s="683" t="s">
        <v>881</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35">
      <c r="A111" s="440"/>
      <c r="B111" s="449"/>
      <c r="C111" s="659">
        <f>INT($C$40)+3</f>
        <v>4</v>
      </c>
      <c r="D111" s="471"/>
      <c r="E111" s="529"/>
      <c r="F111" s="529"/>
      <c r="G111" s="471"/>
      <c r="H111" s="754"/>
      <c r="I111" s="754" t="s">
        <v>882</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15" customHeight="1" outlineLevel="2" x14ac:dyDescent="0.3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503</v>
      </c>
      <c r="SK112" s="452"/>
      <c r="SL112" s="440"/>
      <c r="SM112" s="440"/>
      <c r="SN112" s="440"/>
    </row>
    <row r="113" spans="1:508" ht="5.15" customHeight="1" outlineLevel="2" x14ac:dyDescent="0.3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15" customHeight="1" outlineLevel="1" x14ac:dyDescent="0.3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140</v>
      </c>
      <c r="SL114" s="440"/>
      <c r="SM114" s="440"/>
      <c r="SN114" s="440"/>
    </row>
    <row r="115" spans="1:508" ht="5.15" customHeight="1" x14ac:dyDescent="0.3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3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3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3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3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3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3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3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35">
      <c r="C123"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7">
        <v>1</v>
      </c>
    </row>
    <row r="4" spans="1:2" ht="7.4" customHeight="1" x14ac:dyDescent="0.35"/>
    <row r="5" spans="1:2" x14ac:dyDescent="0.35">
      <c r="A5" s="74" t="s">
        <v>485</v>
      </c>
      <c r="B5" s="357">
        <v>1</v>
      </c>
    </row>
    <row r="6" spans="1:2" ht="7.4" customHeight="1" x14ac:dyDescent="0.35"/>
    <row r="7" spans="1:2" x14ac:dyDescent="0.35">
      <c r="A7" s="75" t="s">
        <v>486</v>
      </c>
      <c r="B7" s="357">
        <v>1</v>
      </c>
    </row>
    <row r="8" spans="1:2" ht="7.4" customHeight="1" x14ac:dyDescent="0.35"/>
    <row r="9" spans="1:2" x14ac:dyDescent="0.35">
      <c r="A9" s="74" t="s">
        <v>95</v>
      </c>
      <c r="B9" s="357">
        <v>1.25</v>
      </c>
    </row>
    <row r="11" spans="1:2" x14ac:dyDescent="0.35">
      <c r="A11" s="73" t="s">
        <v>94</v>
      </c>
    </row>
    <row r="12" spans="1:2" x14ac:dyDescent="0.35">
      <c r="A12" s="74" t="s">
        <v>96</v>
      </c>
      <c r="B12" s="357">
        <v>11</v>
      </c>
    </row>
    <row r="13" spans="1:2" ht="7.4" customHeight="1" x14ac:dyDescent="0.35"/>
    <row r="14" spans="1:2" x14ac:dyDescent="0.35">
      <c r="A14" s="74" t="s">
        <v>97</v>
      </c>
      <c r="B14" s="357">
        <v>10</v>
      </c>
    </row>
    <row r="16" spans="1:2" x14ac:dyDescent="0.35">
      <c r="A16" s="73" t="s">
        <v>98</v>
      </c>
    </row>
    <row r="17" spans="1:2" x14ac:dyDescent="0.35">
      <c r="A17" s="74" t="s">
        <v>99</v>
      </c>
      <c r="B17" s="357">
        <v>0.85</v>
      </c>
    </row>
    <row r="19" spans="1:2" x14ac:dyDescent="0.35">
      <c r="A19" s="74" t="s">
        <v>100</v>
      </c>
      <c r="B19" s="74"/>
    </row>
    <row r="20" spans="1:2" x14ac:dyDescent="0.35">
      <c r="A20" s="74" t="s">
        <v>463</v>
      </c>
      <c r="B20" s="357">
        <v>1.3</v>
      </c>
    </row>
    <row r="21" spans="1:2" x14ac:dyDescent="0.35">
      <c r="A21" s="74" t="s">
        <v>66</v>
      </c>
      <c r="B21" s="357">
        <v>1.1000000000000001</v>
      </c>
    </row>
    <row r="22" spans="1:2" x14ac:dyDescent="0.35">
      <c r="A22" s="74" t="s">
        <v>67</v>
      </c>
      <c r="B22" s="357">
        <v>1.1000000000000001</v>
      </c>
    </row>
    <row r="23" spans="1:2" x14ac:dyDescent="0.35">
      <c r="A23" s="74" t="s">
        <v>68</v>
      </c>
      <c r="B23" s="357">
        <v>1.2</v>
      </c>
    </row>
    <row r="24" spans="1:2" x14ac:dyDescent="0.35">
      <c r="A24" s="74" t="s">
        <v>69</v>
      </c>
      <c r="B24" s="357">
        <v>1</v>
      </c>
    </row>
    <row r="26" spans="1:2" x14ac:dyDescent="0.35">
      <c r="A26" s="74" t="s">
        <v>101</v>
      </c>
      <c r="B26" s="74"/>
    </row>
    <row r="27" spans="1:2" x14ac:dyDescent="0.35">
      <c r="A27" s="75" t="s">
        <v>463</v>
      </c>
      <c r="B27" s="357">
        <v>1.2</v>
      </c>
    </row>
    <row r="28" spans="1:2" x14ac:dyDescent="0.35">
      <c r="A28" s="75" t="s">
        <v>66</v>
      </c>
      <c r="B28" s="357">
        <v>1.1000000000000001</v>
      </c>
    </row>
    <row r="29" spans="1:2" x14ac:dyDescent="0.35">
      <c r="A29" s="75" t="s">
        <v>67</v>
      </c>
      <c r="B29" s="357">
        <v>1.1000000000000001</v>
      </c>
    </row>
    <row r="30" spans="1:2" x14ac:dyDescent="0.35">
      <c r="A30" s="75" t="s">
        <v>68</v>
      </c>
      <c r="B30" s="357">
        <v>1.2</v>
      </c>
    </row>
    <row r="31" spans="1:2" x14ac:dyDescent="0.35">
      <c r="A31" s="75" t="s">
        <v>69</v>
      </c>
      <c r="B31" s="357">
        <v>1</v>
      </c>
    </row>
    <row r="33" spans="1:2" x14ac:dyDescent="0.35">
      <c r="A33" s="74" t="s">
        <v>109</v>
      </c>
      <c r="B33" s="74"/>
    </row>
    <row r="34" spans="1:2" x14ac:dyDescent="0.35">
      <c r="A34" s="75" t="s">
        <v>463</v>
      </c>
      <c r="B34" s="357">
        <v>1</v>
      </c>
    </row>
    <row r="35" spans="1:2" x14ac:dyDescent="0.35">
      <c r="A35" s="75" t="s">
        <v>66</v>
      </c>
      <c r="B35" s="357">
        <v>1</v>
      </c>
    </row>
    <row r="36" spans="1:2" x14ac:dyDescent="0.35">
      <c r="A36" s="75" t="s">
        <v>67</v>
      </c>
      <c r="B36" s="357">
        <v>1</v>
      </c>
    </row>
    <row r="37" spans="1:2" x14ac:dyDescent="0.35">
      <c r="A37" s="75" t="s">
        <v>68</v>
      </c>
      <c r="B37" s="357">
        <v>1</v>
      </c>
    </row>
    <row r="38" spans="1:2" x14ac:dyDescent="0.35">
      <c r="A38" s="75" t="s">
        <v>69</v>
      </c>
      <c r="B38" s="357">
        <v>1</v>
      </c>
    </row>
    <row r="41" spans="1:2" x14ac:dyDescent="0.35">
      <c r="A41" s="73" t="s">
        <v>103</v>
      </c>
    </row>
    <row r="42" spans="1:2" x14ac:dyDescent="0.35">
      <c r="A42" s="74" t="s">
        <v>102</v>
      </c>
      <c r="B42" s="357">
        <v>7</v>
      </c>
    </row>
    <row r="44" spans="1:2" x14ac:dyDescent="0.35">
      <c r="A44" s="73" t="s">
        <v>104</v>
      </c>
    </row>
    <row r="45" spans="1:2" x14ac:dyDescent="0.35">
      <c r="A45" s="74" t="s">
        <v>105</v>
      </c>
      <c r="B45" s="419">
        <v>43570</v>
      </c>
    </row>
    <row r="46" spans="1:2" ht="7.4" customHeight="1" x14ac:dyDescent="0.35"/>
    <row r="47" spans="1:2" x14ac:dyDescent="0.3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3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3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15" customHeight="1" outlineLevel="1" thickBot="1" x14ac:dyDescent="0.4">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15" customHeight="1" outlineLevel="1" x14ac:dyDescent="0.3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3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3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3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3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3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3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3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3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15" customHeight="1" outlineLevel="1" x14ac:dyDescent="0.3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15" customHeight="1" outlineLevel="1" x14ac:dyDescent="0.3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5" customHeight="1" outlineLevel="1" x14ac:dyDescent="0.3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5" customHeight="1" outlineLevel="1" x14ac:dyDescent="0.3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5" customHeight="1" outlineLevel="1" x14ac:dyDescent="0.3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5" customHeight="1" outlineLevel="1" x14ac:dyDescent="0.3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5" customHeight="1" outlineLevel="1" x14ac:dyDescent="0.3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5" customHeight="1" outlineLevel="1" x14ac:dyDescent="0.3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3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3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3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3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3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3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3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3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3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3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3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3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3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3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3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3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3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3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3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3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3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3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3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3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3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3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3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3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3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3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3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3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3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3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3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3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3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3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3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3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3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3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3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3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3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3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3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3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3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3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3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3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3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3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3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3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3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3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3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3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3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3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3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3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3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3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3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3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3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3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3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3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3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3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3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3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3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3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3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3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3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3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3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3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3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5" customHeight="1" outlineLevel="1" x14ac:dyDescent="0.3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3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3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3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3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3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3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3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3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3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3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3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3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3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3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3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3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3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3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3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3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3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3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3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3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3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3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3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3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3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3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3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3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3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3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3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3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3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3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3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15" customHeight="1" outlineLevel="1" x14ac:dyDescent="0.3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5" customHeight="1" outlineLevel="1" x14ac:dyDescent="0.3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3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7">
        <v>1500000</v>
      </c>
    </row>
    <row r="4" spans="1:2" x14ac:dyDescent="0.3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tabSelected="1" workbookViewId="0">
      <selection activeCell="O18" sqref="O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3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outlineLevel="1" thickBot="1" x14ac:dyDescent="0.4">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15" customHeight="1" outlineLevel="1" x14ac:dyDescent="0.3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3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3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3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3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3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3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3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3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15" customHeight="1" outlineLevel="1" x14ac:dyDescent="0.3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15" customHeight="1" outlineLevel="1" x14ac:dyDescent="0.3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3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35">
      <c r="A16" s="257"/>
      <c r="B16" s="258"/>
      <c r="C16" s="268"/>
      <c r="D16" s="268"/>
      <c r="E16" s="268"/>
      <c r="F16" s="276"/>
      <c r="G16" s="789" t="s">
        <v>985</v>
      </c>
      <c r="H16" s="53"/>
      <c r="I16" s="789" t="s">
        <v>481</v>
      </c>
      <c r="K16" s="789" t="s">
        <v>483</v>
      </c>
      <c r="L16" s="53"/>
      <c r="M16" s="789" t="s">
        <v>1013</v>
      </c>
      <c r="N16" s="53"/>
      <c r="O16" s="789" t="s">
        <v>1016</v>
      </c>
      <c r="P16" s="281"/>
      <c r="Q16" s="281"/>
      <c r="R16" s="281"/>
      <c r="S16" s="281"/>
      <c r="T16" s="281"/>
      <c r="U16" s="281"/>
      <c r="V16" s="279"/>
      <c r="W16" s="267"/>
      <c r="X16" s="259"/>
      <c r="Y16" s="259"/>
      <c r="Z16" s="259"/>
    </row>
    <row r="17" spans="1:26" s="79" customFormat="1" ht="12" customHeight="1" outlineLevel="1" x14ac:dyDescent="0.35">
      <c r="A17" s="257"/>
      <c r="B17" s="258"/>
      <c r="C17" s="268"/>
      <c r="D17" s="268"/>
      <c r="E17" s="268"/>
      <c r="F17" s="276"/>
      <c r="G17" s="53" t="s">
        <v>482</v>
      </c>
      <c r="H17" s="53"/>
      <c r="I17" s="53" t="s">
        <v>482</v>
      </c>
      <c r="J17" s="236"/>
      <c r="K17" s="53" t="s">
        <v>484</v>
      </c>
      <c r="L17" s="53"/>
      <c r="M17" s="53" t="s">
        <v>1012</v>
      </c>
      <c r="N17" s="53"/>
      <c r="O17" s="53" t="s">
        <v>1017</v>
      </c>
      <c r="P17" s="281"/>
      <c r="Q17" s="281"/>
      <c r="R17" s="281"/>
      <c r="S17" s="281"/>
      <c r="T17" s="281"/>
      <c r="U17" s="281"/>
      <c r="V17" s="279"/>
      <c r="W17" s="267"/>
      <c r="X17" s="259"/>
      <c r="Y17" s="259"/>
      <c r="Z17" s="259"/>
    </row>
    <row r="18" spans="1:26" s="79" customFormat="1" ht="12" customHeight="1" outlineLevel="1" x14ac:dyDescent="0.3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3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3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3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3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3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3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3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3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3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15" customHeight="1" outlineLevel="1" x14ac:dyDescent="0.3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5" customHeight="1" outlineLevel="1" x14ac:dyDescent="0.3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3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3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328</vt:i4>
      </vt:variant>
    </vt:vector>
  </HeadingPairs>
  <TitlesOfParts>
    <vt:vector size="341"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2021-04-17T05:00:06Z</dcterms:modified>
</cp:coreProperties>
</file>