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C2A1550-4EBD-4516-8C0A-6D027E86AB3A}" xr6:coauthVersionLast="47" xr6:coauthVersionMax="47" xr10:uidLastSave="{00000000-0000-0000-0000-000000000000}"/>
  <bookViews>
    <workbookView xWindow="31185" yWindow="75" windowWidth="27510" windowHeight="15720" firstSheet="4"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786" i="14" l="1"/>
  <c r="AA786" i="14"/>
  <c r="Z786" i="14"/>
  <c r="X786" i="14"/>
  <c r="W786" i="14"/>
  <c r="V786" i="14"/>
  <c r="U786" i="14"/>
  <c r="Y786" i="14"/>
  <c r="Y1182" i="14"/>
  <c r="W774" i="14"/>
  <c r="V774" i="14"/>
  <c r="U774" i="14"/>
  <c r="W1188" i="14"/>
  <c r="V1188" i="14"/>
  <c r="X830" i="14" l="1"/>
  <c r="Y830" i="14" s="1"/>
  <c r="Z830" i="14" s="1"/>
  <c r="AA830" i="14" s="1"/>
  <c r="AB830" i="14" s="1"/>
  <c r="X829" i="14"/>
  <c r="Y829" i="14" s="1"/>
  <c r="Z829" i="14" s="1"/>
  <c r="AA829" i="14" s="1"/>
  <c r="AB829" i="14" s="1"/>
  <c r="X828" i="14"/>
  <c r="Y828" i="14" s="1"/>
  <c r="Z828" i="14" s="1"/>
  <c r="AA828" i="14" s="1"/>
  <c r="AB828" i="14" s="1"/>
  <c r="B151" i="16"/>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188" i="14"/>
  <c r="U1332" i="14"/>
  <c r="C126" i="13"/>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<sst xmlns="http://schemas.openxmlformats.org/spreadsheetml/2006/main" count="4814" uniqueCount="2855">
  <si>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</si>
  <si>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</si>
  <si>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</si>
  <si>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</si>
  <si>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</si>
  <si>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</si>
  <si>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</si>
  <si>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</si>
  <si>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</si>
  <si>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</si>
  <si>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</si>
  <si>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</si>
  <si>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</si>
  <si>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</si>
  <si>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</si>
  <si>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</si>
  <si>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</si>
  <si>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</si>
  <si>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</si>
  <si>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</si>
  <si>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</si>
  <si>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</si>
  <si>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</si>
  <si>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</si>
  <si>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</si>
  <si>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</si>
  <si>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</si>
  <si>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</si>
  <si>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</si>
  <si>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</si>
  <si>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</si>
  <si>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</si>
  <si>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</si>
  <si>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</si>
  <si>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</si>
  <si>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</si>
  <si>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</si>
  <si>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</si>
  <si>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</si>
  <si>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</si>
  <si>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</si>
  <si>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</si>
  <si>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</si>
  <si>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</si>
  <si>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</si>
  <si>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</si>
  <si>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</si>
  <si>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</si>
  <si>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</si>
  <si>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</si>
  <si>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</si>
  <si>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</si>
  <si>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</si>
  <si>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</si>
  <si>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</si>
  <si>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</si>
  <si>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</si>
  <si>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</si>
  <si>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</si>
  <si>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</si>
  <si>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</si>
  <si>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</si>
  <si>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</si>
  <si>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</si>
  <si>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</si>
  <si>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</si>
  <si>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</si>
  <si>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</si>
  <si>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</si>
  <si>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</si>
  <si>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</si>
  <si>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</si>
  <si>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</si>
  <si>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</si>
  <si>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</si>
  <si>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</si>
  <si>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</si>
  <si>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</si>
  <si>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</si>
  <si>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</si>
  <si>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</si>
  <si>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</si>
  <si>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</si>
  <si>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</si>
  <si>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</si>
  <si>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</si>
  <si>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</si>
  <si>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</si>
  <si>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</si>
  <si>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</si>
  <si>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</si>
  <si>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</si>
  <si>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</si>
  <si>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</si>
  <si>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</si>
  <si>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</si>
  <si>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</si>
  <si>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</si>
  <si>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</si>
  <si>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</si>
  <si>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</si>
  <si>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</si>
  <si>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</si>
  <si>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</si>
  <si>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</si>
  <si>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</si>
  <si>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</si>
  <si>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</si>
  <si>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</si>
  <si>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</si>
  <si>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</si>
  <si>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</si>
  <si>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</si>
  <si>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</si>
  <si>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</si>
  <si>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</si>
  <si>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</si>
  <si>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</si>
  <si>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</si>
  <si>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</si>
  <si>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</si>
  <si>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</si>
  <si>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</si>
  <si>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</si>
  <si>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</si>
  <si>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</si>
  <si>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</si>
  <si>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</si>
  <si>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</si>
  <si>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</si>
  <si>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</si>
  <si>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</si>
  <si>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</si>
  <si>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</si>
  <si>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</si>
  <si>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</si>
  <si>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</si>
  <si>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</si>
  <si>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</si>
  <si>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</si>
  <si>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</si>
  <si>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</si>
  <si>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</si>
  <si>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</si>
  <si>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</si>
  <si>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</si>
  <si>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</si>
  <si>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</si>
  <si>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</si>
  <si>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</si>
  <si>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</si>
  <si>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</si>
  <si>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</si>
  <si>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</si>
  <si>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</si>
  <si>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</si>
  <si>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</si>
  <si>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</si>
  <si>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</si>
  <si>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</si>
  <si>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</si>
  <si>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</si>
  <si>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</si>
  <si>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</si>
  <si>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</si>
  <si>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</si>
  <si>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</si>
  <si>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</si>
  <si>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</si>
  <si>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</si>
  <si>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</si>
  <si>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</si>
  <si>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</si>
  <si>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</si>
  <si>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</si>
  <si>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</si>
  <si>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</si>
  <si>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</si>
  <si>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</si>
  <si>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</si>
  <si>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</si>
  <si>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</si>
  <si>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</si>
  <si>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</si>
  <si>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</si>
  <si>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</si>
  <si>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</si>
  <si>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</si>
  <si>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</si>
  <si>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</si>
  <si>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</si>
  <si>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</si>
  <si>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</si>
  <si>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</si>
  <si>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</si>
  <si>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</si>
  <si>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</si>
  <si>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</si>
  <si>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</si>
  <si>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</si>
  <si>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</si>
  <si>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</si>
  <si>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</si>
  <si>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</si>
  <si>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</si>
  <si>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</si>
  <si>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</si>
  <si>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</si>
  <si>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</si>
  <si>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</si>
  <si>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</si>
  <si>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</si>
  <si>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</si>
  <si>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</si>
  <si>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</si>
  <si>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</si>
  <si>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</si>
  <si>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</si>
  <si>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</si>
  <si>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</si>
  <si>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</si>
  <si>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</si>
  <si>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</si>
  <si>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</si>
  <si>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</si>
  <si>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</si>
  <si>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</si>
  <si>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</si>
  <si>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</si>
  <si>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</si>
  <si>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</si>
  <si>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</si>
  <si>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</si>
  <si>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</si>
  <si>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</si>
  <si>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</si>
  <si>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</si>
  <si>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</si>
  <si>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</si>
  <si>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</si>
  <si>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</si>
  <si>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</si>
  <si>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</si>
  <si>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</si>
  <si>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</si>
  <si>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</si>
  <si>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</si>
  <si>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</si>
  <si>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</si>
  <si>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</si>
  <si>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</si>
  <si>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</si>
  <si>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</si>
  <si>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</si>
  <si>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</si>
  <si>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</si>
  <si>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</si>
  <si>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</si>
  <si>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</si>
  <si>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</si>
  <si>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</si>
  <si>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</si>
  <si>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</si>
  <si>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</si>
  <si>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</si>
  <si>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</si>
  <si>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</si>
  <si>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</si>
  <si>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</si>
  <si>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</si>
  <si>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</si>
  <si>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</si>
  <si>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</si>
  <si>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</si>
  <si>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</si>
  <si>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</si>
  <si>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</si>
  <si>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</si>
  <si>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</si>
  <si>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</si>
  <si>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</si>
  <si>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</si>
  <si>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</si>
  <si>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</si>
  <si>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</si>
  <si>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</si>
  <si>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</si>
  <si>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</si>
  <si>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</si>
  <si>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</si>
  <si>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</si>
  <si>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</si>
  <si>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</si>
  <si>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</si>
  <si>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</si>
  <si>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</si>
  <si>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</si>
  <si>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</si>
  <si>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</si>
  <si>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</si>
  <si>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</si>
  <si>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</si>
  <si>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</si>
  <si>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</si>
  <si>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</si>
  <si>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</si>
  <si>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</si>
  <si>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</si>
  <si>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</si>
  <si>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</si>
  <si>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</si>
  <si>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</si>
  <si>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</si>
  <si>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</si>
  <si>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</si>
  <si>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</si>
  <si>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</si>
  <si>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</si>
  <si>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</si>
  <si>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</si>
  <si>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</si>
  <si>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</si>
  <si>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</si>
  <si>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</si>
  <si>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</si>
  <si>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</si>
  <si>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</si>
  <si>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</si>
  <si>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</si>
  <si>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</si>
  <si>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</si>
  <si>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</si>
  <si>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</si>
  <si>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</si>
  <si>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</si>
  <si>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</si>
  <si>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</si>
  <si>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</si>
  <si>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</si>
  <si>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</si>
  <si>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</si>
  <si>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</si>
  <si>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</si>
  <si>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</si>
  <si>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</si>
  <si>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</si>
  <si>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</si>
  <si>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</si>
  <si>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</si>
  <si>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</si>
  <si>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</si>
  <si>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</si>
  <si>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</si>
  <si>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</si>
  <si>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</si>
  <si>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</si>
  <si>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</si>
  <si>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</si>
  <si>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</si>
  <si>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</si>
  <si>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</si>
  <si>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</si>
  <si>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</si>
  <si>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</si>
  <si>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</si>
  <si>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</si>
  <si>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</si>
  <si>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</si>
  <si>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</si>
  <si>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</si>
  <si>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</si>
  <si>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</si>
  <si>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</si>
  <si>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</si>
  <si>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</si>
  <si>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</si>
  <si>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</si>
  <si>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</si>
  <si>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</si>
  <si>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</si>
  <si>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</si>
  <si>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</si>
  <si>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</si>
  <si>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</si>
  <si>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</si>
  <si>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</si>
  <si>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</si>
  <si>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</si>
  <si>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</si>
  <si>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</si>
  <si>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</si>
  <si>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</si>
  <si>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</si>
  <si>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</si>
  <si>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</si>
  <si>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</si>
  <si>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</si>
  <si>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</si>
  <si>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</si>
  <si>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</si>
  <si>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</si>
  <si>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</si>
  <si>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</si>
  <si>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</si>
  <si>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</si>
  <si>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</si>
  <si>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</si>
  <si>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</si>
  <si>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</si>
  <si>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</si>
  <si>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</si>
  <si>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</si>
  <si>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</si>
  <si>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</si>
  <si>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</si>
  <si>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</si>
  <si>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</si>
  <si>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</si>
  <si>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</si>
  <si>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</si>
  <si>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</si>
  <si>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</si>
  <si>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</si>
  <si>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</si>
  <si>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</si>
  <si>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</si>
  <si>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</si>
  <si>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</si>
  <si>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</si>
  <si>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</si>
  <si>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</si>
  <si>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</si>
  <si>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</si>
  <si>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</si>
  <si>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</si>
  <si>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</si>
  <si>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</si>
  <si>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</si>
  <si>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</si>
  <si>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</si>
  <si>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</si>
  <si>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</si>
  <si>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</si>
  <si>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</si>
  <si>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</si>
  <si>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</si>
  <si>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</si>
  <si>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</si>
  <si>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</si>
  <si>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</si>
  <si>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</si>
  <si>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</si>
  <si>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</si>
  <si>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</si>
  <si>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</si>
  <si>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</si>
  <si>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</si>
  <si>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</si>
  <si>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</si>
  <si>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</si>
  <si>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</si>
  <si>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</si>
  <si>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</si>
  <si>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</si>
  <si>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</si>
  <si>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</si>
  <si>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</si>
  <si>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</si>
  <si>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</si>
  <si>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</si>
  <si>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</si>
  <si>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</si>
  <si>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</si>
  <si>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</si>
  <si>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</si>
  <si>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</si>
  <si>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</si>
  <si>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</si>
  <si>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</si>
  <si>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</si>
  <si>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</si>
  <si>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</si>
  <si>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</si>
  <si>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</si>
  <si>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</si>
  <si>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</si>
  <si>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</si>
  <si>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</si>
  <si>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</si>
  <si>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</si>
  <si>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</si>
  <si>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</si>
  <si>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</si>
  <si>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</si>
  <si>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</si>
  <si>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</si>
  <si>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</si>
  <si>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</si>
  <si>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</si>
  <si>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</si>
  <si>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</si>
  <si>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</si>
  <si>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</si>
  <si>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</si>
  <si>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</si>
  <si>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</si>
  <si>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</si>
  <si>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</si>
  <si>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</si>
  <si>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</si>
  <si>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</si>
  <si>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</si>
  <si>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</si>
  <si>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</si>
  <si>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</si>
  <si>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</si>
  <si>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</si>
  <si>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</si>
  <si>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</si>
  <si>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</si>
  <si>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</si>
  <si>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</si>
  <si>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</si>
  <si>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</si>
  <si>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</si>
  <si>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</si>
  <si>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</si>
  <si>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</si>
  <si>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</si>
  <si>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</si>
  <si>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</si>
  <si>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</si>
  <si>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</si>
  <si>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</si>
  <si>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</si>
  <si>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</si>
  <si>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</si>
  <si>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</si>
  <si>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</si>
  <si>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</si>
  <si>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</si>
  <si>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</si>
  <si>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</si>
  <si>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</si>
  <si>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</si>
  <si>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</si>
  <si>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</si>
  <si>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</si>
  <si>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</si>
  <si>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</si>
  <si>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</si>
  <si>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</si>
  <si>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</si>
  <si>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</si>
  <si>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</si>
  <si>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</si>
  <si>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</si>
  <si>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</si>
  <si>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</si>
  <si>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</si>
  <si>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</si>
  <si>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</si>
  <si>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</si>
  <si>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</si>
  <si>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</si>
  <si>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</si>
  <si>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</si>
  <si>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</si>
  <si>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</si>
  <si>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</si>
  <si>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</si>
  <si>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</si>
  <si>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</si>
  <si>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</si>
  <si>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</si>
  <si>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</si>
  <si>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</si>
  <si>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</si>
  <si>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</si>
  <si>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</si>
  <si>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</si>
  <si>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</si>
  <si>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</si>
  <si>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</si>
  <si>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</si>
  <si>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</si>
  <si>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</si>
  <si>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</si>
  <si>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</si>
  <si>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</si>
  <si>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</si>
  <si>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</si>
  <si>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</si>
  <si>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</si>
  <si>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</si>
  <si>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</si>
  <si>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</si>
  <si>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</si>
  <si>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</si>
  <si>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</si>
  <si>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</si>
  <si>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</si>
  <si>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</si>
  <si>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</si>
  <si>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</si>
  <si>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</si>
  <si>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</si>
  <si>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</si>
  <si>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</si>
  <si>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</si>
  <si>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</si>
  <si>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</si>
  <si>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</si>
  <si>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</si>
  <si>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</si>
  <si>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</si>
  <si>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</si>
  <si>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</si>
  <si>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</si>
  <si>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</si>
  <si>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</si>
  <si>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</si>
  <si>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</si>
  <si>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</si>
  <si>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</si>
  <si>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</si>
  <si>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</si>
  <si>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</si>
  <si>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</si>
  <si>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</si>
  <si>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</si>
  <si>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</si>
  <si>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</si>
  <si>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</si>
  <si>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</si>
  <si>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</si>
  <si>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</si>
  <si>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</si>
  <si>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</si>
  <si>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</si>
  <si>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</si>
  <si>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</si>
  <si>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</si>
  <si>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</si>
  <si>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</si>
  <si>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</si>
  <si>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</si>
  <si>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</si>
  <si>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</si>
  <si>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</si>
  <si>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</si>
  <si>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</si>
  <si>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</si>
  <si>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</si>
  <si>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</si>
  <si>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</si>
  <si>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</si>
  <si>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</si>
  <si>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</si>
  <si>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</si>
  <si>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</si>
  <si>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</si>
  <si>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</si>
  <si>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</si>
  <si>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</si>
  <si>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</si>
  <si>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</si>
  <si>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</si>
  <si>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</si>
  <si>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</si>
  <si>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</si>
  <si>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</si>
  <si>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</si>
  <si>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</si>
  <si>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</si>
  <si>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</si>
  <si>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</si>
  <si>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</si>
  <si>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</si>
  <si>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</si>
  <si>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</si>
  <si>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</si>
  <si>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</si>
  <si>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</si>
  <si>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</si>
  <si>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</si>
  <si>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</si>
  <si>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</si>
  <si>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</si>
  <si>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</si>
  <si>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</si>
  <si>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</si>
  <si>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</si>
  <si>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</si>
  <si>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</si>
  <si>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</si>
  <si>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</si>
  <si>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</si>
  <si>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</si>
  <si>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</si>
  <si>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</si>
  <si>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</si>
  <si>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</si>
  <si>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</si>
  <si>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</si>
  <si>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</si>
  <si>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</si>
  <si>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</si>
  <si>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</si>
  <si>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</si>
  <si>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</si>
  <si>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</si>
  <si>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</si>
  <si>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</si>
  <si>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</si>
  <si>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</si>
  <si>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</si>
  <si>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</si>
  <si>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</si>
  <si>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</si>
  <si>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</si>
  <si>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</si>
  <si>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</si>
  <si>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</si>
  <si>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</si>
  <si>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</si>
  <si>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</si>
  <si>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</si>
  <si>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</si>
  <si>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</si>
  <si>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</si>
  <si>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</si>
  <si>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</si>
  <si>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</si>
  <si>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</si>
  <si>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</si>
  <si>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</si>
  <si>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</si>
  <si>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</si>
  <si>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</si>
  <si>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</si>
  <si>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</si>
  <si>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</si>
  <si>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</si>
  <si>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</si>
  <si>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</si>
  <si>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</si>
  <si>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</si>
  <si>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</si>
  <si>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</si>
  <si>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</si>
  <si>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</si>
  <si>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</si>
  <si>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</si>
  <si>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</si>
  <si>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</si>
  <si>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</si>
  <si>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</si>
  <si>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</si>
  <si>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</si>
  <si>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</si>
  <si>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</si>
  <si>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</si>
  <si>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</si>
  <si>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</si>
  <si>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</si>
  <si>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</si>
  <si>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</si>
  <si>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</si>
  <si>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</si>
  <si>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</si>
  <si>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</si>
  <si>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</si>
  <si>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</si>
  <si>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</si>
  <si>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</si>
  <si>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</si>
  <si>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</si>
  <si>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</si>
  <si>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</si>
  <si>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</si>
  <si>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</si>
  <si>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</si>
  <si>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</si>
  <si>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</si>
  <si>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</si>
  <si>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</si>
  <si>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</si>
  <si>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</si>
  <si>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</si>
  <si>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</si>
  <si>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</si>
  <si>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</si>
  <si>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</si>
  <si>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</si>
  <si>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</si>
  <si>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</si>
  <si>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</si>
  <si>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</si>
  <si>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</si>
  <si>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</si>
  <si>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</si>
  <si>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</si>
  <si>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</si>
  <si>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</si>
  <si>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</si>
  <si>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</si>
  <si>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</si>
  <si>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</si>
  <si>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</si>
  <si>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</si>
  <si>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</si>
  <si>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</si>
  <si>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</si>
  <si>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</si>
  <si>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</si>
  <si>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</si>
  <si>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</si>
  <si>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</si>
  <si>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</si>
  <si>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</si>
  <si>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</si>
  <si>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</si>
  <si>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</si>
  <si>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</si>
  <si>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</si>
  <si>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</si>
  <si>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</si>
  <si>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</si>
  <si>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</si>
  <si>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</si>
  <si>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</si>
  <si>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</si>
  <si>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</si>
  <si>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</si>
  <si>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</si>
  <si>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</si>
  <si>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</si>
  <si>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</si>
  <si>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</si>
  <si>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</si>
  <si>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</si>
  <si>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</si>
  <si>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</si>
  <si>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</si>
  <si>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</si>
  <si>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</si>
  <si>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</si>
  <si>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</si>
  <si>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</si>
  <si>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</si>
  <si>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</si>
  <si>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</si>
  <si>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</si>
  <si>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</si>
  <si>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</si>
  <si>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</si>
  <si>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</si>
  <si>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</si>
  <si>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</si>
  <si>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</si>
  <si>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</si>
  <si>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</si>
  <si>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</si>
  <si>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</si>
  <si>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</si>
  <si>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</si>
  <si>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</si>
  <si>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</si>
  <si>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</si>
  <si>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</si>
  <si>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</si>
  <si>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</si>
  <si>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</si>
  <si>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</si>
  <si>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</si>
  <si>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</si>
  <si>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</si>
  <si>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</si>
  <si>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</si>
  <si>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</si>
  <si>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</si>
  <si>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</si>
  <si>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</si>
  <si>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</si>
  <si>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</si>
  <si>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</si>
  <si>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</si>
  <si>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</si>
  <si>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</si>
  <si>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</si>
  <si>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</si>
  <si>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</si>
  <si>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</si>
  <si>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</si>
  <si>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</si>
  <si>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</si>
  <si>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</si>
  <si>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</si>
  <si>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</si>
  <si>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</si>
  <si>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</si>
  <si>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</si>
  <si>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</si>
  <si>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</si>
  <si>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</si>
  <si>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</si>
  <si>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</si>
  <si>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</si>
  <si>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</si>
  <si>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</si>
  <si>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</si>
  <si>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</si>
  <si>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</si>
  <si>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</si>
  <si>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</si>
  <si>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</si>
  <si>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</si>
  <si>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</si>
  <si>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</si>
  <si>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</si>
  <si>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</si>
  <si>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</si>
  <si>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</si>
  <si>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</si>
  <si>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</si>
  <si>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</si>
  <si>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</si>
  <si>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</si>
  <si>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</si>
  <si>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</si>
  <si>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</si>
  <si>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</si>
  <si>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</si>
  <si>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</si>
  <si>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</si>
  <si>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</si>
  <si>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</si>
  <si>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</si>
  <si>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</si>
  <si>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</si>
  <si>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</si>
  <si>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</si>
  <si>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</si>
  <si>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</si>
  <si>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</si>
  <si>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</si>
  <si>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</si>
  <si>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</si>
  <si>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</si>
  <si>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</si>
  <si>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</si>
  <si>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</si>
  <si>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</si>
  <si>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</si>
  <si>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</si>
  <si>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</si>
  <si>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</si>
  <si>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</si>
  <si>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</si>
  <si>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</si>
  <si>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</si>
  <si>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</si>
  <si>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</si>
  <si>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</si>
  <si>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</si>
  <si>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</si>
  <si>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</si>
  <si>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</si>
  <si>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</si>
  <si>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</si>
  <si>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</si>
  <si>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</si>
  <si>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</si>
  <si>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</si>
  <si>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</si>
  <si>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</si>
  <si>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</si>
  <si>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</si>
  <si>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</si>
  <si>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</si>
  <si>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</si>
  <si>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</si>
  <si>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</si>
  <si>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</si>
  <si>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</si>
  <si>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</si>
  <si>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</si>
  <si>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</si>
  <si>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</si>
  <si>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</si>
  <si>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</si>
  <si>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</si>
  <si>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</si>
  <si>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</si>
  <si>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</si>
  <si>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</si>
  <si>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</si>
  <si>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</si>
  <si>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</si>
  <si>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</si>
  <si>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</si>
  <si>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</si>
  <si>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</si>
  <si>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</si>
  <si>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</si>
  <si>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</si>
  <si>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</si>
  <si>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</si>
  <si>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</si>
  <si>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</si>
  <si>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</si>
  <si>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</si>
  <si>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</si>
  <si>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</si>
  <si>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</si>
  <si>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</si>
  <si>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</si>
  <si>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</si>
  <si>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</si>
  <si>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</si>
  <si>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</si>
  <si>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</si>
  <si>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</si>
  <si>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</si>
  <si>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</si>
  <si>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</si>
  <si>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</si>
  <si>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</si>
  <si>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</si>
  <si>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</si>
  <si>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</si>
  <si>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</si>
  <si>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</si>
  <si>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</si>
  <si>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</si>
  <si>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</si>
  <si>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</si>
  <si>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</si>
  <si>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</si>
  <si>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</si>
  <si>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</si>
  <si>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</si>
  <si>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</si>
  <si>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</si>
  <si>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</si>
  <si>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</si>
  <si>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</si>
  <si>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</si>
  <si>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</si>
  <si>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</si>
  <si>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</si>
  <si>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</si>
  <si>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</si>
  <si>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</si>
  <si>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</si>
  <si>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</si>
  <si>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</si>
  <si>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</si>
  <si>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</si>
  <si>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</si>
  <si>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</si>
  <si>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</si>
  <si>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</si>
  <si>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</si>
  <si>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</si>
  <si>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</si>
  <si>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</si>
  <si>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</si>
  <si>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</si>
  <si>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</si>
  <si>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</si>
  <si>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</si>
  <si>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</si>
  <si>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</si>
  <si>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</si>
  <si>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</si>
  <si>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</si>
  <si>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</si>
  <si>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</si>
  <si>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</si>
  <si>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</si>
  <si>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</si>
  <si>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</si>
  <si>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</si>
  <si>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</si>
  <si>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</si>
  <si>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</si>
  <si>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</si>
  <si>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</si>
  <si>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</si>
  <si>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</si>
  <si>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</si>
  <si>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</si>
  <si>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</si>
  <si>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</si>
  <si>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</si>
  <si>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</si>
  <si>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</si>
  <si>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</si>
  <si>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</si>
  <si>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</si>
  <si>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</si>
  <si>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</si>
  <si>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</si>
  <si>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</si>
  <si>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</si>
  <si>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</si>
  <si>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</si>
  <si>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</si>
  <si>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</si>
  <si>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</si>
  <si>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</si>
  <si>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</si>
  <si>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</si>
  <si>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</si>
  <si>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</si>
  <si>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</si>
  <si>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</si>
  <si>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</si>
  <si>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</si>
  <si>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</si>
  <si>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</si>
  <si>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</si>
  <si>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</si>
  <si>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</si>
  <si>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</si>
  <si>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</si>
  <si>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</si>
  <si>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</si>
  <si>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</si>
  <si>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</si>
  <si>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</si>
  <si>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</si>
  <si>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</si>
  <si>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</si>
  <si>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</si>
  <si>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</si>
  <si>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</si>
  <si>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</si>
  <si>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</si>
  <si>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</si>
  <si>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</si>
  <si>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</si>
  <si>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</si>
  <si>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</si>
  <si>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</si>
  <si>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</si>
  <si>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</si>
  <si>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</si>
  <si>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</si>
  <si>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</si>
  <si>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</si>
  <si>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</si>
  <si>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</si>
  <si>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</si>
  <si>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</si>
  <si>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</si>
  <si>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</si>
  <si>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</si>
  <si>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</si>
  <si>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</si>
  <si>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</si>
  <si>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</si>
  <si>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</si>
  <si>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</si>
  <si>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</si>
  <si>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</si>
  <si>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</si>
  <si>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</si>
  <si>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</si>
  <si>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</si>
  <si>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</si>
  <si>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</si>
  <si>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</si>
  <si>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</si>
  <si>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</si>
  <si>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</si>
  <si>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</si>
  <si>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</si>
  <si>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</si>
  <si>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</si>
  <si>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</si>
  <si>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</si>
  <si>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</si>
  <si>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</si>
  <si>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</si>
  <si>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</si>
  <si>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</si>
  <si>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</si>
  <si>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</si>
  <si>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</si>
  <si>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</si>
  <si>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</si>
  <si>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</si>
  <si>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</si>
  <si>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</si>
  <si>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</si>
  <si>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</si>
  <si>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</si>
  <si>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</si>
  <si>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</si>
  <si>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</si>
  <si>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</si>
  <si>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</si>
  <si>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</si>
  <si>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</si>
  <si>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</si>
  <si>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</si>
  <si>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</si>
  <si>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</si>
  <si>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</si>
  <si>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</si>
  <si>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</si>
  <si>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</si>
  <si>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</si>
  <si>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</si>
  <si>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</si>
  <si>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</si>
  <si>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</si>
  <si>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</si>
  <si>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</si>
  <si>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</si>
  <si>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</si>
  <si>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</si>
  <si>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</si>
  <si>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</si>
  <si>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</si>
  <si>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</si>
  <si>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</si>
  <si>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</si>
  <si>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</si>
  <si>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</si>
  <si>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</si>
  <si>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</si>
  <si>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</si>
  <si>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</si>
  <si>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</si>
  <si>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</si>
  <si>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</si>
  <si>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</si>
  <si>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</si>
  <si>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</si>
  <si>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</si>
  <si>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</si>
  <si>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</si>
  <si>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</si>
  <si>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</si>
  <si>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</si>
  <si>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</si>
  <si>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</si>
  <si>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</si>
  <si>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</si>
  <si>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</si>
  <si>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</si>
  <si>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</si>
  <si>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</si>
  <si>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</si>
  <si>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</si>
  <si>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</si>
  <si>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</si>
  <si>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</si>
  <si>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</si>
  <si>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</si>
  <si>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</si>
  <si>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</si>
  <si>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</si>
  <si>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</si>
  <si>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</si>
  <si>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</si>
  <si>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</si>
  <si>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</si>
  <si>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</si>
  <si>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</si>
  <si>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</si>
  <si>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</si>
  <si>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</si>
  <si>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</si>
  <si>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</si>
  <si>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</si>
  <si>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</si>
  <si>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</si>
  <si>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</si>
  <si>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</si>
  <si>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</si>
  <si>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</si>
  <si>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</si>
  <si>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</si>
  <si>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</si>
  <si>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</si>
  <si>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</si>
  <si>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</si>
  <si>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</si>
  <si>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</si>
  <si>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</si>
  <si>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</si>
  <si>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</si>
  <si>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</si>
  <si>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</si>
  <si>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</si>
  <si>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</si>
  <si>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</si>
  <si>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</si>
  <si>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</si>
  <si>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</si>
  <si>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</si>
  <si>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</si>
  <si>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</si>
  <si>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</si>
  <si>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</si>
  <si>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</si>
  <si>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</si>
  <si>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</si>
  <si>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</si>
  <si>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</si>
  <si>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</si>
  <si>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</si>
  <si>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</si>
  <si>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</si>
  <si>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</si>
  <si>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</si>
  <si>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</si>
  <si>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</si>
  <si>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</si>
  <si>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</si>
  <si>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</si>
  <si>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</si>
  <si>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</si>
  <si>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</si>
  <si>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</si>
  <si>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</si>
  <si>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</si>
  <si>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</si>
  <si>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</si>
  <si>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</si>
  <si>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</si>
  <si>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</si>
  <si>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</si>
  <si>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</si>
  <si>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</si>
  <si>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</si>
  <si>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</si>
  <si>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</si>
  <si>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</si>
  <si>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</si>
  <si>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</si>
  <si>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</si>
  <si>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</si>
  <si>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</si>
  <si>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</si>
  <si>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</si>
  <si>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</si>
  <si>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</si>
  <si>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</si>
  <si>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</si>
  <si>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</si>
  <si>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</si>
  <si>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</si>
  <si>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</si>
  <si>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</si>
  <si>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</si>
  <si>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</si>
  <si>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</si>
  <si>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</si>
  <si>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</si>
  <si>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</si>
  <si>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</si>
  <si>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</si>
  <si>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</si>
  <si>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</si>
  <si>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</si>
  <si>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</si>
  <si>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</si>
  <si>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</si>
  <si>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</si>
  <si>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</si>
  <si>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</si>
  <si>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</si>
  <si>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</si>
  <si>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</si>
  <si>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</si>
  <si>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</si>
  <si>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</si>
  <si>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</si>
  <si>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</si>
  <si>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</si>
  <si>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</si>
  <si>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</si>
  <si>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</si>
  <si>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</si>
  <si>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</si>
  <si>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</si>
  <si>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</si>
  <si>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</si>
  <si>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</si>
  <si>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</si>
  <si>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</si>
  <si>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</si>
  <si>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</si>
  <si>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</si>
  <si>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</si>
  <si>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</si>
  <si>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</si>
  <si>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</si>
  <si>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</si>
  <si>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</si>
  <si>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</si>
  <si>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</si>
  <si>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</si>
  <si>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</si>
  <si>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</si>
  <si>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</si>
  <si>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</si>
  <si>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</si>
  <si>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</si>
  <si>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</si>
  <si>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</si>
  <si>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</si>
  <si>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</si>
  <si>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</si>
  <si>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</si>
  <si>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</si>
  <si>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</si>
  <si>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</si>
  <si>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</si>
  <si>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</si>
  <si>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</si>
  <si>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</si>
  <si>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</si>
  <si>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</si>
  <si>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</si>
  <si>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</si>
  <si>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</si>
  <si>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</si>
  <si>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</si>
  <si>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</si>
  <si>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</si>
  <si>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</si>
  <si>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</si>
  <si>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</si>
  <si>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</si>
  <si>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</si>
  <si>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</si>
  <si>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</si>
  <si>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</si>
  <si>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</si>
  <si>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</si>
  <si>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</si>
  <si>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</si>
  <si>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</si>
  <si>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</si>
  <si>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</si>
  <si>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</si>
  <si>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</si>
  <si>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</si>
  <si>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</si>
  <si>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</si>
  <si>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</si>
  <si>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</si>
  <si>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</si>
  <si>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</si>
  <si>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</si>
  <si>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</si>
  <si>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</si>
  <si>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</si>
  <si>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</si>
  <si>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</si>
  <si>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</si>
  <si>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</si>
  <si>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</si>
  <si>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</si>
  <si>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</si>
  <si>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</si>
  <si>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</si>
  <si>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</si>
  <si>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</si>
  <si>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</si>
  <si>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</si>
  <si>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</si>
  <si>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</si>
  <si>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</si>
  <si>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</si>
  <si>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</si>
  <si>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</si>
  <si>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</si>
  <si>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</si>
  <si>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</si>
  <si>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</si>
  <si>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</si>
  <si>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</si>
  <si>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</si>
  <si>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</si>
  <si>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</si>
  <si>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</si>
  <si>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</si>
  <si>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</si>
  <si>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</si>
  <si>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</si>
  <si>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</si>
  <si>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</si>
  <si>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</si>
  <si>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</si>
  <si>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</si>
  <si>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</si>
  <si>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</si>
  <si>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</si>
  <si>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</si>
  <si>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</si>
  <si>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</si>
  <si>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</si>
  <si>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</si>
  <si>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</si>
  <si>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</si>
  <si>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</si>
  <si>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</si>
  <si>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</si>
  <si>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</si>
  <si>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</si>
  <si>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</si>
  <si>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</si>
  <si>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</si>
  <si>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</si>
  <si>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</si>
  <si>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</si>
  <si>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</si>
  <si>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</si>
  <si>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</si>
  <si>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</si>
  <si>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</si>
  <si>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</si>
  <si>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</si>
  <si>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</si>
  <si>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</si>
  <si>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</si>
  <si>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</si>
  <si>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</si>
  <si>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</si>
  <si>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</si>
  <si>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</si>
  <si>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</si>
  <si>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</si>
  <si>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</si>
  <si>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</si>
  <si>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</si>
  <si>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</si>
  <si>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</si>
  <si>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</si>
  <si>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</si>
  <si>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</si>
  <si>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</si>
  <si>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</si>
  <si>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</si>
  <si>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</si>
  <si>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</si>
  <si>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</si>
  <si>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</si>
  <si>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</si>
  <si>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</si>
  <si>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</si>
  <si>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</si>
  <si>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</si>
  <si>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</si>
  <si>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</si>
  <si>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</si>
  <si>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</si>
  <si>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</si>
  <si>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</si>
  <si>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</si>
  <si>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</si>
  <si>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</si>
  <si>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</si>
  <si>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</si>
  <si>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</si>
  <si>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</si>
  <si>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</si>
  <si>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</si>
  <si>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</si>
  <si>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</si>
  <si>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</si>
  <si>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</si>
  <si>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</si>
  <si>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</si>
  <si>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</si>
  <si>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</si>
  <si>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</si>
  <si>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</si>
  <si>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</si>
  <si>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</si>
  <si>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</si>
  <si>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</si>
  <si>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</si>
  <si>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</si>
  <si>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</si>
  <si>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</si>
  <si>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</si>
  <si>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</si>
  <si>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</si>
  <si>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</si>
  <si>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</si>
  <si>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</si>
  <si>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</si>
  <si>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</si>
  <si>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</si>
  <si>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</si>
  <si>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</si>
  <si>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</si>
  <si>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</si>
  <si>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</si>
  <si>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</si>
  <si>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</si>
  <si>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</si>
  <si>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</si>
  <si>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</si>
  <si>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</si>
  <si>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</si>
  <si>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</si>
  <si>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</si>
  <si>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</si>
  <si>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</si>
  <si>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</si>
  <si>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</si>
  <si>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</si>
  <si>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</si>
  <si>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</si>
  <si>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</si>
  <si>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</si>
  <si>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</si>
  <si>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</si>
  <si>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</si>
  <si>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</si>
  <si>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</si>
  <si>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</si>
  <si>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</si>
  <si>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</si>
  <si>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</si>
  <si>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</si>
  <si>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</si>
  <si>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</si>
  <si>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</si>
  <si>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</si>
  <si>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</si>
  <si>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</si>
  <si>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</si>
  <si>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</si>
  <si>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</si>
  <si>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</si>
  <si>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</si>
  <si>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</si>
  <si>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</si>
  <si>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</si>
  <si>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</si>
  <si>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</si>
  <si>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</si>
  <si>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</si>
  <si>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</si>
  <si>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</si>
  <si>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</si>
  <si>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</si>
  <si>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</si>
  <si>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</si>
  <si>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</si>
  <si>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</si>
  <si>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</si>
  <si>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</si>
  <si>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</si>
  <si>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</si>
  <si>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</si>
  <si>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</si>
  <si>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</si>
  <si>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</si>
  <si>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</si>
  <si>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</si>
  <si>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</si>
  <si>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</si>
  <si>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</si>
  <si>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</si>
  <si>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</si>
  <si>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</si>
  <si>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</si>
  <si>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</si>
  <si>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</si>
  <si>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</si>
  <si>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</si>
  <si>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</si>
  <si>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</si>
  <si>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</si>
  <si>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</si>
  <si>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</si>
  <si>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</si>
  <si>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</si>
  <si>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</si>
  <si>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</si>
  <si>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</si>
  <si>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</si>
  <si>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</si>
  <si>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</si>
  <si>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</si>
  <si>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</si>
  <si>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</si>
  <si>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</si>
  <si>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</si>
  <si>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</si>
  <si>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</si>
  <si>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</si>
  <si>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</si>
  <si>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</si>
  <si>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</si>
  <si>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</si>
  <si>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</si>
  <si>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</si>
  <si>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</si>
  <si>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</si>
  <si>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</si>
  <si>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</si>
  <si>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</si>
  <si>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</si>
  <si>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</si>
  <si>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</si>
  <si>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</si>
  <si>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</si>
  <si>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</si>
  <si>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</si>
  <si>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</si>
  <si>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</si>
  <si>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</si>
  <si>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</si>
  <si>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</si>
  <si>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</si>
  <si>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</si>
  <si>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</si>
  <si>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</si>
  <si>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</si>
  <si>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</si>
  <si>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</si>
  <si>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</si>
  <si>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</si>
  <si>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</si>
  <si>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</si>
  <si>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</si>
  <si>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</si>
  <si>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</si>
  <si>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</si>
  <si>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</si>
  <si>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</si>
  <si>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</si>
  <si>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</si>
  <si>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</si>
  <si>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</si>
  <si>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</si>
  <si>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</si>
  <si>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</si>
  <si>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</si>
  <si>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</si>
  <si>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</si>
  <si>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</si>
  <si>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</si>
  <si>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</si>
  <si>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</si>
  <si>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</si>
  <si>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</si>
  <si>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</si>
  <si>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</si>
  <si>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</si>
  <si>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</si>
  <si>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</si>
  <si>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</si>
  <si>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</si>
  <si>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</si>
  <si>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</si>
  <si>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</si>
  <si>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</si>
  <si>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</si>
  <si>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</si>
  <si>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</si>
  <si>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</si>
  <si>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</si>
  <si>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</si>
  <si>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</si>
  <si>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</si>
  <si>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</si>
  <si>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</si>
  <si>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</si>
  <si>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</si>
  <si>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</si>
  <si>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</si>
  <si>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</si>
  <si>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</si>
  <si>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</si>
  <si>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</si>
  <si>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</si>
  <si>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</si>
  <si>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</si>
  <si>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</si>
  <si>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</si>
  <si>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</si>
  <si>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</si>
  <si>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</si>
  <si>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</si>
  <si>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</si>
  <si>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</si>
  <si>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</si>
  <si>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</si>
  <si>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</si>
  <si>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</si>
  <si>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</si>
  <si>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</si>
  <si>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</si>
  <si>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</si>
  <si>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</si>
  <si>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</si>
  <si>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</si>
  <si>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</si>
  <si>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</si>
  <si>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</si>
  <si>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</si>
  <si>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</si>
  <si>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</si>
  <si>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</si>
  <si>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</si>
  <si>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</si>
  <si>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</si>
  <si>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</si>
  <si>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</si>
  <si>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</si>
  <si>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</si>
  <si>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</si>
  <si>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</si>
  <si>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</si>
  <si>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</si>
  <si>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</si>
  <si>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</si>
  <si>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</si>
  <si>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</si>
  <si>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</si>
  <si>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</si>
  <si>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</si>
  <si>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</si>
  <si>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</si>
  <si>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</si>
  <si>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</si>
  <si>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</si>
  <si>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</si>
  <si>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</si>
  <si>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</si>
  <si>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</si>
  <si>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</si>
  <si>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</si>
  <si>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</si>
  <si>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</si>
  <si>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</si>
  <si>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</si>
  <si>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</si>
  <si>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</si>
  <si>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</si>
  <si>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</si>
  <si>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</si>
  <si>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</si>
  <si>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</si>
  <si>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</si>
  <si>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</si>
  <si>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</si>
  <si>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</si>
  <si>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</si>
  <si>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</si>
  <si>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</si>
  <si>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</si>
  <si>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</si>
  <si>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</si>
  <si>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</si>
  <si>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</si>
  <si>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</si>
  <si>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</si>
  <si>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</si>
  <si>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</si>
  <si>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</si>
  <si>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</si>
  <si>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</si>
  <si>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</si>
  <si>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</si>
  <si>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</si>
  <si>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</si>
  <si>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</si>
  <si>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</si>
  <si>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</si>
  <si>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</si>
  <si>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</si>
  <si>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</si>
  <si>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</si>
  <si>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</si>
  <si>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</si>
  <si>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</si>
  <si>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</si>
  <si>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</si>
  <si>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</si>
  <si>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</si>
  <si>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</si>
  <si>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</si>
  <si>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</si>
  <si>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</si>
  <si>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</si>
  <si>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</si>
  <si>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</si>
  <si>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</si>
  <si>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</si>
  <si>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</si>
  <si>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</si>
  <si>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</si>
  <si>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</si>
  <si>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</si>
  <si>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</si>
  <si>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</si>
  <si>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</si>
  <si>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</si>
  <si>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</si>
  <si>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</si>
  <si>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</si>
  <si>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</si>
  <si>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</si>
  <si>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</si>
  <si>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</si>
  <si>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</si>
  <si>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</si>
  <si>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</si>
  <si>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</si>
  <si>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</si>
  <si>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</si>
  <si>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</si>
  <si>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</si>
  <si>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</si>
  <si>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</si>
  <si>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</si>
  <si>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</si>
  <si>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</si>
  <si>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</si>
  <si>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</si>
  <si>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</si>
  <si>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</si>
  <si>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</si>
  <si>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</si>
  <si>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</si>
  <si>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</si>
  <si>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</si>
  <si>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</si>
  <si>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</si>
  <si>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</si>
  <si>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</si>
  <si>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</si>
  <si>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</si>
  <si>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</si>
  <si>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</si>
  <si>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</si>
  <si>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</si>
  <si>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</si>
  <si>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</si>
  <si>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</si>
  <si>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</si>
  <si>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</si>
  <si>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</si>
  <si>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</si>
  <si>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</si>
  <si>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</si>
  <si>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</si>
  <si>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</si>
  <si>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</si>
  <si>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</si>
  <si>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</si>
  <si>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</si>
  <si>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</si>
  <si>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</si>
  <si>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</si>
  <si>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</si>
  <si>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</si>
  <si>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</si>
  <si>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</si>
  <si>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</si>
  <si>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</si>
  <si>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</si>
  <si>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</si>
  <si>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</si>
  <si>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</si>
  <si>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</si>
  <si>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</si>
  <si>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</si>
  <si>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</si>
  <si>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</si>
  <si>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</si>
  <si>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</si>
  <si>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</si>
  <si>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</si>
  <si>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</si>
  <si>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</si>
  <si>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</si>
  <si>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</si>
  <si>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</si>
  <si>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</si>
  <si>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</si>
  <si>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</si>
  <si>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</si>
  <si>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</si>
  <si>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</si>
  <si>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</si>
  <si>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</si>
  <si>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</si>
  <si>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</si>
  <si>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</si>
  <si>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</si>
  <si>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</si>
  <si>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</si>
  <si>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</si>
  <si>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</si>
  <si>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</si>
  <si>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</si>
  <si>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</si>
  <si>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</si>
  <si>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</si>
  <si>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</si>
  <si>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</si>
  <si>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</si>
  <si>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</si>
  <si>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</si>
  <si>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</si>
  <si>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</si>
  <si>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</si>
  <si>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</si>
  <si>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</si>
  <si>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</si>
  <si>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</si>
  <si>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</si>
  <si>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</si>
  <si>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</si>
  <si>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</si>
  <si>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</si>
  <si>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</si>
  <si>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</si>
  <si>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</si>
  <si>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</si>
  <si>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</si>
  <si>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</si>
  <si>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</si>
  <si>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</si>
  <si>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</si>
  <si>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</si>
  <si>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</si>
  <si>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</si>
  <si>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</si>
  <si>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</si>
  <si>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</si>
  <si>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</si>
  <si>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</si>
  <si>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</si>
  <si>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</si>
  <si>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</si>
  <si>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</si>
  <si>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</si>
  <si>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</si>
  <si>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</si>
  <si>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</si>
  <si>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</si>
  <si>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</si>
  <si>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</si>
  <si>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</si>
  <si>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</si>
  <si>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</si>
  <si>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</si>
  <si>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</si>
  <si>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</si>
  <si>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</si>
  <si>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</si>
  <si>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</si>
  <si>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</si>
  <si>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</si>
  <si>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</si>
  <si>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</si>
  <si>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</si>
  <si>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</si>
  <si>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</si>
  <si>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</si>
  <si>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</si>
  <si>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</si>
  <si>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</si>
  <si>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</si>
  <si>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</si>
  <si>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</si>
  <si>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</si>
  <si>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</si>
  <si>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</si>
  <si>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</si>
  <si>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</si>
  <si>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</si>
  <si>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</si>
  <si>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</si>
  <si>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</si>
  <si>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</si>
  <si>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</si>
  <si>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</si>
  <si>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</si>
  <si>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</si>
  <si>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</si>
  <si>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</si>
  <si>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</si>
  <si>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</si>
  <si>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</si>
  <si>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</si>
  <si>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</si>
  <si>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</si>
  <si>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</si>
  <si>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</si>
  <si>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</si>
  <si>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</si>
  <si>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</si>
  <si>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</si>
  <si>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</si>
  <si>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</si>
  <si>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</si>
  <si>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</si>
  <si>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</si>
  <si>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</si>
  <si>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</si>
  <si>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</si>
  <si>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</si>
  <si>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</si>
  <si>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</si>
  <si>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</si>
  <si>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</si>
  <si>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</si>
  <si>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</si>
  <si>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</si>
  <si>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</si>
  <si>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</si>
  <si>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</si>
  <si>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</si>
  <si>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</si>
  <si>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</si>
  <si>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</si>
  <si>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</si>
  <si>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</si>
  <si>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</si>
  <si>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</si>
  <si>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</si>
  <si>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</si>
  <si>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</si>
  <si>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</si>
  <si>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</si>
  <si>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</si>
  <si>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</si>
  <si>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</si>
  <si>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</si>
  <si>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</si>
  <si>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</si>
  <si>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</si>
  <si>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</si>
  <si>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</si>
  <si>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</si>
  <si>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</si>
  <si>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</si>
  <si>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</si>
  <si>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</si>
  <si>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</si>
  <si>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</si>
  <si>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</si>
  <si>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</si>
  <si>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</si>
  <si>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</si>
  <si>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</si>
  <si>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</si>
  <si>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</si>
  <si>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</si>
  <si>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</si>
  <si>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</si>
  <si>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</si>
  <si>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</si>
  <si>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</si>
  <si>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</si>
  <si>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</si>
  <si>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</si>
  <si>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</si>
  <si>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</si>
  <si>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</si>
  <si>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</si>
  <si>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</si>
  <si>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</si>
  <si>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</si>
  <si>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</si>
  <si>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</si>
  <si>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</si>
  <si>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</si>
  <si>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</si>
  <si>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</si>
  <si>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</si>
  <si>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</si>
  <si>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</si>
  <si>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</si>
  <si>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</si>
  <si>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</si>
  <si>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</si>
  <si>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</si>
  <si>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</si>
  <si>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</si>
  <si>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</si>
  <si>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</si>
  <si>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</si>
  <si>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</si>
  <si>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</si>
  <si>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</si>
  <si>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</si>
  <si>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</si>
  <si>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</si>
  <si>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</si>
  <si>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</si>
  <si>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</si>
  <si>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</si>
  <si>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</si>
  <si>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</si>
  <si>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</si>
  <si>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</si>
  <si>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</si>
  <si>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</si>
  <si>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</si>
  <si>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</si>
  <si>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</si>
  <si>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</si>
  <si>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</si>
  <si>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</si>
  <si>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</si>
  <si>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</si>
  <si>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</si>
  <si>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</si>
  <si>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</si>
  <si>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</si>
  <si>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</si>
  <si>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</si>
  <si>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</si>
  <si>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</si>
  <si>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</si>
  <si>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</si>
  <si>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</si>
  <si>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</si>
  <si>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</si>
  <si>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</si>
  <si>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</si>
  <si>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</si>
  <si>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</si>
  <si>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</si>
  <si>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</si>
  <si>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</si>
  <si>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</si>
  <si>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</si>
  <si>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</si>
  <si>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</si>
  <si>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</si>
  <si>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</si>
  <si>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</si>
  <si>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</si>
  <si>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</si>
  <si>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</si>
  <si>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</si>
  <si>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</si>
  <si>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</si>
  <si>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</si>
  <si>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</si>
  <si>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</si>
  <si>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</si>
  <si>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</si>
  <si>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</si>
  <si>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</si>
  <si>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</si>
  <si>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</si>
  <si>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</si>
  <si>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</si>
  <si>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</si>
  <si>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</si>
  <si>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</si>
  <si>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</si>
  <si>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</si>
  <si>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</si>
  <si>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</si>
  <si>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</si>
  <si>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</si>
  <si>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</si>
  <si>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</si>
  <si>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</si>
  <si>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</si>
  <si>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</si>
  <si>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</si>
  <si>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</si>
  <si>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</si>
  <si>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</si>
  <si>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</si>
  <si>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</si>
  <si>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</si>
  <si>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</si>
  <si>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</si>
  <si>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</si>
  <si>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</si>
  <si>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</si>
  <si>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</si>
  <si>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</si>
  <si>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</si>
  <si>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</si>
  <si>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</si>
  <si>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</si>
  <si>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</si>
  <si>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</si>
  <si>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</si>
  <si>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</si>
  <si>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</si>
  <si>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</si>
  <si>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</si>
  <si>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</si>
  <si>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</si>
  <si>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</si>
  <si>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</si>
  <si>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</si>
  <si>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</si>
  <si>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</si>
  <si>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</si>
  <si>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</si>
  <si>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</si>
  <si>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</si>
  <si>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</si>
  <si>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</si>
  <si>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</si>
  <si>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</si>
  <si>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</si>
  <si>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</si>
  <si>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</si>
  <si>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</si>
  <si>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</si>
  <si>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</si>
  <si>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</si>
  <si>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</si>
  <si>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</si>
  <si>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</si>
  <si>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</si>
  <si>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</si>
  <si>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</si>
  <si>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</si>
  <si>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</si>
  <si>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</si>
  <si>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</si>
  <si>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</si>
  <si>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</si>
  <si>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</si>
  <si>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</si>
  <si>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</si>
  <si>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</si>
  <si>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</si>
  <si>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</si>
  <si>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</si>
  <si>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</si>
  <si>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</si>
  <si>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</si>
  <si>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</si>
  <si>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</si>
  <si>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</si>
  <si>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</si>
  <si>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</si>
  <si>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</si>
  <si>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</si>
  <si>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</si>
  <si>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</si>
  <si>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</si>
  <si>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</si>
  <si>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</si>
  <si>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</si>
  <si>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</si>
  <si>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</si>
  <si>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</si>
  <si>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</si>
  <si>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</si>
  <si>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</si>
  <si>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</si>
  <si>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</si>
  <si>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</si>
  <si>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</si>
  <si>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</si>
  <si>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</si>
  <si>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</si>
  <si>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</si>
  <si>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</si>
  <si>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</si>
  <si>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</si>
  <si>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</si>
  <si>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</si>
  <si>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</si>
  <si>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</si>
  <si>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</si>
  <si>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</si>
  <si>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</si>
  <si>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</si>
  <si>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</si>
  <si>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</si>
  <si>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</si>
  <si>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</si>
  <si>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</si>
  <si>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</si>
  <si>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</si>
  <si>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</si>
  <si>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</si>
  <si>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</si>
  <si>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</si>
  <si>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</si>
  <si>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</si>
  <si>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</si>
  <si>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</si>
  <si>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</si>
  <si>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</si>
  <si>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</si>
  <si>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</si>
  <si>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</si>
  <si>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</si>
  <si>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</si>
  <si>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</si>
  <si>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</si>
  <si>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</si>
  <si>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</si>
  <si>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</si>
  <si>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</si>
  <si>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</si>
  <si>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</si>
  <si>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</si>
  <si>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</si>
  <si>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</si>
  <si>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</si>
  <si>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</si>
  <si>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</si>
  <si>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</si>
  <si>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</si>
  <si>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</si>
  <si>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</si>
  <si>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</si>
  <si>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</si>
  <si>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</si>
  <si>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</si>
  <si>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</si>
  <si>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</si>
  <si>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</si>
  <si>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</si>
  <si>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</si>
  <si>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</si>
  <si>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</si>
  <si>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</si>
  <si>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</si>
  <si>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</si>
  <si>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</si>
  <si>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</si>
  <si>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</si>
  <si>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</si>
  <si>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</si>
  <si>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</si>
  <si>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</si>
  <si>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</si>
  <si>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</si>
  <si>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</si>
  <si>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</si>
  <si>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</si>
  <si>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</si>
  <si>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</si>
  <si>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</si>
  <si>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</si>
  <si>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</si>
  <si>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</si>
  <si>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</si>
  <si>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</si>
  <si>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</si>
  <si>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</si>
  <si>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</si>
  <si>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</si>
  <si>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</si>
  <si>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</si>
  <si>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</si>
  <si>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</si>
  <si>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</si>
  <si>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</si>
  <si>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</si>
  <si>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</si>
  <si>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</si>
  <si>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</si>
  <si>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</si>
  <si>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</si>
  <si>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</si>
  <si>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</si>
  <si>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</si>
  <si>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</si>
  <si>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</si>
  <si>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</si>
  <si>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</si>
  <si>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</si>
  <si>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</si>
  <si>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</si>
  <si>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</si>
  <si>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</si>
  <si>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</si>
  <si>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</si>
  <si>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</si>
  <si>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</si>
  <si>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</si>
  <si>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</si>
  <si>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</si>
  <si>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</si>
  <si>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</si>
  <si>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</si>
  <si>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</si>
  <si>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</si>
  <si>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</si>
  <si>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</si>
  <si>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</si>
  <si>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</si>
  <si>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</si>
  <si>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</si>
  <si>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</si>
  <si>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</si>
  <si>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</si>
  <si>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</si>
  <si>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</si>
  <si>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</si>
  <si>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</si>
  <si>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</si>
  <si>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</si>
  <si>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</si>
  <si>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</si>
  <si>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</si>
  <si>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</si>
  <si>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</si>
  <si>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</si>
  <si>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</si>
  <si>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</si>
  <si>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</si>
  <si>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</si>
  <si>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</si>
  <si>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</si>
  <si>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</si>
  <si>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</si>
  <si>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</si>
  <si>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</si>
  <si>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</si>
  <si>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</si>
  <si>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</si>
  <si>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</si>
  <si>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</si>
  <si>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</si>
  <si>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</si>
  <si>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</si>
  <si>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</si>
  <si>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</si>
  <si>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</si>
  <si>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</si>
  <si>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</si>
  <si>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</si>
  <si>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</si>
  <si>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</si>
  <si>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</si>
  <si>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</si>
  <si>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</si>
  <si>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</si>
  <si>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</si>
  <si>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</si>
  <si>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</si>
  <si>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</si>
  <si>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</si>
  <si>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</si>
  <si>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</si>
  <si>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</si>
  <si>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</si>
  <si>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</si>
  <si>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</si>
  <si>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</si>
  <si>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</si>
  <si>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</si>
  <si>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</si>
  <si>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</si>
  <si>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</si>
  <si>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</si>
  <si>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</si>
  <si>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</si>
  <si>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</si>
  <si>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</si>
  <si>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</si>
  <si>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</si>
  <si>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</si>
  <si>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</si>
  <si>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</si>
  <si>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</si>
  <si>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</si>
  <si>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</si>
  <si>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</si>
  <si>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</si>
  <si>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</si>
  <si>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</si>
  <si>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</si>
  <si>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</si>
  <si>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</si>
  <si>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</si>
  <si>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</si>
  <si>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</si>
  <si>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</si>
  <si>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</si>
  <si>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</si>
  <si>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</si>
  <si>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</si>
  <si>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</si>
  <si>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</si>
  <si>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</si>
  <si>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</si>
  <si>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</si>
  <si>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</si>
  <si>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</si>
  <si>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</si>
  <si>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</si>
  <si>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</si>
  <si>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</si>
  <si>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</si>
  <si>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</si>
  <si>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</si>
  <si>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</si>
  <si>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</si>
  <si>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</si>
  <si>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</si>
  <si>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</si>
  <si>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</si>
  <si>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</si>
  <si>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</si>
  <si>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</si>
  <si>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</si>
  <si>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</si>
  <si>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</si>
  <si>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</si>
  <si>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</si>
  <si>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</si>
  <si>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</si>
  <si>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</si>
  <si>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</si>
  <si>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</si>
  <si>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</si>
  <si>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</si>
  <si>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</si>
  <si>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</si>
  <si>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</si>
  <si>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</si>
  <si>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</si>
  <si>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</si>
  <si>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</si>
  <si>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</si>
  <si>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</si>
  <si>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</si>
  <si>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</si>
  <si>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</si>
  <si>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</si>
  <si>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</si>
  <si>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</si>
  <si>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</si>
  <si>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</si>
  <si>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</si>
  <si>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</si>
  <si>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</si>
  <si>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</si>
  <si>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</si>
  <si>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</si>
  <si>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</si>
  <si>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</si>
  <si>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</si>
  <si>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</si>
  <si>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</si>
  <si>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</si>
  <si>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</si>
  <si>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</si>
  <si>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</si>
  <si>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</si>
  <si>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</si>
  <si>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</si>
  <si>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</si>
  <si>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</si>
  <si>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</si>
  <si>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</si>
  <si>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</si>
  <si>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</si>
  <si>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</si>
  <si>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</si>
  <si>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</si>
  <si>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</si>
  <si>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</si>
  <si>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</si>
  <si>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</si>
  <si>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</si>
  <si>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</si>
  <si>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</si>
  <si>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</si>
  <si>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</si>
  <si>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</si>
  <si>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</si>
  <si>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</si>
  <si>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</si>
  <si>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</si>
  <si>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</si>
  <si>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</si>
  <si>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</si>
  <si>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</si>
  <si>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</si>
  <si>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</si>
  <si>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</si>
  <si>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</si>
  <si>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</si>
  <si>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</si>
  <si>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</si>
  <si>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</si>
  <si>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</si>
  <si>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</si>
  <si>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</si>
  <si>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</si>
  <si>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</si>
  <si>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</si>
  <si>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</si>
  <si>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</si>
  <si>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</si>
  <si>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</si>
  <si>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</si>
  <si>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</si>
  <si>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</si>
  <si>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</si>
  <si>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</si>
  <si>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</si>
  <si>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</si>
  <si>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</si>
  <si>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</si>
  <si>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</si>
  <si>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</si>
  <si>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</si>
  <si>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</si>
  <si>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</si>
  <si>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</si>
  <si>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</si>
  <si>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</si>
  <si>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</si>
  <si>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</si>
  <si>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</si>
  <si>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</si>
  <si>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</si>
  <si>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</si>
  <si>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</si>
  <si>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</si>
  <si>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</si>
  <si>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</si>
  <si>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</si>
  <si>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</si>
  <si>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</si>
  <si>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</si>
  <si>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</si>
  <si>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</si>
  <si>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</si>
  <si>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</si>
  <si>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</si>
  <si>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</si>
  <si>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</si>
  <si>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</si>
  <si>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</si>
  <si>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</si>
  <si>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</si>
  <si>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</si>
  <si>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</si>
  <si>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</si>
  <si>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</si>
  <si>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</si>
  <si>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</si>
  <si>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</si>
  <si>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</si>
  <si>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</si>
  <si>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</si>
  <si>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</si>
  <si>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</si>
  <si>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</si>
  <si>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</si>
  <si>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</si>
  <si>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</si>
  <si>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</si>
  <si>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</si>
  <si>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</si>
  <si>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</si>
  <si>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</si>
  <si>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</si>
  <si>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</si>
  <si>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</si>
  <si>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</si>
  <si>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</si>
  <si>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</si>
  <si>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</si>
  <si>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</si>
  <si>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</si>
  <si>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</si>
  <si>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</si>
  <si>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</si>
  <si>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</si>
  <si>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</si>
  <si>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</si>
  <si>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</si>
  <si>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</si>
  <si>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</si>
  <si>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</si>
  <si>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</si>
  <si>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</si>
  <si>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</si>
  <si>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</si>
  <si>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</si>
  <si>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</si>
  <si>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</si>
  <si>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</si>
  <si>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</si>
  <si>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</si>
  <si>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</si>
  <si>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</si>
  <si>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</si>
  <si>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</si>
  <si>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</si>
  <si>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</si>
  <si>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</si>
  <si>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</si>
  <si>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</si>
  <si>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</si>
  <si>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</si>
  <si>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</si>
  <si>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</si>
  <si>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</si>
  <si>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</si>
  <si>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</si>
  <si>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</si>
  <si>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</si>
  <si>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</si>
  <si>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</si>
  <si>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</si>
  <si>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</si>
  <si>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</si>
  <si>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</si>
  <si>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</si>
  <si>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</si>
  <si>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</si>
  <si>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</si>
  <si>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</si>
  <si>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</si>
  <si>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</si>
  <si>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</si>
  <si>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</si>
  <si>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</si>
  <si>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</si>
  <si>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</si>
  <si>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</si>
  <si>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</si>
  <si>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</si>
  <si>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</si>
  <si>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</si>
  <si>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</si>
  <si>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</si>
  <si>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</si>
  <si>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</si>
  <si>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</si>
  <si>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</si>
  <si>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Twins with LMAT triplet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</si>
</sst>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2844</v>
      </c>
      <c r="C72">
        <v>780</v>
      </c>
    </row>
    <row r="73" spans="1:18" x14ac:dyDescent="0.25">
      <c r="A73" s="477" t="s">
        <v>2679</v>
      </c>
      <c r="B73" s="476" t="s">
        <v>2846</v>
      </c>
      <c r="C73">
        <v>520</v>
      </c>
    </row>
    <row r="74" spans="1:18" x14ac:dyDescent="0.25">
      <c r="A74" s="477" t="s">
        <v>2681</v>
      </c>
      <c r="B74" s="476" t="s">
        <v>2845</v>
      </c>
      <c r="C74">
        <v>520</v>
      </c>
    </row>
    <row r="75" spans="1:18" x14ac:dyDescent="0.25">
      <c r="A75" s="477" t="s">
        <v>141</v>
      </c>
      <c r="B75" t="s">
        <v>2847</v>
      </c>
      <c r="C75">
        <v>500</v>
      </c>
    </row>
    <row r="76" spans="1:18" x14ac:dyDescent="0.25">
      <c r="A76" s="477" t="s">
        <v>63</v>
      </c>
      <c r="B76" t="s">
        <v>63</v>
      </c>
      <c r="C76">
        <v>15</v>
      </c>
    </row>
    <row r="77" spans="1:18" x14ac:dyDescent="0.25">
      <c r="A77" s="477" t="s">
        <v>62</v>
      </c>
      <c r="B77" t="s">
        <v>2842</v>
      </c>
      <c r="C77">
        <v>541</v>
      </c>
    </row>
    <row r="78" spans="1:18" x14ac:dyDescent="0.25">
      <c r="A78" s="478" t="s">
        <v>61</v>
      </c>
      <c r="B78" s="395" t="s">
        <v>2843</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2829</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2830</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2832</v>
      </c>
      <c r="K22" s="21"/>
      <c r="L22" s="21" t="s">
        <v>2832</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2833</v>
      </c>
      <c r="K23" s="18"/>
      <c r="L23" s="18" t="s">
        <v>2834</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2831</v>
      </c>
      <c r="K24" s="22"/>
      <c r="L24" s="18" t="s">
        <v>2835</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2836</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2828</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2838</v>
      </c>
      <c r="X93" s="107"/>
      <c r="Y93" s="107"/>
      <c r="Z93" s="107"/>
      <c r="AA93" s="107"/>
      <c r="AB93" s="107"/>
      <c r="AC93" s="76"/>
      <c r="AD93" s="76" t="s">
        <v>2837</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2821</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2839</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2841</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2840</v>
      </c>
    </row>
    <row r="114" spans="1:40" outlineLevel="3" x14ac:dyDescent="0.25">
      <c r="A114" s="45"/>
      <c r="B114" s="54"/>
      <c r="C114" s="87">
        <f>INT($C$81+3)</f>
        <v>4</v>
      </c>
      <c r="D114" s="73"/>
      <c r="E114" s="70"/>
      <c r="F114" s="70"/>
      <c r="G114" s="73"/>
      <c r="H114" s="76" t="s">
        <v>252</v>
      </c>
      <c r="I114" s="97">
        <v>50</v>
      </c>
      <c r="J114" s="76" t="s">
        <v>2827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2822</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2826</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2823</v>
      </c>
      <c r="S165" s="140" t="s">
        <v>2824</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2825</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abSelected="1" topLeftCell="A6" zoomScale="80" zoomScaleNormal="80" workbookViewId="0">
      <pane xSplit="10" ySplit="37" topLeftCell="K765" activePane="bottomRight" state="frozen"/>
      <selection activeCell="A6" sqref="A6"/>
      <selection pane="topRight" activeCell="K6" sqref="K6"/>
      <selection pane="bottomLeft" activeCell="A54" sqref="A54"/>
      <selection pane="bottomRight" activeCell="I12" sqref="I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44962.542020254601</v>
      </c>
      <c r="J11" s="485" t="s">
        <v>2852</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181</v>
      </c>
      <c r="I12" s="281">
        <v>44963.423799999997</v>
      </c>
      <c r="J12" s="487" t="s">
        <v>2853</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2718</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2717</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outlineLevel="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outlineLevel="2" collapsed="1"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outlineLevel="2"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outlineLevel="1" collapsed="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1198</v>
      </c>
      <c r="G431" s="73"/>
      <c r="H431" s="76" t="s">
        <v>2719</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1199</v>
      </c>
      <c r="G432" s="73"/>
      <c r="H432" s="76" t="s">
        <v>2720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1200</v>
      </c>
      <c r="G433" s="73"/>
      <c r="H433" s="76" t="s">
        <v>2721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1201</v>
      </c>
      <c r="G434" s="73"/>
      <c r="H434" s="76" t="s">
        <v>2722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1202</v>
      </c>
      <c r="G435" s="73"/>
      <c r="H435" s="76" t="s">
        <v>2723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1203</v>
      </c>
      <c r="G436" s="73"/>
      <c r="H436" s="76" t="s">
        <v>2724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1204</v>
      </c>
      <c r="G437" s="73"/>
      <c r="H437" s="76" t="s">
        <v>2725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2726</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2727</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2728</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2729</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2730</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2731</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2732</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2733</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2734</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2735</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2736</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2737</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2738</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2739</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2740</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2741</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2742</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2743</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2744</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2745</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2746</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2819</v>
      </c>
      <c r="AE494" s="76"/>
      <c r="AF494" s="97">
        <v>1</v>
      </c>
      <c r="AG494" s="97">
        <v>1</v>
      </c>
      <c r="AH494" s="73"/>
      <c r="AI494" s="57"/>
      <c r="AJ494" s="45"/>
      <c r="AK494" s="45"/>
      <c r="AL494" s="45"/>
    </row>
    <row r="495" spans="1:38" hidden="1" outlineLevel="2" x14ac:dyDescent="0.25">
      <c r="A495" s="45"/>
      <c r="B495" s="54"/>
      <c r="C495" s="47">
        <f t="shared" si="83"/>
        <v>3</v>
      </c>
      <c r="D495" s="73"/>
      <c r="E495" s="70"/>
      <c r="F495" s="70" t="s">
        <v>1270</v>
      </c>
      <c r="G495" s="73"/>
      <c r="H495" s="76" t="s">
        <v>2747</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25">
      <c r="A496" s="45"/>
      <c r="B496" s="54"/>
      <c r="C496" s="47">
        <f t="shared" si="83"/>
        <v>3</v>
      </c>
      <c r="D496" s="73"/>
      <c r="E496" s="70"/>
      <c r="F496" s="70" t="s">
        <v>1271</v>
      </c>
      <c r="G496" s="73"/>
      <c r="H496" s="76" t="s">
        <v>2748</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1272</v>
      </c>
      <c r="G497" s="73"/>
      <c r="H497" s="76" t="s">
        <v>2749</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1273</v>
      </c>
      <c r="G498" s="73"/>
      <c r="H498" s="76" t="s">
        <v>2750</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1274</v>
      </c>
      <c r="G499" s="73"/>
      <c r="H499" s="76" t="s">
        <v>2751</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1275</v>
      </c>
      <c r="G500" s="73"/>
      <c r="H500" s="76" t="s">
        <v>2752</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1276</v>
      </c>
      <c r="G501" s="73"/>
      <c r="H501" s="76" t="s">
        <v>2753</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2754</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2755</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2756</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2757</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2758</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2759</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2760</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2761</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2762</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2763</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2764</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2765</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2766</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2767</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2777</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2785</v>
      </c>
      <c r="G526" s="73"/>
      <c r="H526" s="76" t="s">
        <v>2809</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2786</v>
      </c>
      <c r="G527" s="73"/>
      <c r="H527" s="76" t="s">
        <v>2810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2787</v>
      </c>
      <c r="G528" s="73"/>
      <c r="H528" s="76" t="s">
        <v>2811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2788</v>
      </c>
      <c r="G529" s="73"/>
      <c r="H529" s="76" t="s">
        <v>2812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2789</v>
      </c>
      <c r="G530" s="73"/>
      <c r="H530" s="76" t="s">
        <v>2813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2790</v>
      </c>
      <c r="G531" s="73"/>
      <c r="H531" s="76" t="s">
        <v>2814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2791</v>
      </c>
      <c r="G532" s="73"/>
      <c r="H532" s="76" t="s">
        <v>2815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2792</v>
      </c>
      <c r="G533" s="73"/>
      <c r="H533" s="76" t="s">
        <v>2816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2793</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2794</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2801</v>
      </c>
      <c r="G542" s="73"/>
      <c r="H542" s="76" t="s">
        <v>2817</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2802</v>
      </c>
      <c r="G543" s="73"/>
      <c r="H543" s="76" t="s">
        <v>2810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2803</v>
      </c>
      <c r="G544" s="73"/>
      <c r="H544" s="76" t="s">
        <v>2811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2804</v>
      </c>
      <c r="G545" s="73"/>
      <c r="H545" s="76" t="s">
        <v>2812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2805</v>
      </c>
      <c r="G546" s="73"/>
      <c r="H546" s="76" t="s">
        <v>2813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2806</v>
      </c>
      <c r="G547" s="73"/>
      <c r="H547" s="76" t="s">
        <v>2814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2807</v>
      </c>
      <c r="G548" s="73"/>
      <c r="H548" s="76" t="s">
        <v>2815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2808</v>
      </c>
      <c r="G549" s="73"/>
      <c r="H549" s="76" t="s">
        <v>2816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1" collapsed="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hidden="1" outlineLevel="2" x14ac:dyDescent="0.25">
      <c r="A576" s="45"/>
      <c r="B576" s="54"/>
      <c r="C576" s="47">
        <f t="shared" si="88"/>
        <v>3</v>
      </c>
      <c r="D576" s="73"/>
      <c r="E576" s="70"/>
      <c r="F576" s="70" t="s">
        <v>1324</v>
      </c>
      <c r="G576" s="73"/>
      <c r="H576" s="76" t="s">
        <v>2768</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2703</v>
      </c>
      <c r="AE576" s="76"/>
      <c r="AF576" s="97">
        <v>1</v>
      </c>
      <c r="AG576" s="97">
        <v>1</v>
      </c>
      <c r="AH576" s="73"/>
      <c r="AI576" s="57"/>
      <c r="AJ576" s="45"/>
      <c r="AK576" s="45"/>
      <c r="AL576" s="45"/>
    </row>
    <row r="577" spans="1:38" hidden="1" outlineLevel="2" x14ac:dyDescent="0.25">
      <c r="A577" s="45"/>
      <c r="B577" s="54"/>
      <c r="C577" s="47">
        <f t="shared" si="88"/>
        <v>3</v>
      </c>
      <c r="D577" s="73"/>
      <c r="E577" s="70"/>
      <c r="F577" s="70" t="s">
        <v>1325</v>
      </c>
      <c r="G577" s="73"/>
      <c r="H577" s="76" t="s">
        <v>2769</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2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25">
      <c r="A579" s="45"/>
      <c r="B579" s="54"/>
      <c r="C579" s="47">
        <f t="shared" si="88"/>
        <v>3</v>
      </c>
      <c r="D579" s="73"/>
      <c r="E579" s="70"/>
      <c r="F579" s="70" t="s">
        <v>1328</v>
      </c>
      <c r="G579" s="73"/>
      <c r="H579" s="76" t="s">
        <v>2770</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25">
      <c r="A580" s="45"/>
      <c r="B580" s="54"/>
      <c r="C580" s="47">
        <f t="shared" si="88"/>
        <v>3</v>
      </c>
      <c r="D580" s="73"/>
      <c r="E580" s="70"/>
      <c r="F580" s="70" t="s">
        <v>1329</v>
      </c>
      <c r="G580" s="73"/>
      <c r="H580" s="76" t="s">
        <v>2771</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2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25">
      <c r="A582" s="45"/>
      <c r="B582" s="54"/>
      <c r="C582" s="47">
        <f t="shared" si="88"/>
        <v>3</v>
      </c>
      <c r="D582" s="73"/>
      <c r="E582" s="70"/>
      <c r="F582" s="70" t="s">
        <v>1332</v>
      </c>
      <c r="G582" s="73"/>
      <c r="H582" s="76" t="s">
        <v>2772</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25">
      <c r="A583" s="45"/>
      <c r="B583" s="54"/>
      <c r="C583" s="47">
        <f t="shared" si="88"/>
        <v>3</v>
      </c>
      <c r="D583" s="73"/>
      <c r="E583" s="70"/>
      <c r="F583" s="70" t="s">
        <v>1333</v>
      </c>
      <c r="G583" s="73"/>
      <c r="H583" s="76" t="s">
        <v>2773</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2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2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2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2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2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2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2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2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2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2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2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2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2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2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2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2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2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2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2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2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2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2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2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1" collapsed="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hidden="1" outlineLevel="2" x14ac:dyDescent="0.2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-0.9890000000000001</v>
      </c>
      <c r="V674" s="271">
        <f t="shared" ref="V674:AB674" si="107">V$774</f>
        <v>-0.9890000000000001</v>
      </c>
      <c r="W674" s="271">
        <f t="shared" si="107"/>
        <v>-1.0605718841369636</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-0.9890000000000001</v>
      </c>
      <c r="V676" s="271">
        <f t="shared" ref="V676:AB677" si="109">$774:$774</f>
        <v>-0.9890000000000001</v>
      </c>
      <c r="W676" s="271">
        <f t="shared" si="109"/>
        <v>-1.0605718841369636</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-0.9890000000000001</v>
      </c>
      <c r="V677" s="271">
        <f t="shared" si="109"/>
        <v>-0.9890000000000001</v>
      </c>
      <c r="W677" s="271">
        <f t="shared" si="109"/>
        <v>-1.0605718841369636</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2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2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2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2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2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2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2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2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2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2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2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2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2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2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2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2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2" x14ac:dyDescent="0.2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outlineLevel="2" x14ac:dyDescent="0.2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outlineLevel="2" x14ac:dyDescent="0.2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outlineLevel="2" x14ac:dyDescent="0.2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outlineLevel="2" x14ac:dyDescent="0.2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outlineLevel="2" x14ac:dyDescent="0.2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outlineLevel="2" x14ac:dyDescent="0.2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outlineLevel="2" x14ac:dyDescent="0.2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outlineLevel="2" x14ac:dyDescent="0.2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outlineLevel="2" x14ac:dyDescent="0.2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outlineLevel="2" x14ac:dyDescent="0.2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outlineLevel="2" x14ac:dyDescent="0.2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outlineLevel="2" x14ac:dyDescent="0.2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outlineLevel="2" x14ac:dyDescent="0.2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outlineLevel="2" x14ac:dyDescent="0.2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outlineLevel="2" x14ac:dyDescent="0.2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outlineLevel="2" x14ac:dyDescent="0.2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outlineLevel="2" x14ac:dyDescent="0.2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outlineLevel="2" x14ac:dyDescent="0.2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outlineLevel="2" x14ac:dyDescent="0.2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outlineLevel="2" x14ac:dyDescent="0.2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outlineLevel="2" x14ac:dyDescent="0.2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outlineLevel="2" x14ac:dyDescent="0.2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outlineLevel="2" x14ac:dyDescent="0.2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outlineLevel="2" x14ac:dyDescent="0.2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outlineLevel="2" x14ac:dyDescent="0.2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outlineLevel="2" x14ac:dyDescent="0.2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outlineLevel="2" x14ac:dyDescent="0.2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2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2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2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U773-($Y773-$Y774)</f>
        <v>-0.9890000000000001</v>
      </c>
      <c r="V774" s="261">
        <f t="shared" ref="V774:W774" si="144">V773-($Y773-$Y774)</f>
        <v>-0.9890000000000001</v>
      </c>
      <c r="W774" s="261">
        <f t="shared" si="144"/>
        <v>-1.0605718841369636</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outlineLevel="2" x14ac:dyDescent="0.2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outlineLevel="2" x14ac:dyDescent="0.2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outlineLevel="2" collapsed="1" x14ac:dyDescent="0.2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f t="shared" ref="U786:X786" si="150">U785+($Y773-$Y774)</f>
        <v>1.6063000000000001</v>
      </c>
      <c r="V786" s="97">
        <f t="shared" si="150"/>
        <v>1.6063000000000001</v>
      </c>
      <c r="W786" s="97">
        <f t="shared" si="150"/>
        <v>1.6063000000000001</v>
      </c>
      <c r="X786" s="97">
        <f t="shared" si="150"/>
        <v>1.3263</v>
      </c>
      <c r="Y786" s="97">
        <f>Y785+($Y773-$Y774)</f>
        <v>1.3263</v>
      </c>
      <c r="Z786" s="97">
        <f t="shared" ref="Z786:AB786" si="151">Z785+($Y773-$Y774)</f>
        <v>1.3263</v>
      </c>
      <c r="AA786" s="97">
        <f t="shared" si="151"/>
        <v>1.3263</v>
      </c>
      <c r="AB786" s="97">
        <f t="shared" si="151"/>
        <v>1.3263</v>
      </c>
      <c r="AC786" s="76"/>
      <c r="AD786" s="97" t="s">
        <v>2854</v>
      </c>
      <c r="AE786" s="76"/>
      <c r="AF786" s="97">
        <v>1</v>
      </c>
      <c r="AG786" s="97">
        <v>1</v>
      </c>
      <c r="AH786" s="73"/>
      <c r="AI786" s="57"/>
      <c r="AJ786" s="45"/>
      <c r="AK786" s="45"/>
      <c r="AL786" s="45"/>
    </row>
    <row r="787" spans="1:38" hidden="1" outlineLevel="3" x14ac:dyDescent="0.25">
      <c r="A787" s="45"/>
      <c r="B787" s="54"/>
      <c r="C787" s="47">
        <f t="shared" ref="C787:C794" si="152">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2"/>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2"/>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2"/>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2"/>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2"/>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2"/>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2"/>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 t="shared" ref="C795:C842" si="153">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outlineLevel="2" x14ac:dyDescent="0.25">
      <c r="A796" s="45"/>
      <c r="B796" s="54"/>
      <c r="C796" s="47">
        <f t="shared" si="153"/>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4">INDEX($K796:$Q796,1,U$43)</f>
        <v>1.5</v>
      </c>
      <c r="V796" s="261">
        <f t="shared" si="154"/>
        <v>1.5</v>
      </c>
      <c r="W796" s="261">
        <f t="shared" si="154"/>
        <v>1.5</v>
      </c>
      <c r="X796" s="261">
        <f t="shared" si="154"/>
        <v>1.5</v>
      </c>
      <c r="Y796" s="261">
        <f t="shared" si="154"/>
        <v>1.5</v>
      </c>
      <c r="Z796" s="261">
        <f t="shared" si="154"/>
        <v>1.5</v>
      </c>
      <c r="AA796" s="261">
        <f t="shared" si="154"/>
        <v>1.5</v>
      </c>
      <c r="AB796" s="261">
        <f t="shared" si="154"/>
        <v>1.5</v>
      </c>
      <c r="AC796" s="76"/>
      <c r="AD796" s="76"/>
      <c r="AE796" s="76"/>
      <c r="AF796" s="97">
        <v>1</v>
      </c>
      <c r="AG796" s="97">
        <v>1</v>
      </c>
      <c r="AH796" s="73"/>
      <c r="AI796" s="57"/>
      <c r="AJ796" s="45"/>
      <c r="AK796" s="45"/>
      <c r="AL796" s="45"/>
    </row>
    <row r="797" spans="1:38" outlineLevel="2" x14ac:dyDescent="0.25">
      <c r="A797" s="45"/>
      <c r="B797" s="54"/>
      <c r="C797" s="47">
        <f t="shared" si="153"/>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4"/>
        <v>1.75</v>
      </c>
      <c r="V797" s="261">
        <f t="shared" si="154"/>
        <v>1.75</v>
      </c>
      <c r="W797" s="261">
        <f t="shared" si="154"/>
        <v>1.75</v>
      </c>
      <c r="X797" s="261">
        <f t="shared" si="154"/>
        <v>1.75</v>
      </c>
      <c r="Y797" s="261">
        <f t="shared" si="154"/>
        <v>1.75</v>
      </c>
      <c r="Z797" s="261">
        <f t="shared" si="154"/>
        <v>1.75</v>
      </c>
      <c r="AA797" s="261">
        <f t="shared" si="154"/>
        <v>1.75</v>
      </c>
      <c r="AB797" s="261">
        <f t="shared" si="154"/>
        <v>1.75</v>
      </c>
      <c r="AC797" s="76"/>
      <c r="AD797" s="76"/>
      <c r="AE797" s="76"/>
      <c r="AF797" s="97">
        <v>1</v>
      </c>
      <c r="AG797" s="97">
        <v>1</v>
      </c>
      <c r="AH797" s="73"/>
      <c r="AI797" s="57"/>
      <c r="AJ797" s="45"/>
      <c r="AK797" s="45"/>
      <c r="AL797" s="45"/>
    </row>
    <row r="798" spans="1:38" outlineLevel="2" x14ac:dyDescent="0.25">
      <c r="A798" s="45"/>
      <c r="B798" s="54"/>
      <c r="C798" s="47">
        <f t="shared" si="153"/>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4"/>
        <v>2</v>
      </c>
      <c r="V798" s="261">
        <f t="shared" si="154"/>
        <v>2</v>
      </c>
      <c r="W798" s="261">
        <f t="shared" si="154"/>
        <v>2</v>
      </c>
      <c r="X798" s="261">
        <f t="shared" si="154"/>
        <v>2</v>
      </c>
      <c r="Y798" s="261">
        <f t="shared" si="154"/>
        <v>2</v>
      </c>
      <c r="Z798" s="261">
        <f t="shared" si="154"/>
        <v>2</v>
      </c>
      <c r="AA798" s="261">
        <f t="shared" si="154"/>
        <v>2</v>
      </c>
      <c r="AB798" s="261">
        <f t="shared" si="154"/>
        <v>2</v>
      </c>
      <c r="AC798" s="76"/>
      <c r="AD798" s="76"/>
      <c r="AE798" s="76"/>
      <c r="AF798" s="97">
        <v>1</v>
      </c>
      <c r="AG798" s="97">
        <v>1</v>
      </c>
      <c r="AH798" s="73"/>
      <c r="AI798" s="57"/>
      <c r="AJ798" s="45"/>
      <c r="AK798" s="45"/>
      <c r="AL798" s="45"/>
    </row>
    <row r="799" spans="1:38" outlineLevel="2" x14ac:dyDescent="0.25">
      <c r="A799" s="45"/>
      <c r="B799" s="54"/>
      <c r="C799" s="47">
        <f t="shared" si="153"/>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outlineLevel="2" x14ac:dyDescent="0.25">
      <c r="A800" s="45"/>
      <c r="B800" s="54"/>
      <c r="C800" s="47">
        <f t="shared" si="153"/>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5">INDEX($K800:$Q800,1,U$43)</f>
        <v>0.1</v>
      </c>
      <c r="V800" s="261">
        <f t="shared" si="155"/>
        <v>0.1</v>
      </c>
      <c r="W800" s="261">
        <f t="shared" si="155"/>
        <v>0.1</v>
      </c>
      <c r="X800" s="261">
        <f t="shared" si="155"/>
        <v>0.1</v>
      </c>
      <c r="Y800" s="261">
        <f t="shared" si="155"/>
        <v>0.1</v>
      </c>
      <c r="Z800" s="261">
        <f t="shared" si="155"/>
        <v>0.1</v>
      </c>
      <c r="AA800" s="261">
        <f t="shared" si="155"/>
        <v>0.1</v>
      </c>
      <c r="AB800" s="261">
        <f t="shared" si="155"/>
        <v>0.1</v>
      </c>
      <c r="AC800" s="76"/>
      <c r="AD800" s="76"/>
      <c r="AE800" s="76"/>
      <c r="AF800" s="97">
        <v>1</v>
      </c>
      <c r="AG800" s="97">
        <v>1</v>
      </c>
      <c r="AH800" s="73"/>
      <c r="AI800" s="57"/>
      <c r="AJ800" s="45"/>
      <c r="AK800" s="45"/>
      <c r="AL800" s="45"/>
    </row>
    <row r="801" spans="1:38" outlineLevel="2" x14ac:dyDescent="0.25">
      <c r="A801" s="45"/>
      <c r="B801" s="54"/>
      <c r="C801" s="47">
        <f t="shared" si="153"/>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5"/>
        <v>8.5000000000000006E-2</v>
      </c>
      <c r="V801" s="261">
        <f t="shared" si="155"/>
        <v>8.5000000000000006E-2</v>
      </c>
      <c r="W801" s="261">
        <f t="shared" si="155"/>
        <v>8.5000000000000006E-2</v>
      </c>
      <c r="X801" s="261">
        <f t="shared" si="155"/>
        <v>8.5000000000000006E-2</v>
      </c>
      <c r="Y801" s="261">
        <f t="shared" si="155"/>
        <v>8.5000000000000006E-2</v>
      </c>
      <c r="Z801" s="261">
        <f t="shared" si="155"/>
        <v>8.5000000000000006E-2</v>
      </c>
      <c r="AA801" s="261">
        <f t="shared" si="155"/>
        <v>8.5000000000000006E-2</v>
      </c>
      <c r="AB801" s="261">
        <f t="shared" si="155"/>
        <v>8.5000000000000006E-2</v>
      </c>
      <c r="AC801" s="76"/>
      <c r="AD801" s="76"/>
      <c r="AE801" s="76"/>
      <c r="AF801" s="97">
        <v>1</v>
      </c>
      <c r="AG801" s="97">
        <v>1</v>
      </c>
      <c r="AH801" s="73"/>
      <c r="AI801" s="57"/>
      <c r="AJ801" s="45"/>
      <c r="AK801" s="45"/>
      <c r="AL801" s="45"/>
    </row>
    <row r="802" spans="1:38" outlineLevel="2" x14ac:dyDescent="0.25">
      <c r="A802" s="45"/>
      <c r="B802" s="54"/>
      <c r="C802" s="47">
        <f t="shared" si="153"/>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5"/>
        <v>7.0000000000000007E-2</v>
      </c>
      <c r="V802" s="261">
        <f t="shared" si="155"/>
        <v>7.0000000000000007E-2</v>
      </c>
      <c r="W802" s="261">
        <f t="shared" si="155"/>
        <v>7.0000000000000007E-2</v>
      </c>
      <c r="X802" s="261">
        <f t="shared" si="155"/>
        <v>7.0000000000000007E-2</v>
      </c>
      <c r="Y802" s="261">
        <f t="shared" si="155"/>
        <v>7.0000000000000007E-2</v>
      </c>
      <c r="Z802" s="261">
        <f t="shared" si="155"/>
        <v>7.0000000000000007E-2</v>
      </c>
      <c r="AA802" s="261">
        <f t="shared" si="155"/>
        <v>7.0000000000000007E-2</v>
      </c>
      <c r="AB802" s="261">
        <f t="shared" si="155"/>
        <v>7.0000000000000007E-2</v>
      </c>
      <c r="AC802" s="76"/>
      <c r="AD802" s="76"/>
      <c r="AE802" s="76"/>
      <c r="AF802" s="97">
        <v>1</v>
      </c>
      <c r="AG802" s="97">
        <v>1</v>
      </c>
      <c r="AH802" s="73"/>
      <c r="AI802" s="57"/>
      <c r="AJ802" s="45"/>
      <c r="AK802" s="45"/>
      <c r="AL802" s="45"/>
    </row>
    <row r="803" spans="1:38" outlineLevel="2" x14ac:dyDescent="0.25">
      <c r="A803" s="45"/>
      <c r="B803" s="54"/>
      <c r="C803" s="47">
        <f t="shared" si="153"/>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53"/>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6">U804</f>
        <v>0</v>
      </c>
      <c r="W804" s="263">
        <f t="shared" si="156"/>
        <v>0</v>
      </c>
      <c r="X804" s="263">
        <f t="shared" si="156"/>
        <v>0</v>
      </c>
      <c r="Y804" s="97">
        <v>0</v>
      </c>
      <c r="Z804" s="263">
        <f t="shared" si="156"/>
        <v>0</v>
      </c>
      <c r="AA804" s="263">
        <f t="shared" si="156"/>
        <v>0</v>
      </c>
      <c r="AB804" s="263">
        <f t="shared" si="156"/>
        <v>0</v>
      </c>
      <c r="AC804" s="76"/>
      <c r="AD804" s="97" t="s">
        <v>2276</v>
      </c>
      <c r="AE804" s="76"/>
      <c r="AF804" s="97">
        <v>1</v>
      </c>
      <c r="AG804" s="97">
        <v>1</v>
      </c>
      <c r="AH804" s="73"/>
      <c r="AI804" s="57"/>
      <c r="AJ804" s="45"/>
      <c r="AK804" s="45"/>
      <c r="AL804" s="45"/>
    </row>
    <row r="805" spans="1:38" outlineLevel="2" x14ac:dyDescent="0.25">
      <c r="A805" s="45"/>
      <c r="B805" s="54"/>
      <c r="C805" s="47">
        <f t="shared" si="153"/>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6"/>
        <v>-1.03</v>
      </c>
      <c r="W805" s="263">
        <f t="shared" si="156"/>
        <v>-1.03</v>
      </c>
      <c r="X805" s="263">
        <f t="shared" si="156"/>
        <v>-1.03</v>
      </c>
      <c r="Y805" s="97">
        <v>-1.079</v>
      </c>
      <c r="Z805" s="263">
        <f t="shared" si="156"/>
        <v>-1.079</v>
      </c>
      <c r="AA805" s="263">
        <f t="shared" si="156"/>
        <v>-1.079</v>
      </c>
      <c r="AB805" s="263">
        <f t="shared" si="156"/>
        <v>-1.079</v>
      </c>
      <c r="AC805" s="76"/>
      <c r="AD805" s="97"/>
      <c r="AE805" s="76"/>
      <c r="AF805" s="97">
        <v>1</v>
      </c>
      <c r="AG805" s="97">
        <v>1</v>
      </c>
      <c r="AH805" s="73"/>
      <c r="AI805" s="57"/>
      <c r="AJ805" s="45"/>
      <c r="AK805" s="45"/>
      <c r="AL805" s="45"/>
    </row>
    <row r="806" spans="1:38" outlineLevel="2" collapsed="1" x14ac:dyDescent="0.25">
      <c r="A806" s="45"/>
      <c r="B806" s="54"/>
      <c r="C806" s="47">
        <f t="shared" si="153"/>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6"/>
        <v>-2</v>
      </c>
      <c r="W806" s="263">
        <f t="shared" si="156"/>
        <v>-2</v>
      </c>
      <c r="X806" s="263">
        <f t="shared" si="156"/>
        <v>-2</v>
      </c>
      <c r="Y806" s="97">
        <v>-2.012</v>
      </c>
      <c r="Z806" s="263">
        <f t="shared" si="156"/>
        <v>-2.012</v>
      </c>
      <c r="AA806" s="263">
        <f t="shared" si="156"/>
        <v>-2.012</v>
      </c>
      <c r="AB806" s="263">
        <f t="shared" si="156"/>
        <v>-2.012</v>
      </c>
      <c r="AC806" s="76"/>
      <c r="AD806" s="97"/>
      <c r="AE806" s="76"/>
      <c r="AF806" s="97">
        <v>1</v>
      </c>
      <c r="AG806" s="97">
        <v>1</v>
      </c>
      <c r="AH806" s="73"/>
      <c r="AI806" s="57"/>
      <c r="AJ806" s="45"/>
      <c r="AK806" s="45"/>
      <c r="AL806" s="45"/>
    </row>
    <row r="807" spans="1:38" hidden="1" outlineLevel="3" x14ac:dyDescent="0.25">
      <c r="A807" s="45"/>
      <c r="B807" s="54"/>
      <c r="C807" s="47">
        <f t="shared" si="153"/>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3"/>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3"/>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3"/>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3"/>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3"/>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3"/>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3"/>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3"/>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3"/>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3"/>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3"/>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3"/>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3"/>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3"/>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3"/>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3"/>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3"/>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3"/>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3"/>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2" x14ac:dyDescent="0.25">
      <c r="A827" s="45"/>
      <c r="B827" s="54"/>
      <c r="C827" s="47">
        <f t="shared" si="153"/>
        <v>3</v>
      </c>
      <c r="D827" s="73"/>
      <c r="E827" s="70"/>
      <c r="F827" s="70" t="s">
        <v>2628</v>
      </c>
      <c r="G827" s="73"/>
      <c r="H827" s="76" t="s">
        <v>2848</v>
      </c>
      <c r="I827" s="96" t="s">
        <v>576</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outlineLevel="2" x14ac:dyDescent="0.25">
      <c r="A828" s="45"/>
      <c r="B828" s="54"/>
      <c r="C828" s="47">
        <f t="shared" si="153"/>
        <v>3</v>
      </c>
      <c r="D828" s="73"/>
      <c r="E828" s="70"/>
      <c r="F828" s="70" t="s">
        <v>2629</v>
      </c>
      <c r="G828" s="73"/>
      <c r="H828" s="76" t="s">
        <v>2850</v>
      </c>
      <c r="I828" s="96" t="s">
        <v>576</v>
      </c>
      <c r="J828" s="96"/>
      <c r="K828" s="76"/>
      <c r="L828" s="76"/>
      <c r="M828" s="76"/>
      <c r="N828" s="76"/>
      <c r="O828" s="76"/>
      <c r="P828" s="76"/>
      <c r="Q828" s="76"/>
      <c r="R828" s="76"/>
      <c r="S828" s="76"/>
      <c r="T828" s="76"/>
      <c r="U828" s="97">
        <v>0</v>
      </c>
      <c r="V828" s="97">
        <v>0</v>
      </c>
      <c r="W828" s="97">
        <v>0</v>
      </c>
      <c r="X828" s="263">
        <f t="shared" ref="X828:X830" si="157">W828</f>
        <v>0</v>
      </c>
      <c r="Y828" s="263">
        <f t="shared" ref="Y828:Y830" si="158">X828</f>
        <v>0</v>
      </c>
      <c r="Z828" s="263">
        <f t="shared" ref="Z828:Z830" si="159">Y828</f>
        <v>0</v>
      </c>
      <c r="AA828" s="263">
        <f t="shared" ref="AA828:AA830" si="160">Z828</f>
        <v>0</v>
      </c>
      <c r="AB828" s="263">
        <f t="shared" ref="AB828:AB830" si="161">AA828</f>
        <v>0</v>
      </c>
      <c r="AC828" s="76"/>
      <c r="AD828" s="76"/>
      <c r="AE828" s="76"/>
      <c r="AF828" s="76">
        <v>1</v>
      </c>
      <c r="AG828" s="76">
        <v>1</v>
      </c>
      <c r="AH828" s="73"/>
      <c r="AI828" s="57"/>
      <c r="AJ828" s="45"/>
      <c r="AK828" s="45"/>
      <c r="AL828" s="45"/>
    </row>
    <row r="829" spans="1:38" outlineLevel="2" x14ac:dyDescent="0.25">
      <c r="A829" s="45"/>
      <c r="B829" s="54"/>
      <c r="C829" s="47">
        <f t="shared" si="153"/>
        <v>3</v>
      </c>
      <c r="D829" s="73"/>
      <c r="E829" s="70"/>
      <c r="F829" s="70" t="s">
        <v>2630</v>
      </c>
      <c r="G829" s="73"/>
      <c r="H829" s="76" t="s">
        <v>2849</v>
      </c>
      <c r="I829" s="96" t="s">
        <v>576</v>
      </c>
      <c r="J829" s="96"/>
      <c r="K829" s="76"/>
      <c r="L829" s="76"/>
      <c r="M829" s="76"/>
      <c r="N829" s="76"/>
      <c r="O829" s="76"/>
      <c r="P829" s="76"/>
      <c r="Q829" s="76"/>
      <c r="R829" s="76"/>
      <c r="S829" s="76"/>
      <c r="T829" s="76"/>
      <c r="U829" s="97">
        <v>0</v>
      </c>
      <c r="V829" s="97">
        <v>0</v>
      </c>
      <c r="W829" s="97">
        <v>0</v>
      </c>
      <c r="X829" s="263">
        <f t="shared" si="157"/>
        <v>0</v>
      </c>
      <c r="Y829" s="263">
        <f t="shared" si="158"/>
        <v>0</v>
      </c>
      <c r="Z829" s="263">
        <f t="shared" si="159"/>
        <v>0</v>
      </c>
      <c r="AA829" s="263">
        <f t="shared" si="160"/>
        <v>0</v>
      </c>
      <c r="AB829" s="263">
        <f t="shared" si="161"/>
        <v>0</v>
      </c>
      <c r="AC829" s="76"/>
      <c r="AD829" s="76"/>
      <c r="AE829" s="76"/>
      <c r="AF829" s="76">
        <v>1</v>
      </c>
      <c r="AG829" s="76">
        <v>1</v>
      </c>
      <c r="AH829" s="73"/>
      <c r="AI829" s="57"/>
      <c r="AJ829" s="45"/>
      <c r="AK829" s="45"/>
      <c r="AL829" s="45"/>
    </row>
    <row r="830" spans="1:38" outlineLevel="2" collapsed="1" x14ac:dyDescent="0.25">
      <c r="A830" s="45"/>
      <c r="B830" s="54"/>
      <c r="C830" s="47">
        <f t="shared" si="153"/>
        <v>3</v>
      </c>
      <c r="D830" s="73"/>
      <c r="E830" s="70"/>
      <c r="F830" s="70" t="s">
        <v>2631</v>
      </c>
      <c r="G830" s="73"/>
      <c r="H830" s="76" t="s">
        <v>2851</v>
      </c>
      <c r="I830" s="96" t="s">
        <v>576</v>
      </c>
      <c r="J830" s="96"/>
      <c r="K830" s="76"/>
      <c r="L830" s="76"/>
      <c r="M830" s="76"/>
      <c r="N830" s="76"/>
      <c r="O830" s="76"/>
      <c r="P830" s="76"/>
      <c r="Q830" s="76"/>
      <c r="R830" s="76"/>
      <c r="S830" s="76"/>
      <c r="T830" s="76"/>
      <c r="U830" s="97">
        <v>0</v>
      </c>
      <c r="V830" s="97">
        <v>0</v>
      </c>
      <c r="W830" s="97">
        <v>0</v>
      </c>
      <c r="X830" s="263">
        <f t="shared" si="157"/>
        <v>0</v>
      </c>
      <c r="Y830" s="263">
        <f t="shared" si="158"/>
        <v>0</v>
      </c>
      <c r="Z830" s="263">
        <f t="shared" si="159"/>
        <v>0</v>
      </c>
      <c r="AA830" s="263">
        <f t="shared" si="160"/>
        <v>0</v>
      </c>
      <c r="AB830" s="263">
        <f t="shared" si="161"/>
        <v>0</v>
      </c>
      <c r="AC830" s="76"/>
      <c r="AD830" s="76"/>
      <c r="AE830" s="76"/>
      <c r="AF830" s="76">
        <v>1</v>
      </c>
      <c r="AG830" s="76">
        <v>1</v>
      </c>
      <c r="AH830" s="73"/>
      <c r="AI830" s="57"/>
      <c r="AJ830" s="45"/>
      <c r="AK830" s="45"/>
      <c r="AL830" s="45"/>
    </row>
    <row r="831" spans="1:38" hidden="1" outlineLevel="3" x14ac:dyDescent="0.25">
      <c r="A831" s="45"/>
      <c r="B831" s="54"/>
      <c r="C831" s="47">
        <f t="shared" si="153"/>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3"/>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3"/>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3"/>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2" x14ac:dyDescent="0.25">
      <c r="A835" s="45"/>
      <c r="B835" s="54"/>
      <c r="C835" s="47">
        <f t="shared" si="153"/>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outlineLevel="2" x14ac:dyDescent="0.25">
      <c r="A836" s="45"/>
      <c r="B836" s="54"/>
      <c r="C836" s="47">
        <f t="shared" si="153"/>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62">U836</f>
        <v>2.2589999999999999</v>
      </c>
      <c r="W836" s="263">
        <f t="shared" ref="W836:W838" si="163">V836</f>
        <v>2.2589999999999999</v>
      </c>
      <c r="X836" s="263">
        <f>Y836</f>
        <v>1.962</v>
      </c>
      <c r="Y836" s="97">
        <v>1.962</v>
      </c>
      <c r="Z836" s="263">
        <f t="shared" ref="Z836:Z838" si="164">Y836</f>
        <v>1.962</v>
      </c>
      <c r="AA836" s="263">
        <f t="shared" ref="AA836:AA838" si="165">Z836</f>
        <v>1.962</v>
      </c>
      <c r="AB836" s="263">
        <f t="shared" ref="AB836:AB838" si="166">AA836</f>
        <v>1.962</v>
      </c>
      <c r="AC836" s="76"/>
      <c r="AD836" s="97" t="s">
        <v>2648</v>
      </c>
      <c r="AE836" s="76"/>
      <c r="AF836" s="97">
        <v>1</v>
      </c>
      <c r="AG836" s="97">
        <v>1</v>
      </c>
      <c r="AH836" s="73"/>
      <c r="AI836" s="57"/>
      <c r="AJ836" s="45"/>
      <c r="AK836" s="45"/>
      <c r="AL836" s="45"/>
    </row>
    <row r="837" spans="1:38" outlineLevel="2" x14ac:dyDescent="0.25">
      <c r="A837" s="45"/>
      <c r="B837" s="54"/>
      <c r="C837" s="47">
        <f t="shared" si="153"/>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62"/>
        <v>100</v>
      </c>
      <c r="W837" s="263">
        <f t="shared" si="163"/>
        <v>100</v>
      </c>
      <c r="X837" s="263">
        <f t="shared" ref="X837:X838" si="167">Y837</f>
        <v>5.6980000000000004</v>
      </c>
      <c r="Y837" s="97">
        <v>5.6980000000000004</v>
      </c>
      <c r="Z837" s="263">
        <f t="shared" si="164"/>
        <v>5.6980000000000004</v>
      </c>
      <c r="AA837" s="263">
        <f t="shared" si="165"/>
        <v>5.6980000000000004</v>
      </c>
      <c r="AB837" s="263">
        <f t="shared" si="166"/>
        <v>5.6980000000000004</v>
      </c>
      <c r="AC837" s="76"/>
      <c r="AD837" s="76"/>
      <c r="AE837" s="76"/>
      <c r="AF837" s="97">
        <v>1</v>
      </c>
      <c r="AG837" s="97">
        <v>1</v>
      </c>
      <c r="AH837" s="73"/>
      <c r="AI837" s="57"/>
      <c r="AJ837" s="45"/>
      <c r="AK837" s="45"/>
      <c r="AL837" s="45"/>
    </row>
    <row r="838" spans="1:38" outlineLevel="2" x14ac:dyDescent="0.25">
      <c r="A838" s="45"/>
      <c r="B838" s="54"/>
      <c r="C838" s="47">
        <f t="shared" si="153"/>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62"/>
        <v>100</v>
      </c>
      <c r="W838" s="76">
        <f t="shared" si="163"/>
        <v>100</v>
      </c>
      <c r="X838" s="76">
        <f t="shared" si="167"/>
        <v>100</v>
      </c>
      <c r="Y838" s="76">
        <v>100</v>
      </c>
      <c r="Z838" s="76">
        <f t="shared" si="164"/>
        <v>100</v>
      </c>
      <c r="AA838" s="76">
        <f t="shared" si="165"/>
        <v>100</v>
      </c>
      <c r="AB838" s="76">
        <f t="shared" si="166"/>
        <v>100</v>
      </c>
      <c r="AC838" s="76"/>
      <c r="AD838" s="274" t="s">
        <v>2652</v>
      </c>
      <c r="AE838" s="76"/>
      <c r="AF838" s="76">
        <v>1</v>
      </c>
      <c r="AG838" s="76">
        <v>1</v>
      </c>
      <c r="AH838" s="73"/>
      <c r="AI838" s="57"/>
      <c r="AJ838" s="45"/>
      <c r="AK838" s="45"/>
      <c r="AL838" s="45"/>
    </row>
    <row r="839" spans="1:38" outlineLevel="2" x14ac:dyDescent="0.25">
      <c r="A839" s="45"/>
      <c r="B839" s="54"/>
      <c r="C839" s="47">
        <f t="shared" si="153"/>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outlineLevel="2" x14ac:dyDescent="0.25">
      <c r="A840" s="45"/>
      <c r="B840" s="54"/>
      <c r="C840" s="47">
        <f t="shared" si="153"/>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8">V840</f>
        <v>5.05</v>
      </c>
      <c r="X840" s="263">
        <f t="shared" ref="X840:X842" si="169">Y840</f>
        <v>4.3520000000000003</v>
      </c>
      <c r="Y840" s="97">
        <v>4.3520000000000003</v>
      </c>
      <c r="Z840" s="263">
        <f t="shared" ref="Z840:AA840" si="170">Y840</f>
        <v>4.3520000000000003</v>
      </c>
      <c r="AA840" s="263">
        <f t="shared" si="170"/>
        <v>4.3520000000000003</v>
      </c>
      <c r="AB840" s="263">
        <f t="shared" ref="AB840" si="171">AA840</f>
        <v>4.3520000000000003</v>
      </c>
      <c r="AC840" s="76"/>
      <c r="AD840" s="97" t="s">
        <v>2649</v>
      </c>
      <c r="AE840" s="76"/>
      <c r="AF840" s="97">
        <v>1</v>
      </c>
      <c r="AG840" s="97">
        <v>1</v>
      </c>
      <c r="AH840" s="73"/>
      <c r="AI840" s="57"/>
      <c r="AJ840" s="45"/>
      <c r="AK840" s="45"/>
      <c r="AL840" s="45"/>
    </row>
    <row r="841" spans="1:38" outlineLevel="2" x14ac:dyDescent="0.25">
      <c r="A841" s="45"/>
      <c r="B841" s="54"/>
      <c r="C841" s="47">
        <f t="shared" si="153"/>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72">V841</f>
        <v>9</v>
      </c>
      <c r="X841" s="263">
        <f t="shared" si="169"/>
        <v>8.5020000000000007</v>
      </c>
      <c r="Y841" s="97">
        <v>8.5020000000000007</v>
      </c>
      <c r="Z841" s="263">
        <f t="shared" ref="Z841:AB841" si="173">Y841</f>
        <v>8.5020000000000007</v>
      </c>
      <c r="AA841" s="263">
        <f t="shared" si="173"/>
        <v>8.5020000000000007</v>
      </c>
      <c r="AB841" s="263">
        <f t="shared" si="173"/>
        <v>8.5020000000000007</v>
      </c>
      <c r="AC841" s="76"/>
      <c r="AD841" s="76"/>
      <c r="AE841" s="76"/>
      <c r="AF841" s="97">
        <v>1</v>
      </c>
      <c r="AG841" s="97">
        <v>1</v>
      </c>
      <c r="AH841" s="73"/>
      <c r="AI841" s="57"/>
      <c r="AJ841" s="45"/>
      <c r="AK841" s="45"/>
      <c r="AL841" s="45"/>
    </row>
    <row r="842" spans="1:38" outlineLevel="2" x14ac:dyDescent="0.25">
      <c r="A842" s="45"/>
      <c r="B842" s="54"/>
      <c r="C842" s="47">
        <f t="shared" si="153"/>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74">U842</f>
        <v>100</v>
      </c>
      <c r="W842" s="76">
        <f t="shared" si="174"/>
        <v>100</v>
      </c>
      <c r="X842" s="76">
        <f t="shared" si="169"/>
        <v>100</v>
      </c>
      <c r="Y842" s="76">
        <v>100</v>
      </c>
      <c r="Z842" s="76">
        <f t="shared" ref="Z842:AB842" si="175">Y842</f>
        <v>100</v>
      </c>
      <c r="AA842" s="76">
        <f t="shared" si="175"/>
        <v>100</v>
      </c>
      <c r="AB842" s="76">
        <f t="shared" si="175"/>
        <v>100</v>
      </c>
      <c r="AC842" s="76"/>
      <c r="AD842" s="274" t="s">
        <v>2652</v>
      </c>
      <c r="AE842" s="76"/>
      <c r="AF842" s="76">
        <v>1</v>
      </c>
      <c r="AG842" s="76">
        <v>1</v>
      </c>
      <c r="AH842" s="73"/>
      <c r="AI842" s="57"/>
      <c r="AJ842" s="45"/>
      <c r="AK842" s="45"/>
      <c r="AL842" s="45"/>
    </row>
    <row r="843" spans="1:38" outlineLevel="1" collapsed="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76">INDEX($K845:$Q845,1,U$43)</f>
        <v>0.38900000000000001</v>
      </c>
      <c r="V845" s="261">
        <f t="shared" si="176"/>
        <v>0.38900000000000001</v>
      </c>
      <c r="W845" s="261">
        <f t="shared" si="176"/>
        <v>0.38900000000000001</v>
      </c>
      <c r="X845" s="261">
        <f t="shared" si="176"/>
        <v>0.48599999999999999</v>
      </c>
      <c r="Y845" s="261">
        <f t="shared" si="176"/>
        <v>0.48599999999999999</v>
      </c>
      <c r="Z845" s="261">
        <f t="shared" si="176"/>
        <v>0.48599999999999999</v>
      </c>
      <c r="AA845" s="261">
        <f t="shared" si="176"/>
        <v>0.48599999999999999</v>
      </c>
      <c r="AB845" s="261">
        <f t="shared" si="176"/>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76"/>
        <v>0.622</v>
      </c>
      <c r="V846" s="261">
        <f t="shared" si="176"/>
        <v>0.622</v>
      </c>
      <c r="W846" s="261">
        <f t="shared" si="176"/>
        <v>0.622</v>
      </c>
      <c r="X846" s="261">
        <f t="shared" si="176"/>
        <v>0.77800000000000002</v>
      </c>
      <c r="Y846" s="261">
        <f t="shared" si="176"/>
        <v>0.77800000000000002</v>
      </c>
      <c r="Z846" s="261">
        <f t="shared" si="176"/>
        <v>0.77800000000000002</v>
      </c>
      <c r="AA846" s="261">
        <f t="shared" si="176"/>
        <v>0.77800000000000002</v>
      </c>
      <c r="AB846" s="261">
        <f t="shared" si="176"/>
        <v>0.77800000000000002</v>
      </c>
      <c r="AC846" s="76"/>
      <c r="AD846" s="76"/>
      <c r="AE846" s="76"/>
      <c r="AF846" s="97">
        <v>1</v>
      </c>
      <c r="AG846" s="97">
        <v>1</v>
      </c>
      <c r="AH846" s="73"/>
      <c r="AI846" s="57"/>
      <c r="AJ846" s="45"/>
      <c r="AK846" s="45"/>
      <c r="AL846" s="45"/>
    </row>
    <row r="847" spans="1:38" hidden="1" outlineLevel="2" collapsed="1"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76"/>
        <v>0.746</v>
      </c>
      <c r="V847" s="261">
        <f t="shared" si="176"/>
        <v>0.746</v>
      </c>
      <c r="W847" s="261">
        <f t="shared" si="176"/>
        <v>0.746</v>
      </c>
      <c r="X847" s="261">
        <f t="shared" si="176"/>
        <v>0.93400000000000005</v>
      </c>
      <c r="Y847" s="261">
        <f t="shared" si="176"/>
        <v>0.93400000000000005</v>
      </c>
      <c r="Z847" s="261">
        <f t="shared" si="176"/>
        <v>0.93400000000000005</v>
      </c>
      <c r="AA847" s="261">
        <f t="shared" si="176"/>
        <v>0.93400000000000005</v>
      </c>
      <c r="AB847" s="261">
        <f t="shared" si="176"/>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77">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77"/>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77"/>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77"/>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77"/>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77"/>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77"/>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77"/>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77"/>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77"/>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77"/>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77"/>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77"/>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77"/>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77"/>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77"/>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77"/>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77"/>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77"/>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77"/>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77"/>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77"/>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77"/>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77"/>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77"/>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77"/>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77"/>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77"/>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77"/>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77"/>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77"/>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77"/>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77"/>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77"/>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77"/>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77"/>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77"/>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77"/>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77"/>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77"/>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77"/>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77"/>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77"/>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77"/>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77"/>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77"/>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77"/>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77"/>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77"/>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77"/>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77"/>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77"/>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77"/>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77"/>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77"/>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77"/>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77"/>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77"/>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77"/>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77"/>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177"/>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77"/>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77"/>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77"/>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78">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78"/>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78"/>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78"/>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78"/>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78"/>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78"/>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78"/>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9">INDEX($K921:$Q921,1,U$43)</f>
        <v>0.52400000000000002</v>
      </c>
      <c r="V921" s="261">
        <f t="shared" si="179"/>
        <v>0.52400000000000002</v>
      </c>
      <c r="W921" s="261">
        <f t="shared" si="179"/>
        <v>0.52400000000000002</v>
      </c>
      <c r="X921" s="261">
        <f t="shared" si="179"/>
        <v>0.65500000000000003</v>
      </c>
      <c r="Y921" s="261">
        <f t="shared" si="179"/>
        <v>0.65500000000000003</v>
      </c>
      <c r="Z921" s="261">
        <f t="shared" si="179"/>
        <v>0.65500000000000003</v>
      </c>
      <c r="AA921" s="261">
        <f t="shared" si="179"/>
        <v>0.65500000000000003</v>
      </c>
      <c r="AB921" s="261">
        <f t="shared" si="179"/>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9"/>
        <v>0.70699999999999996</v>
      </c>
      <c r="V922" s="261">
        <f t="shared" si="179"/>
        <v>0.70699999999999996</v>
      </c>
      <c r="W922" s="261">
        <f t="shared" si="179"/>
        <v>0.70699999999999996</v>
      </c>
      <c r="X922" s="261">
        <f t="shared" si="179"/>
        <v>0.88400000000000001</v>
      </c>
      <c r="Y922" s="261">
        <f t="shared" si="179"/>
        <v>0.88400000000000001</v>
      </c>
      <c r="Z922" s="261">
        <f t="shared" si="179"/>
        <v>0.88400000000000001</v>
      </c>
      <c r="AA922" s="261">
        <f t="shared" si="179"/>
        <v>0.88400000000000001</v>
      </c>
      <c r="AB922" s="261">
        <f t="shared" si="179"/>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9"/>
        <v>0.89100000000000001</v>
      </c>
      <c r="V923" s="261">
        <f t="shared" si="179"/>
        <v>0.89100000000000001</v>
      </c>
      <c r="W923" s="261">
        <f t="shared" si="179"/>
        <v>0.89100000000000001</v>
      </c>
      <c r="X923" s="261">
        <f t="shared" si="179"/>
        <v>1.1140000000000001</v>
      </c>
      <c r="Y923" s="261">
        <f t="shared" si="179"/>
        <v>1.1140000000000001</v>
      </c>
      <c r="Z923" s="261">
        <f t="shared" si="179"/>
        <v>1.1140000000000001</v>
      </c>
      <c r="AA923" s="261">
        <f t="shared" si="179"/>
        <v>1.1140000000000001</v>
      </c>
      <c r="AB923" s="261">
        <f t="shared" si="179"/>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0">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0"/>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0"/>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0"/>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0"/>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0"/>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0"/>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0"/>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0"/>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0"/>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0"/>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0"/>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0"/>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0"/>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0"/>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0"/>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0"/>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0"/>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0"/>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0"/>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0"/>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0"/>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0"/>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0"/>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81">INDEX($K949:$Q949,1,U$43)</f>
        <v>0.99704199999999998</v>
      </c>
      <c r="V949" s="261">
        <f t="shared" si="181"/>
        <v>0.99704199999999998</v>
      </c>
      <c r="W949" s="261">
        <f t="shared" si="181"/>
        <v>0.99704199999999998</v>
      </c>
      <c r="X949" s="261">
        <f t="shared" si="181"/>
        <v>0.99704199999999998</v>
      </c>
      <c r="Y949" s="261">
        <f t="shared" si="181"/>
        <v>0.99704199999999998</v>
      </c>
      <c r="Z949" s="261">
        <f t="shared" si="181"/>
        <v>0.99704199999999998</v>
      </c>
      <c r="AA949" s="261">
        <f t="shared" si="181"/>
        <v>0.99704199999999998</v>
      </c>
      <c r="AB949" s="261">
        <f t="shared" si="181"/>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2">W951</f>
        <v>0.13739999999999999</v>
      </c>
      <c r="Y951" s="263">
        <f t="shared" si="182"/>
        <v>0.13739999999999999</v>
      </c>
      <c r="Z951" s="263">
        <f t="shared" si="182"/>
        <v>0.13739999999999999</v>
      </c>
      <c r="AA951" s="263">
        <f t="shared" si="182"/>
        <v>0.13739999999999999</v>
      </c>
      <c r="AB951" s="263">
        <f t="shared" si="182"/>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2"/>
        <v>0.16700000000000001</v>
      </c>
      <c r="Y952" s="263">
        <f t="shared" si="182"/>
        <v>0.16700000000000001</v>
      </c>
      <c r="Z952" s="263">
        <f t="shared" si="182"/>
        <v>0.16700000000000001</v>
      </c>
      <c r="AA952" s="263">
        <f t="shared" si="182"/>
        <v>0.16700000000000001</v>
      </c>
      <c r="AB952" s="263">
        <f t="shared" si="182"/>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82"/>
        <v>0.08</v>
      </c>
      <c r="Y953" s="263">
        <f t="shared" si="182"/>
        <v>0.08</v>
      </c>
      <c r="Z953" s="263">
        <f t="shared" si="182"/>
        <v>0.08</v>
      </c>
      <c r="AA953" s="263">
        <f t="shared" si="182"/>
        <v>0.08</v>
      </c>
      <c r="AB953" s="263">
        <f t="shared" si="182"/>
        <v>0.08</v>
      </c>
      <c r="AC953" s="76"/>
      <c r="AD953" s="76"/>
      <c r="AE953" s="76"/>
      <c r="AF953" s="97">
        <v>1</v>
      </c>
      <c r="AG953" s="97">
        <v>1</v>
      </c>
      <c r="AH953" s="73"/>
      <c r="AI953" s="57"/>
      <c r="AJ953" s="45"/>
      <c r="AK953" s="45"/>
      <c r="AL953" s="45"/>
    </row>
    <row r="954" spans="1:38" outlineLevel="1" collapsed="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83">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83"/>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83"/>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83"/>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83"/>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83"/>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83"/>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84">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84"/>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84"/>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84"/>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84"/>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84"/>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84"/>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84"/>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84"/>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84"/>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84"/>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84"/>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84"/>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84"/>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84"/>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84"/>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84"/>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84"/>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84"/>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84"/>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84"/>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84"/>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84"/>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84"/>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84"/>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84"/>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84"/>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84"/>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84"/>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84"/>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84"/>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84"/>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84"/>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84"/>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84"/>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84"/>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84"/>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84"/>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84"/>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84"/>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84"/>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84"/>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84"/>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84"/>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84"/>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84"/>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84"/>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84"/>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84"/>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84"/>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84"/>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84"/>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84"/>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84"/>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84"/>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84"/>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84"/>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84"/>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84"/>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84"/>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84"/>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84"/>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84"/>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84"/>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85">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85"/>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85"/>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85"/>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85"/>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85"/>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85"/>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85"/>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85"/>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85"/>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85"/>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85"/>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85"/>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85"/>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85"/>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85"/>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85"/>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85"/>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85"/>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85"/>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85"/>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85"/>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85"/>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85"/>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86">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86"/>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7">V1053</f>
        <v>9.9999999999999985E-3</v>
      </c>
      <c r="W1052" s="261">
        <f t="shared" si="187"/>
        <v>9.9999999999999985E-3</v>
      </c>
      <c r="X1052" s="261">
        <f t="shared" si="187"/>
        <v>9.9999999999999985E-3</v>
      </c>
      <c r="Y1052" s="261">
        <f t="shared" si="187"/>
        <v>9.9999999999999985E-3</v>
      </c>
      <c r="Z1052" s="261">
        <f t="shared" si="187"/>
        <v>9.9999999999999985E-3</v>
      </c>
      <c r="AA1052" s="261">
        <f t="shared" si="187"/>
        <v>9.9999999999999985E-3</v>
      </c>
      <c r="AB1052" s="261">
        <f t="shared" si="187"/>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86"/>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8">W1053</f>
        <v>9.9999999999999985E-3</v>
      </c>
      <c r="Y1053" s="263">
        <f t="shared" si="188"/>
        <v>9.9999999999999985E-3</v>
      </c>
      <c r="Z1053" s="263">
        <f t="shared" si="188"/>
        <v>9.9999999999999985E-3</v>
      </c>
      <c r="AA1053" s="263">
        <f t="shared" si="188"/>
        <v>9.9999999999999985E-3</v>
      </c>
      <c r="AB1053" s="263">
        <f t="shared" si="188"/>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86"/>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8"/>
        <v>9.0000000000000011E-3</v>
      </c>
      <c r="Y1054" s="263">
        <f t="shared" si="188"/>
        <v>9.0000000000000011E-3</v>
      </c>
      <c r="Z1054" s="263">
        <f t="shared" si="188"/>
        <v>9.0000000000000011E-3</v>
      </c>
      <c r="AA1054" s="263">
        <f t="shared" si="188"/>
        <v>9.0000000000000011E-3</v>
      </c>
      <c r="AB1054" s="263">
        <f t="shared" si="188"/>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86"/>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9">W1058</f>
        <v>0</v>
      </c>
      <c r="Y1058" s="263">
        <f t="shared" si="189"/>
        <v>0</v>
      </c>
      <c r="Z1058" s="263">
        <f t="shared" si="189"/>
        <v>0</v>
      </c>
      <c r="AA1058" s="263">
        <f t="shared" si="189"/>
        <v>0</v>
      </c>
      <c r="AB1058" s="263">
        <f t="shared" si="189"/>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86"/>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9"/>
        <v>0</v>
      </c>
      <c r="Y1059" s="263">
        <f t="shared" si="189"/>
        <v>0</v>
      </c>
      <c r="Z1059" s="263">
        <f t="shared" si="189"/>
        <v>0</v>
      </c>
      <c r="AA1059" s="263">
        <f t="shared" si="189"/>
        <v>0</v>
      </c>
      <c r="AB1059" s="263">
        <f t="shared" si="189"/>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86"/>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90">U1061</f>
        <v>-1.9E-2</v>
      </c>
      <c r="V1060" s="261">
        <f t="shared" si="190"/>
        <v>-1.9E-2</v>
      </c>
      <c r="W1060" s="261">
        <f t="shared" si="190"/>
        <v>-1.9E-2</v>
      </c>
      <c r="X1060" s="261">
        <f t="shared" si="190"/>
        <v>-1.9E-2</v>
      </c>
      <c r="Y1060" s="261">
        <f t="shared" si="190"/>
        <v>-1.9E-2</v>
      </c>
      <c r="Z1060" s="261">
        <f t="shared" si="190"/>
        <v>-1.9E-2</v>
      </c>
      <c r="AA1060" s="261">
        <f t="shared" si="190"/>
        <v>-1.9E-2</v>
      </c>
      <c r="AB1060" s="261">
        <f t="shared" si="190"/>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86"/>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1">W1061</f>
        <v>-1.9E-2</v>
      </c>
      <c r="Y1061" s="263">
        <f t="shared" si="191"/>
        <v>-1.9E-2</v>
      </c>
      <c r="Z1061" s="263">
        <f t="shared" si="191"/>
        <v>-1.9E-2</v>
      </c>
      <c r="AA1061" s="263">
        <f t="shared" si="191"/>
        <v>-1.9E-2</v>
      </c>
      <c r="AB1061" s="263">
        <f t="shared" si="191"/>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86"/>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91"/>
        <v>-3.1E-2</v>
      </c>
      <c r="Y1062" s="263">
        <f t="shared" si="191"/>
        <v>-3.1E-2</v>
      </c>
      <c r="Z1062" s="263">
        <f t="shared" si="191"/>
        <v>-3.1E-2</v>
      </c>
      <c r="AA1062" s="263">
        <f t="shared" si="191"/>
        <v>-3.1E-2</v>
      </c>
      <c r="AB1062" s="263">
        <f t="shared" si="191"/>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86"/>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92">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2"/>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2"/>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2"/>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2"/>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2"/>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2"/>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2"/>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2"/>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2"/>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2"/>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2"/>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2"/>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2"/>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2"/>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2"/>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186"/>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25">
      <c r="A1084" s="45"/>
      <c r="B1084" s="54"/>
      <c r="C1084" s="47">
        <f t="shared" si="186"/>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93">U1085</f>
        <v>6.0000000000000019E-3</v>
      </c>
      <c r="V1084" s="261">
        <f t="shared" si="193"/>
        <v>6.0000000000000019E-3</v>
      </c>
      <c r="W1084" s="261">
        <f t="shared" si="193"/>
        <v>6.0000000000000019E-3</v>
      </c>
      <c r="X1084" s="261">
        <f t="shared" si="193"/>
        <v>2.81E-3</v>
      </c>
      <c r="Y1084" s="261">
        <f t="shared" si="193"/>
        <v>2.81E-3</v>
      </c>
      <c r="Z1084" s="261">
        <f t="shared" si="193"/>
        <v>2.81E-3</v>
      </c>
      <c r="AA1084" s="261">
        <f t="shared" si="193"/>
        <v>2.81E-3</v>
      </c>
      <c r="AB1084" s="261">
        <f t="shared" si="193"/>
        <v>2.81E-3</v>
      </c>
      <c r="AC1084" s="76"/>
      <c r="AD1084" s="97" t="s">
        <v>2277</v>
      </c>
      <c r="AE1084" s="76"/>
      <c r="AF1084" s="261">
        <f>AF1085</f>
        <v>1</v>
      </c>
      <c r="AG1084" s="261">
        <f>AG1085</f>
        <v>1</v>
      </c>
      <c r="AH1084" s="73"/>
      <c r="AI1084" s="57"/>
      <c r="AJ1084" s="45"/>
      <c r="AK1084" s="45"/>
      <c r="AL1084" s="45"/>
    </row>
    <row r="1085" spans="1:38" hidden="1" outlineLevel="2" x14ac:dyDescent="0.25">
      <c r="A1085" s="45"/>
      <c r="B1085" s="54"/>
      <c r="C1085" s="47">
        <f t="shared" si="186"/>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94">Y1085</f>
        <v>2.81E-3</v>
      </c>
      <c r="AA1085" s="447">
        <f t="shared" si="194"/>
        <v>2.81E-3</v>
      </c>
      <c r="AB1085" s="447">
        <f t="shared" si="194"/>
        <v>2.81E-3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186"/>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94"/>
        <v>1.5849999999999996E-2</v>
      </c>
      <c r="AA1086" s="447">
        <f t="shared" si="194"/>
        <v>1.5849999999999996E-2</v>
      </c>
      <c r="AB1086" s="447">
        <f t="shared" si="194"/>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186"/>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95">3.57</f>
        <v>3.57</v>
      </c>
      <c r="W1090" s="455">
        <f t="shared" si="195"/>
        <v>3.57</v>
      </c>
      <c r="X1090" s="458">
        <f>Y1090</f>
        <v>4.0030000000000001</v>
      </c>
      <c r="Y1090" s="459">
        <f>(4.003+0.02329*0)</f>
        <v>4.0030000000000001</v>
      </c>
      <c r="Z1090" s="458">
        <f t="shared" ref="Z1090" si="196">Y1090</f>
        <v>4.0030000000000001</v>
      </c>
      <c r="AA1090" s="458">
        <f t="shared" ref="AA1090" si="197">Z1090</f>
        <v>4.0030000000000001</v>
      </c>
      <c r="AB1090" s="458">
        <f t="shared" ref="AB1090" si="198">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86"/>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9">Y1091</f>
        <v>0.13919999999999999</v>
      </c>
      <c r="AA1091" s="448">
        <f t="shared" si="199"/>
        <v>0.13919999999999999</v>
      </c>
      <c r="AB1091" s="448">
        <f t="shared" si="199"/>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86"/>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200">U1093</f>
        <v>0.03</v>
      </c>
      <c r="V1092" s="261">
        <f t="shared" si="200"/>
        <v>0.03</v>
      </c>
      <c r="W1092" s="261">
        <f t="shared" si="200"/>
        <v>0.03</v>
      </c>
      <c r="X1092" s="261">
        <f t="shared" si="200"/>
        <v>7.0000000000000062E-3</v>
      </c>
      <c r="Y1092" s="261">
        <f t="shared" si="200"/>
        <v>7.0000000000000062E-3</v>
      </c>
      <c r="Z1092" s="261">
        <f t="shared" si="200"/>
        <v>7.0000000000000062E-3</v>
      </c>
      <c r="AA1092" s="261">
        <f t="shared" si="200"/>
        <v>7.0000000000000062E-3</v>
      </c>
      <c r="AB1092" s="261">
        <f t="shared" si="200"/>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86"/>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1">Y1093</f>
        <v>7.0000000000000062E-3</v>
      </c>
      <c r="Y1093" s="97">
        <f>0.1462-Y$1091</f>
        <v>7.0000000000000062E-3</v>
      </c>
      <c r="Z1093" s="263">
        <f t="shared" ref="Z1093:AB1099" si="202">Y1093</f>
        <v>7.0000000000000062E-3</v>
      </c>
      <c r="AA1093" s="263">
        <f t="shared" si="202"/>
        <v>7.0000000000000062E-3</v>
      </c>
      <c r="AB1093" s="263">
        <f t="shared" si="202"/>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86"/>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1"/>
        <v>-3.0299999999999994E-2</v>
      </c>
      <c r="Y1094" s="97">
        <f>0.1089-Y$1091</f>
        <v>-3.0299999999999994E-2</v>
      </c>
      <c r="Z1094" s="263">
        <f t="shared" si="202"/>
        <v>-3.0299999999999994E-2</v>
      </c>
      <c r="AA1094" s="263">
        <f t="shared" si="202"/>
        <v>-3.0299999999999994E-2</v>
      </c>
      <c r="AB1094" s="263">
        <f t="shared" si="202"/>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86"/>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201"/>
        <v>-0.13919999999999999</v>
      </c>
      <c r="Y1095" s="97">
        <f>0-Y$1091</f>
        <v>-0.13919999999999999</v>
      </c>
      <c r="Z1095" s="263">
        <f t="shared" si="202"/>
        <v>-0.13919999999999999</v>
      </c>
      <c r="AA1095" s="263">
        <f t="shared" si="202"/>
        <v>-0.13919999999999999</v>
      </c>
      <c r="AB1095" s="263">
        <f t="shared" si="202"/>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86"/>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1"/>
        <v>0</v>
      </c>
      <c r="Y1096" s="76">
        <v>0</v>
      </c>
      <c r="Z1096" s="263">
        <f t="shared" si="202"/>
        <v>0</v>
      </c>
      <c r="AA1096" s="263">
        <f t="shared" si="202"/>
        <v>0</v>
      </c>
      <c r="AB1096" s="263">
        <f t="shared" si="202"/>
        <v>0</v>
      </c>
      <c r="AC1096" s="76"/>
      <c r="AD1096" s="76"/>
      <c r="AE1096" s="76"/>
      <c r="AF1096" s="97">
        <v>1</v>
      </c>
      <c r="AG1096" s="97">
        <v>1</v>
      </c>
      <c r="AH1096" s="73"/>
      <c r="AI1096" s="57"/>
      <c r="AJ1096" s="45"/>
      <c r="AK1096" s="45"/>
      <c r="AL1096" s="45"/>
    </row>
    <row r="1097" spans="1:38" hidden="1" outlineLevel="2" x14ac:dyDescent="0.25">
      <c r="A1097" s="45"/>
      <c r="B1097" s="54"/>
      <c r="C1097" s="47">
        <f t="shared" si="186"/>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201"/>
        <v>0</v>
      </c>
      <c r="Y1097" s="76">
        <v>0</v>
      </c>
      <c r="Z1097" s="263">
        <f t="shared" si="202"/>
        <v>0</v>
      </c>
      <c r="AA1097" s="263">
        <f t="shared" si="202"/>
        <v>0</v>
      </c>
      <c r="AB1097" s="263">
        <f t="shared" si="202"/>
        <v>0</v>
      </c>
      <c r="AC1097" s="76"/>
      <c r="AD1097" s="76"/>
      <c r="AE1097" s="76"/>
      <c r="AF1097" s="97">
        <v>1</v>
      </c>
      <c r="AG1097" s="97">
        <v>1</v>
      </c>
      <c r="AH1097" s="73"/>
      <c r="AI1097" s="57"/>
      <c r="AJ1097" s="45"/>
      <c r="AK1097" s="45"/>
      <c r="AL1097" s="45"/>
    </row>
    <row r="1098" spans="1:38" hidden="1" outlineLevel="2" x14ac:dyDescent="0.25">
      <c r="A1098" s="45"/>
      <c r="B1098" s="54"/>
      <c r="C1098" s="47">
        <f t="shared" si="186"/>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1"/>
        <v>24.748000000000001</v>
      </c>
      <c r="Y1098" s="97">
        <f>27.01-0.2262*10</f>
        <v>24.748000000000001</v>
      </c>
      <c r="Z1098" s="263">
        <f t="shared" si="202"/>
        <v>24.748000000000001</v>
      </c>
      <c r="AA1098" s="263">
        <f t="shared" si="202"/>
        <v>24.748000000000001</v>
      </c>
      <c r="AB1098" s="263">
        <f t="shared" si="202"/>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86"/>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1"/>
        <v>2.0499999999999997E-3</v>
      </c>
      <c r="Y1099" s="97">
        <f>2.05/1000</f>
        <v>2.0499999999999997E-3</v>
      </c>
      <c r="Z1099" s="263">
        <f t="shared" si="202"/>
        <v>2.0499999999999997E-3</v>
      </c>
      <c r="AA1099" s="263">
        <f t="shared" si="202"/>
        <v>2.0499999999999997E-3</v>
      </c>
      <c r="AB1099" s="263">
        <f t="shared" si="202"/>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86"/>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203">U1101</f>
        <v>-5.9999999999999724E-5</v>
      </c>
      <c r="V1100" s="261">
        <f t="shared" si="203"/>
        <v>-5.9999999999999724E-5</v>
      </c>
      <c r="W1100" s="261">
        <f t="shared" si="203"/>
        <v>-5.9999999999999724E-5</v>
      </c>
      <c r="X1100" s="261">
        <f t="shared" si="203"/>
        <v>-5.9999999999999724E-5</v>
      </c>
      <c r="Y1100" s="261">
        <f t="shared" si="203"/>
        <v>-5.9999999999999724E-5</v>
      </c>
      <c r="Z1100" s="261">
        <f t="shared" si="203"/>
        <v>-5.9999999999999724E-5</v>
      </c>
      <c r="AA1100" s="261">
        <f t="shared" si="203"/>
        <v>-5.9999999999999724E-5</v>
      </c>
      <c r="AB1100" s="261">
        <f t="shared" si="203"/>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86"/>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04">Y1101</f>
        <v>-5.9999999999999724E-5</v>
      </c>
      <c r="Y1101" s="97">
        <f>1.99/1000-Y$1099</f>
        <v>-5.9999999999999724E-5</v>
      </c>
      <c r="Z1101" s="263">
        <f t="shared" ref="Z1101:AB1106" si="205">Y1101</f>
        <v>-5.9999999999999724E-5</v>
      </c>
      <c r="AA1101" s="263">
        <f t="shared" si="205"/>
        <v>-5.9999999999999724E-5</v>
      </c>
      <c r="AB1101" s="263">
        <f t="shared" si="205"/>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86"/>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04"/>
        <v>-6.4999999999999975E-4</v>
      </c>
      <c r="Y1102" s="97">
        <f>1.4/1000-Y$1099</f>
        <v>-6.4999999999999975E-4</v>
      </c>
      <c r="Z1102" s="263">
        <f t="shared" si="205"/>
        <v>-6.4999999999999975E-4</v>
      </c>
      <c r="AA1102" s="263">
        <f t="shared" si="205"/>
        <v>-6.4999999999999975E-4</v>
      </c>
      <c r="AB1102" s="263">
        <f t="shared" si="205"/>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86"/>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04"/>
        <v>-2.0499999999999997E-3</v>
      </c>
      <c r="Y1103" s="97">
        <f>0-Y$1099</f>
        <v>-2.0499999999999997E-3</v>
      </c>
      <c r="Z1103" s="263">
        <f t="shared" si="205"/>
        <v>-2.0499999999999997E-3</v>
      </c>
      <c r="AA1103" s="263">
        <f t="shared" si="205"/>
        <v>-2.0499999999999997E-3</v>
      </c>
      <c r="AB1103" s="263">
        <f t="shared" si="205"/>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86"/>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04"/>
        <v>1.02E-4</v>
      </c>
      <c r="Y1104" s="97">
        <f>0.102/1000</f>
        <v>1.02E-4</v>
      </c>
      <c r="Z1104" s="263">
        <f t="shared" si="205"/>
        <v>1.02E-4</v>
      </c>
      <c r="AA1104" s="263">
        <f t="shared" si="205"/>
        <v>1.02E-4</v>
      </c>
      <c r="AB1104" s="263">
        <f t="shared" si="205"/>
        <v>1.02E-4</v>
      </c>
      <c r="AC1104" s="76"/>
      <c r="AD1104" s="76"/>
      <c r="AE1104" s="76"/>
      <c r="AF1104" s="97">
        <v>1</v>
      </c>
      <c r="AG1104" s="97">
        <v>1</v>
      </c>
      <c r="AH1104" s="73"/>
      <c r="AI1104" s="57"/>
      <c r="AJ1104" s="45"/>
      <c r="AK1104" s="45"/>
      <c r="AL1104" s="45"/>
    </row>
    <row r="1105" spans="1:38" hidden="1" outlineLevel="2" x14ac:dyDescent="0.25">
      <c r="A1105" s="45"/>
      <c r="B1105" s="54"/>
      <c r="C1105" s="47">
        <f t="shared" si="186"/>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04"/>
        <v>-1.9000000000000001E-8</v>
      </c>
      <c r="Y1105" s="97">
        <f>-0.000019/1000</f>
        <v>-1.9000000000000001E-8</v>
      </c>
      <c r="Z1105" s="263">
        <f t="shared" si="205"/>
        <v>-1.9000000000000001E-8</v>
      </c>
      <c r="AA1105" s="263">
        <f t="shared" si="205"/>
        <v>-1.9000000000000001E-8</v>
      </c>
      <c r="AB1105" s="263">
        <f t="shared" si="205"/>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86"/>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04"/>
        <v>1.49E-2</v>
      </c>
      <c r="Y1106" s="97">
        <f>14.9/1000</f>
        <v>1.49E-2</v>
      </c>
      <c r="Z1106" s="263">
        <f t="shared" si="205"/>
        <v>1.49E-2</v>
      </c>
      <c r="AA1106" s="263">
        <f t="shared" si="205"/>
        <v>1.49E-2</v>
      </c>
      <c r="AB1106" s="263">
        <f t="shared" si="205"/>
        <v>1.49E-2</v>
      </c>
      <c r="AC1106" s="76"/>
      <c r="AD1106" s="76"/>
      <c r="AE1106" s="76"/>
      <c r="AF1106" s="97">
        <v>1</v>
      </c>
      <c r="AG1106" s="97">
        <v>1</v>
      </c>
      <c r="AH1106" s="73"/>
      <c r="AI1106" s="57"/>
      <c r="AJ1106" s="45"/>
      <c r="AK1106" s="45"/>
      <c r="AL1106" s="45"/>
    </row>
    <row r="1107" spans="1:38" outlineLevel="1" collapsed="1" x14ac:dyDescent="0.25">
      <c r="A1107" s="45"/>
      <c r="B1107" s="54"/>
      <c r="C1107" s="47">
        <f>INT($C$29)+1</f>
        <v>2</v>
      </c>
      <c r="D1107" s="73"/>
      <c r="E1107" s="70"/>
      <c r="F1107" s="275" t="s">
        <v>1809</v>
      </c>
      <c r="G1107" s="73"/>
      <c r="H1107" s="277" t="s">
        <v>2774</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06">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06"/>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06"/>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06"/>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06"/>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06"/>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06"/>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06"/>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06"/>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06"/>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06"/>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06"/>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06"/>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06"/>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06"/>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06"/>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06"/>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06"/>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06"/>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06"/>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06"/>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06"/>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06"/>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06"/>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06"/>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06"/>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06"/>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06"/>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06"/>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06"/>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06"/>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06"/>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06"/>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06"/>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06"/>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06"/>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06"/>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06"/>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06"/>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06"/>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06"/>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06"/>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06"/>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06"/>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06"/>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06"/>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06"/>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06"/>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06"/>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06"/>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06"/>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07">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8">Y1180</f>
        <v>2.9750000000000001</v>
      </c>
      <c r="Y1180" s="451">
        <v>2.9750000000000001</v>
      </c>
      <c r="Z1180" s="452">
        <f t="shared" ref="Z1180:Z1182" si="209">Y1180</f>
        <v>2.9750000000000001</v>
      </c>
      <c r="AA1180" s="452">
        <f t="shared" ref="AA1180:AA1182" si="210">Z1180</f>
        <v>2.9750000000000001</v>
      </c>
      <c r="AB1180" s="452">
        <f t="shared" ref="AB1180:AB1182" si="211">AA1180</f>
        <v>2.9750000000000001</v>
      </c>
      <c r="AC1180" s="189"/>
      <c r="AD1180" s="451" t="s">
        <v>2706</v>
      </c>
      <c r="AE1180" s="189"/>
      <c r="AF1180" s="451">
        <v>1</v>
      </c>
      <c r="AG1180" s="451">
        <v>1</v>
      </c>
      <c r="AH1180" s="73"/>
      <c r="AI1180" s="57"/>
      <c r="AJ1180" s="45"/>
      <c r="AK1180" s="45"/>
      <c r="AL1180" s="45"/>
    </row>
    <row r="1181" spans="1:38" hidden="1" outlineLevel="2" x14ac:dyDescent="0.25">
      <c r="A1181" s="45"/>
      <c r="B1181" s="54"/>
      <c r="C1181" s="47">
        <f t="shared" si="207"/>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8"/>
        <v>-0.23580000000000001</v>
      </c>
      <c r="Y1181" s="97">
        <v>-0.23580000000000001</v>
      </c>
      <c r="Z1181" s="447">
        <f t="shared" si="209"/>
        <v>-0.23580000000000001</v>
      </c>
      <c r="AA1181" s="447">
        <f t="shared" si="210"/>
        <v>-0.23580000000000001</v>
      </c>
      <c r="AB1181" s="447">
        <f t="shared" si="211"/>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07"/>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8"/>
        <v>-9.3699999999999999E-3</v>
      </c>
      <c r="Y1182" s="97">
        <f>V1182+0.0008</f>
        <v>-9.3699999999999999E-3</v>
      </c>
      <c r="Z1182" s="447">
        <f t="shared" si="209"/>
        <v>-9.3699999999999999E-3</v>
      </c>
      <c r="AA1182" s="447">
        <f t="shared" si="210"/>
        <v>-9.3699999999999999E-3</v>
      </c>
      <c r="AB1182" s="447">
        <f t="shared" si="211"/>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06"/>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07"/>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12">0.001592*0</f>
        <v>0</v>
      </c>
      <c r="W1184" s="97">
        <f t="shared" si="212"/>
        <v>0</v>
      </c>
      <c r="X1184" s="447">
        <f t="shared" ref="X1184:X1185" si="213">Y1184</f>
        <v>0</v>
      </c>
      <c r="Y1184" s="97">
        <f>V1184</f>
        <v>0</v>
      </c>
      <c r="Z1184" s="447">
        <f t="shared" ref="Z1184:Z1185" si="214">Y1184</f>
        <v>0</v>
      </c>
      <c r="AA1184" s="447">
        <f t="shared" ref="AA1184:AA1185" si="215">Z1184</f>
        <v>0</v>
      </c>
      <c r="AB1184" s="447">
        <f t="shared" ref="AB1184:AB1185" si="216">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07"/>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7">-0.00000037*0</f>
        <v>0</v>
      </c>
      <c r="W1185" s="97">
        <f t="shared" si="217"/>
        <v>0</v>
      </c>
      <c r="X1185" s="447">
        <f t="shared" si="213"/>
        <v>0</v>
      </c>
      <c r="Y1185" s="97">
        <f>V1185</f>
        <v>0</v>
      </c>
      <c r="Z1185" s="447">
        <f t="shared" si="214"/>
        <v>0</v>
      </c>
      <c r="AA1185" s="447">
        <f t="shared" si="215"/>
        <v>0</v>
      </c>
      <c r="AB1185" s="447">
        <f t="shared" si="216"/>
        <v>0</v>
      </c>
      <c r="AC1185" s="76"/>
      <c r="AD1185" s="76"/>
      <c r="AE1185" s="76"/>
      <c r="AF1185" s="97">
        <v>1</v>
      </c>
      <c r="AG1185" s="97">
        <v>1</v>
      </c>
      <c r="AH1185" s="73"/>
      <c r="AI1185" s="57"/>
      <c r="AJ1185" s="45"/>
      <c r="AK1185" s="45"/>
      <c r="AL1185" s="45"/>
    </row>
    <row r="1186" spans="1:38" hidden="1" outlineLevel="3" x14ac:dyDescent="0.25">
      <c r="A1186" s="45"/>
      <c r="B1186" s="54"/>
      <c r="C1186" s="47">
        <f t="shared" si="206"/>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06"/>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collapsed="1" x14ac:dyDescent="0.25">
      <c r="A1188" s="45"/>
      <c r="B1188" s="54"/>
      <c r="C1188" s="47">
        <f t="shared" si="207"/>
        <v>3</v>
      </c>
      <c r="D1188" s="73"/>
      <c r="E1188" s="453"/>
      <c r="F1188" s="453" t="s">
        <v>2086</v>
      </c>
      <c r="G1188" s="454"/>
      <c r="H1188" s="192" t="s">
        <v>2775</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18">Y1188</f>
        <v>4.7690000000000001</v>
      </c>
      <c r="Y1188" s="456">
        <f>4.569+0.2</f>
        <v>4.7690000000000001</v>
      </c>
      <c r="Z1188" s="457">
        <f t="shared" ref="Z1188" si="219">Y1188</f>
        <v>4.7690000000000001</v>
      </c>
      <c r="AA1188" s="457">
        <f t="shared" ref="AA1188" si="220">Z1188</f>
        <v>4.7690000000000001</v>
      </c>
      <c r="AB1188" s="457">
        <f t="shared" ref="AB1188" si="221">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06"/>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06"/>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06"/>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06"/>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06"/>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06"/>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06"/>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06"/>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06"/>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06"/>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06"/>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06"/>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06"/>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06"/>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06"/>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06"/>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06"/>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06"/>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06"/>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06"/>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06"/>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06"/>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06"/>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06"/>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06"/>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06"/>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06"/>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06"/>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06"/>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06"/>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06"/>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06"/>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06"/>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06"/>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06"/>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2">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2"/>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2"/>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2"/>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2"/>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2"/>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2"/>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22"/>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22"/>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22"/>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22"/>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22"/>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22"/>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2"/>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2"/>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2"/>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2"/>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2"/>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2"/>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2"/>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2"/>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2"/>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2"/>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2"/>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2"/>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2"/>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2"/>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2"/>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2"/>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2"/>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2"/>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23">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24">W1288</f>
        <v>0.57699999999999996</v>
      </c>
      <c r="Y1288" s="263">
        <f t="shared" si="224"/>
        <v>0.57699999999999996</v>
      </c>
      <c r="Z1288" s="263">
        <f t="shared" si="224"/>
        <v>0.57699999999999996</v>
      </c>
      <c r="AA1288" s="263">
        <f t="shared" si="224"/>
        <v>0.57699999999999996</v>
      </c>
      <c r="AB1288" s="263">
        <f t="shared" si="224"/>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23"/>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24"/>
        <v>-1.2E-2</v>
      </c>
      <c r="Y1289" s="263">
        <f t="shared" si="224"/>
        <v>-1.2E-2</v>
      </c>
      <c r="Z1289" s="263">
        <f t="shared" si="224"/>
        <v>-1.2E-2</v>
      </c>
      <c r="AA1289" s="263">
        <f t="shared" si="224"/>
        <v>-1.2E-2</v>
      </c>
      <c r="AB1289" s="263">
        <f t="shared" si="224"/>
        <v>-1.2E-2</v>
      </c>
      <c r="AC1289" s="76"/>
      <c r="AD1289" s="76"/>
      <c r="AE1289" s="76"/>
      <c r="AF1289" s="97">
        <v>1</v>
      </c>
      <c r="AG1289" s="97">
        <v>1</v>
      </c>
      <c r="AH1289" s="73"/>
      <c r="AI1289" s="57"/>
      <c r="AJ1289" s="45"/>
      <c r="AK1289" s="45"/>
      <c r="AL1289" s="45"/>
    </row>
    <row r="1290" spans="1:38" hidden="1" outlineLevel="3" x14ac:dyDescent="0.25">
      <c r="A1290" s="45"/>
      <c r="B1290" s="54"/>
      <c r="C1290" s="47">
        <f t="shared" si="223"/>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25">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23"/>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23"/>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26">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26"/>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23"/>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2"/>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2"/>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2"/>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2"/>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2"/>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2"/>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7">U1306</f>
        <v>-8.4959000000000007</v>
      </c>
      <c r="W1306" s="271">
        <f t="shared" si="227"/>
        <v>-8.4959000000000007</v>
      </c>
      <c r="X1306" s="271">
        <f t="shared" si="227"/>
        <v>-8.4959000000000007</v>
      </c>
      <c r="Y1306" s="271">
        <f t="shared" si="227"/>
        <v>-8.4959000000000007</v>
      </c>
      <c r="Z1306" s="271">
        <f t="shared" si="227"/>
        <v>-8.4959000000000007</v>
      </c>
      <c r="AA1306" s="271">
        <f t="shared" si="227"/>
        <v>-8.4959000000000007</v>
      </c>
      <c r="AB1306" s="271">
        <f t="shared" si="227"/>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7"/>
        <v>1.38185</v>
      </c>
      <c r="W1307" s="271">
        <f t="shared" si="227"/>
        <v>1.38185</v>
      </c>
      <c r="X1307" s="271">
        <f t="shared" si="227"/>
        <v>1.38185</v>
      </c>
      <c r="Y1307" s="271">
        <f t="shared" si="227"/>
        <v>1.38185</v>
      </c>
      <c r="Z1307" s="271">
        <f t="shared" si="227"/>
        <v>1.38185</v>
      </c>
      <c r="AA1307" s="271">
        <f t="shared" si="227"/>
        <v>1.38185</v>
      </c>
      <c r="AB1307" s="271">
        <f t="shared" si="227"/>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28">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28"/>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28"/>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28"/>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28"/>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28"/>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2776</v>
      </c>
      <c r="I1314" s="76"/>
      <c r="J1314" s="76"/>
      <c r="K1314" s="76"/>
      <c r="L1314" s="76"/>
      <c r="M1314" s="76"/>
      <c r="N1314" s="76"/>
      <c r="O1314" s="76"/>
      <c r="P1314" s="76"/>
      <c r="Q1314" s="76"/>
      <c r="R1314" s="76"/>
      <c r="S1314" s="76"/>
      <c r="T1314" s="76"/>
      <c r="U1314" s="97">
        <v>7.50061</v>
      </c>
      <c r="V1314" s="271">
        <f>U1314</f>
        <v>7.50061</v>
      </c>
      <c r="W1314" s="271">
        <f t="shared" ref="W1314:AB1314" si="229">V1314</f>
        <v>7.50061</v>
      </c>
      <c r="X1314" s="271">
        <f t="shared" si="229"/>
        <v>7.50061</v>
      </c>
      <c r="Y1314" s="271">
        <f t="shared" si="229"/>
        <v>7.50061</v>
      </c>
      <c r="Z1314" s="271">
        <f t="shared" si="229"/>
        <v>7.50061</v>
      </c>
      <c r="AA1314" s="271">
        <f t="shared" si="229"/>
        <v>7.50061</v>
      </c>
      <c r="AB1314" s="271">
        <f t="shared" si="229"/>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0">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0"/>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1">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1"/>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1"/>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1"/>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1"/>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1"/>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2">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2"/>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33">U1324</f>
        <v>0.43659999999999999</v>
      </c>
      <c r="W1324" s="263">
        <f t="shared" si="233"/>
        <v>0.43659999999999999</v>
      </c>
      <c r="X1324" s="263">
        <f t="shared" ref="X1324:X1328" si="234">Y1324</f>
        <v>0.54688000000000003</v>
      </c>
      <c r="Y1324" s="97">
        <v>0.54688000000000003</v>
      </c>
      <c r="Z1324" s="263">
        <f t="shared" ref="Z1324:AB1324" si="235">Y1324</f>
        <v>0.54688000000000003</v>
      </c>
      <c r="AA1324" s="263">
        <f t="shared" si="235"/>
        <v>0.54688000000000003</v>
      </c>
      <c r="AB1324" s="263">
        <f t="shared" si="235"/>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32"/>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33"/>
        <v>-3.7200000000000002E-3</v>
      </c>
      <c r="W1325" s="263">
        <f t="shared" si="233"/>
        <v>-3.7200000000000002E-3</v>
      </c>
      <c r="X1325" s="263">
        <f t="shared" si="234"/>
        <v>-5.4739999999999997E-3</v>
      </c>
      <c r="Y1325" s="97">
        <v>-5.4739999999999997E-3</v>
      </c>
      <c r="Z1325" s="263">
        <f t="shared" ref="Z1325:AB1325" si="236">Y1325</f>
        <v>-5.4739999999999997E-3</v>
      </c>
      <c r="AA1325" s="263">
        <f t="shared" si="236"/>
        <v>-5.4739999999999997E-3</v>
      </c>
      <c r="AB1325" s="263">
        <f t="shared" si="236"/>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37">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33"/>
        <v>5.1499999999999997E-2</v>
      </c>
      <c r="W1326" s="263">
        <f t="shared" si="233"/>
        <v>5.1499999999999997E-2</v>
      </c>
      <c r="X1326" s="263">
        <f t="shared" si="234"/>
        <v>2.75E-2</v>
      </c>
      <c r="Y1326" s="97">
        <v>2.75E-2</v>
      </c>
      <c r="Z1326" s="263">
        <f t="shared" ref="Z1326:AB1326" si="238">Y1326</f>
        <v>2.75E-2</v>
      </c>
      <c r="AA1326" s="263">
        <f t="shared" si="238"/>
        <v>2.75E-2</v>
      </c>
      <c r="AB1326" s="263">
        <f t="shared" si="238"/>
        <v>2.75E-2</v>
      </c>
      <c r="AC1326" s="76"/>
      <c r="AD1326" s="76"/>
      <c r="AE1326" s="76"/>
      <c r="AF1326" s="97">
        <v>1</v>
      </c>
      <c r="AG1326" s="97">
        <v>1</v>
      </c>
      <c r="AH1326" s="73"/>
      <c r="AI1326" s="57"/>
      <c r="AJ1326" s="45"/>
      <c r="AK1326" s="45"/>
      <c r="AL1326" s="45"/>
    </row>
    <row r="1327" spans="1:38" hidden="1" outlineLevel="2" x14ac:dyDescent="0.25">
      <c r="A1327" s="45"/>
      <c r="B1327" s="54"/>
      <c r="C1327" s="47">
        <f t="shared" si="237"/>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33"/>
        <v>-8.916204986149583E-5</v>
      </c>
      <c r="W1327" s="263">
        <f t="shared" si="233"/>
        <v>-8.916204986149583E-5</v>
      </c>
      <c r="X1327" s="263">
        <f t="shared" si="234"/>
        <v>-4.7610803324099718E-5</v>
      </c>
      <c r="Y1327" s="97">
        <f>-Y1326/(2*9.5*30.4)</f>
        <v>-4.7610803324099718E-5</v>
      </c>
      <c r="Z1327" s="263">
        <f t="shared" ref="Z1327" si="239">Y1327</f>
        <v>-4.7610803324099718E-5</v>
      </c>
      <c r="AA1327" s="263">
        <f t="shared" ref="AA1327" si="240">Z1327</f>
        <v>-4.7610803324099718E-5</v>
      </c>
      <c r="AB1327" s="263">
        <f t="shared" ref="AB1327" si="241">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37"/>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33"/>
        <v>4.0000000000000001E-3</v>
      </c>
      <c r="W1328" s="263">
        <f t="shared" si="233"/>
        <v>4.0000000000000001E-3</v>
      </c>
      <c r="X1328" s="263">
        <f t="shared" si="234"/>
        <v>4.0000000000000001E-3</v>
      </c>
      <c r="Y1328" s="97">
        <v>4.0000000000000001E-3</v>
      </c>
      <c r="Z1328" s="263">
        <f t="shared" ref="Z1328:AB1328" si="242">Y1328</f>
        <v>4.0000000000000001E-3</v>
      </c>
      <c r="AA1328" s="263">
        <f t="shared" si="242"/>
        <v>4.0000000000000001E-3</v>
      </c>
      <c r="AB1328" s="263">
        <f t="shared" si="242"/>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37"/>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37"/>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43">U1330</f>
        <v>2.75E-2</v>
      </c>
      <c r="W1330" s="263">
        <f t="shared" si="243"/>
        <v>2.75E-2</v>
      </c>
      <c r="X1330" s="263">
        <f t="shared" ref="X1330" si="244">Y1330</f>
        <v>2.5499999999999998E-2</v>
      </c>
      <c r="Y1330" s="97">
        <v>2.5499999999999998E-2</v>
      </c>
      <c r="Z1330" s="263">
        <f t="shared" ref="Z1330:AB1330" si="245">Y1330</f>
        <v>2.5499999999999998E-2</v>
      </c>
      <c r="AA1330" s="263">
        <f t="shared" si="245"/>
        <v>2.5499999999999998E-2</v>
      </c>
      <c r="AB1330" s="263">
        <f t="shared" si="245"/>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37"/>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46">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7">U1332</f>
        <v>19.482900000000001</v>
      </c>
      <c r="W1332" s="263">
        <f t="shared" si="247"/>
        <v>19.482900000000001</v>
      </c>
      <c r="X1332" s="263">
        <f t="shared" ref="X1332:X1335" si="248">Y1332</f>
        <v>16.702999999999999</v>
      </c>
      <c r="Y1332" s="97">
        <v>16.702999999999999</v>
      </c>
      <c r="Z1332" s="263">
        <f t="shared" ref="Z1332:AB1332" si="249">Y1332</f>
        <v>16.702999999999999</v>
      </c>
      <c r="AA1332" s="263">
        <f t="shared" si="249"/>
        <v>16.702999999999999</v>
      </c>
      <c r="AB1332" s="263">
        <f t="shared" si="249"/>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2"/>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7"/>
        <v>9.2499999999999999E-2</v>
      </c>
      <c r="X1333" s="263">
        <f t="shared" si="248"/>
        <v>0.08</v>
      </c>
      <c r="Y1333" s="97">
        <v>0.08</v>
      </c>
      <c r="Z1333" s="263">
        <f t="shared" ref="Z1333:AB1333" si="250">Y1333</f>
        <v>0.08</v>
      </c>
      <c r="AA1333" s="263">
        <f t="shared" si="250"/>
        <v>0.08</v>
      </c>
      <c r="AB1333" s="263">
        <f t="shared" si="250"/>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32"/>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7"/>
        <v>0</v>
      </c>
      <c r="X1334" s="263">
        <f t="shared" si="248"/>
        <v>0</v>
      </c>
      <c r="Y1334" s="97">
        <v>0</v>
      </c>
      <c r="Z1334" s="263">
        <f t="shared" ref="Z1334:AB1334" si="251">Y1334</f>
        <v>0</v>
      </c>
      <c r="AA1334" s="263">
        <f t="shared" si="251"/>
        <v>0</v>
      </c>
      <c r="AB1334" s="263">
        <f t="shared" si="251"/>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2">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7"/>
        <v>0</v>
      </c>
      <c r="X1335" s="263">
        <f t="shared" si="248"/>
        <v>0</v>
      </c>
      <c r="Y1335" s="97">
        <v>0</v>
      </c>
      <c r="Z1335" s="263">
        <f t="shared" ref="Z1335:AB1335" si="253">Y1335</f>
        <v>0</v>
      </c>
      <c r="AA1335" s="263">
        <f t="shared" si="253"/>
        <v>0</v>
      </c>
      <c r="AB1335" s="263">
        <f t="shared" si="253"/>
        <v>0</v>
      </c>
      <c r="AC1335" s="76"/>
      <c r="AD1335" s="76"/>
      <c r="AE1335" s="76"/>
      <c r="AF1335" s="97">
        <v>1</v>
      </c>
      <c r="AG1335" s="97">
        <v>1</v>
      </c>
      <c r="AH1335" s="73"/>
      <c r="AI1335" s="57"/>
      <c r="AJ1335" s="45"/>
      <c r="AK1335" s="45"/>
      <c r="AL1335" s="45"/>
    </row>
    <row r="1336" spans="1:38" hidden="1" outlineLevel="3" x14ac:dyDescent="0.25">
      <c r="A1336" s="45"/>
      <c r="B1336" s="54"/>
      <c r="C1336" s="47">
        <f t="shared" si="252"/>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2"/>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54">V1337</f>
        <v>0</v>
      </c>
      <c r="X1337" s="263">
        <f t="shared" ref="X1337" si="255">Y1337</f>
        <v>0</v>
      </c>
      <c r="Y1337" s="97">
        <v>0</v>
      </c>
      <c r="Z1337" s="263">
        <f t="shared" ref="Z1337:AB1337" si="256">Y1337</f>
        <v>0</v>
      </c>
      <c r="AA1337" s="263">
        <f t="shared" si="256"/>
        <v>0</v>
      </c>
      <c r="AB1337" s="263">
        <f t="shared" si="256"/>
        <v>0</v>
      </c>
      <c r="AC1337" s="76"/>
      <c r="AD1337" s="76"/>
      <c r="AE1337" s="76"/>
      <c r="AF1337" s="97">
        <v>1</v>
      </c>
      <c r="AG1337" s="97">
        <v>1</v>
      </c>
      <c r="AH1337" s="73"/>
      <c r="AI1337" s="57"/>
      <c r="AJ1337" s="45"/>
      <c r="AK1337" s="45"/>
      <c r="AL1337" s="45"/>
    </row>
    <row r="1338" spans="1:38" hidden="1" outlineLevel="3" x14ac:dyDescent="0.25">
      <c r="A1338" s="45"/>
      <c r="B1338" s="54"/>
      <c r="C1338" s="47">
        <f t="shared" si="252"/>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2"/>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7">V1339</f>
        <v>4.3999999999999997E-2</v>
      </c>
      <c r="X1339" s="263">
        <f t="shared" ref="X1339" si="258">Y1339</f>
        <v>4.7500000000000001E-2</v>
      </c>
      <c r="Y1339" s="97">
        <v>4.7500000000000001E-2</v>
      </c>
      <c r="Z1339" s="263">
        <f t="shared" ref="Z1339:AB1339" si="259">Y1339</f>
        <v>4.7500000000000001E-2</v>
      </c>
      <c r="AA1339" s="263">
        <f t="shared" si="259"/>
        <v>4.7500000000000001E-2</v>
      </c>
      <c r="AB1339" s="263">
        <f t="shared" si="259"/>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2"/>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0">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61">V1341</f>
        <v>0.92700000000000005</v>
      </c>
      <c r="X1341" s="263">
        <f t="shared" ref="X1341" si="262">Y1341</f>
        <v>1.552</v>
      </c>
      <c r="Y1341" s="97">
        <v>1.552</v>
      </c>
      <c r="Z1341" s="263">
        <f t="shared" ref="Z1341:AB1341" si="263">Y1341</f>
        <v>1.552</v>
      </c>
      <c r="AA1341" s="263">
        <f t="shared" si="263"/>
        <v>1.552</v>
      </c>
      <c r="AB1341" s="263">
        <f t="shared" si="263"/>
        <v>1.552</v>
      </c>
      <c r="AC1341" s="76"/>
      <c r="AD1341" s="97" t="s">
        <v>2820</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2023-02-06T13:52:21Z</dcterms:modified>
</cp:coreProperties>
</file>