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246E5BB-3ED1-4196-9DCB-7D36F7AA7B36}" xr6:coauthVersionLast="47" xr6:coauthVersionMax="47" xr10:uidLastSave="{00000000-0000-0000-0000-000000000000}"/>
  <bookViews>
    <workbookView xWindow="29610" yWindow="-9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Parameters!$AF$93:$AG$100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T173" i="13"/>
  <c r="R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<sst xmlns="http://schemas.openxmlformats.org/spreadsheetml/2006/main" count="4315" uniqueCount="2531">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</sst>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2485</v>
      </c>
      <c r="B42" s="4">
        <v>50</v>
      </c>
      <c r="J42" s="1" t="s">
        <v>2486</v>
      </c>
    </row>
    <row r="43" spans="1:12" x14ac:dyDescent="0.25">
      <c r="A43" s="3"/>
    </row>
    <row r="44" spans="1:12" x14ac:dyDescent="0.25">
      <c r="A44" s="4" t="s">
        <v>89</v>
      </c>
      <c r="B44" s="4" t="s">
        <v>2487</v>
      </c>
      <c r="C44" s="4" t="s">
        <v>94</v>
      </c>
      <c r="D44" s="4" t="s">
        <v>95</v>
      </c>
      <c r="E44" s="4" t="s">
        <v>96</v>
      </c>
      <c r="F44" s="4" t="s">
        <v>97</v>
      </c>
      <c r="G44" s="4" t="s">
        <v>109</v>
      </c>
      <c r="I44" s="1" t="s">
        <v>2484</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2425</v>
      </c>
      <c r="B11" s="46">
        <v>0.5</v>
      </c>
    </row>
    <row r="12" spans="1:2" x14ac:dyDescent="0.25">
      <c r="A12" s="4" t="s">
        <v>2426</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31" t="s">
        <v>2401</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32" t="s">
        <v>2400</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44419.422437963003</v>
      </c>
      <c r="J18" s="435" t="s">
        <v>2530</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44418.597515046298</v>
      </c>
      <c r="J21" s="432" t="s">
        <v>2527</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2513</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2512</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outlineLevel="2" collapsed="1"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2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9"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9"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6" t="s">
        <v>300</v>
      </c>
      <c r="V169" s="437"/>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V169" t="s">
        <v>2522</v>
      </c>
    </row>
    <row r="170" spans="1:49"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2523</v>
      </c>
    </row>
    <row r="174" spans="1:49"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2526</v>
      </c>
      <c r="AV175" s="399">
        <f ca="1">AR175*(1+AVERAGE($J$266:$U$266))*($M$225/$N$225)</f>
        <v>110.54117647058823</v>
      </c>
      <c r="AW175" t="s">
        <v>2525</v>
      </c>
    </row>
    <row r="176" spans="1:49"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2524</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collapsed="1"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abSelected="1"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C93" sqref="U93:AC10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44419.419846874996</v>
      </c>
      <c r="J18" s="438" t="s">
        <v>2529</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44402.684083796303</v>
      </c>
      <c r="J21" s="441" t="s">
        <v>2521</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INT(MAX($C$50:$C$1184))+1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2517</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2511</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2528</v>
      </c>
      <c r="I93" s="103" t="s">
        <v>575</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576</v>
      </c>
      <c r="I94" s="103" t="s">
        <v>575</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577</v>
      </c>
      <c r="I95" s="103" t="s">
        <v>575</v>
      </c>
      <c r="J95" s="103"/>
      <c r="K95" s="83"/>
      <c r="L95" s="83"/>
      <c r="M95" s="83"/>
      <c r="N95" s="83"/>
      <c r="O95" s="83"/>
      <c r="P95" s="83"/>
      <c r="Q95" s="83"/>
      <c r="R95" s="83"/>
      <c r="S95" s="83"/>
      <c r="T95" s="83"/>
      <c r="U95" s="305">
        <f t="shared" ref="U95:AB97"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578</v>
      </c>
      <c r="I96" s="103" t="s">
        <v>575</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579</v>
      </c>
      <c r="I97" s="103" t="s">
        <v>575</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580</v>
      </c>
      <c r="I98" s="103" t="s">
        <v>575</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581</v>
      </c>
      <c r="I99" s="103" t="s">
        <v>575</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2511</v>
      </c>
      <c r="I100" s="103" t="s">
        <v>575</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582</v>
      </c>
      <c r="I101" s="103" t="s">
        <v>127</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583</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584</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585</v>
      </c>
      <c r="I104" s="103" t="s">
        <v>2449</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586</v>
      </c>
      <c r="I105" s="103" t="s">
        <v>2450</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587</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588</v>
      </c>
      <c r="I107" s="103" t="s">
        <v>551</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589</v>
      </c>
      <c r="G109" s="80"/>
      <c r="H109" s="298" t="s">
        <v>590</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591</v>
      </c>
      <c r="F110" s="75" t="s">
        <v>592</v>
      </c>
      <c r="G110" s="80"/>
      <c r="H110" s="83" t="s">
        <v>593</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594</v>
      </c>
      <c r="G111" s="80"/>
      <c r="H111" s="83" t="s">
        <v>595</v>
      </c>
      <c r="I111" s="103" t="s">
        <v>596</v>
      </c>
      <c r="J111" s="103"/>
      <c r="K111" s="104">
        <v>1.5699999999999999E-2</v>
      </c>
      <c r="L111" s="104">
        <v>1.5699999999999999E-2</v>
      </c>
      <c r="M111" s="104">
        <v>1.15E-2</v>
      </c>
      <c r="N111" s="104">
        <v>1.15E-2</v>
      </c>
      <c r="O111" s="104">
        <v>1.15E-2</v>
      </c>
      <c r="P111" s="104">
        <v>1.15E-2</v>
      </c>
      <c r="Q111" s="83"/>
      <c r="R111" s="83" t="s">
        <v>597</v>
      </c>
      <c r="S111" s="83" t="s">
        <v>597</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598</v>
      </c>
      <c r="G112" s="80"/>
      <c r="H112" s="83" t="s">
        <v>599</v>
      </c>
      <c r="I112" s="103" t="s">
        <v>600</v>
      </c>
      <c r="J112" s="103"/>
      <c r="K112" s="104">
        <v>0.27</v>
      </c>
      <c r="L112" s="104">
        <v>0.27</v>
      </c>
      <c r="M112" s="104">
        <v>0.27</v>
      </c>
      <c r="N112" s="104">
        <v>0.27</v>
      </c>
      <c r="O112" s="104">
        <v>0.27</v>
      </c>
      <c r="P112" s="104">
        <v>0.27</v>
      </c>
      <c r="Q112" s="83"/>
      <c r="R112" s="83" t="s">
        <v>601</v>
      </c>
      <c r="S112" s="83" t="s">
        <v>601</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602</v>
      </c>
      <c r="G113" s="80"/>
      <c r="H113" s="309" t="s">
        <v>603</v>
      </c>
      <c r="I113" s="103" t="s">
        <v>600</v>
      </c>
      <c r="J113" s="103"/>
      <c r="K113" s="104">
        <v>0.4</v>
      </c>
      <c r="L113" s="104">
        <v>0.4</v>
      </c>
      <c r="M113" s="104">
        <v>0.4</v>
      </c>
      <c r="N113" s="104">
        <v>0.4</v>
      </c>
      <c r="O113" s="104">
        <v>0.4</v>
      </c>
      <c r="P113" s="104">
        <v>0.4</v>
      </c>
      <c r="Q113" s="83"/>
      <c r="R113" s="83" t="s">
        <v>604</v>
      </c>
      <c r="S113" s="83" t="s">
        <v>604</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605</v>
      </c>
      <c r="G114" s="80"/>
      <c r="H114" s="309" t="s">
        <v>606</v>
      </c>
      <c r="I114" s="103" t="s">
        <v>600</v>
      </c>
      <c r="J114" s="103"/>
      <c r="K114" s="104">
        <v>0.6</v>
      </c>
      <c r="L114" s="104">
        <v>0.6</v>
      </c>
      <c r="M114" s="104">
        <v>1</v>
      </c>
      <c r="N114" s="104">
        <v>1</v>
      </c>
      <c r="O114" s="104">
        <v>1</v>
      </c>
      <c r="P114" s="104">
        <v>1</v>
      </c>
      <c r="Q114" s="83"/>
      <c r="R114" s="83" t="s">
        <v>607</v>
      </c>
      <c r="S114" s="83" t="s">
        <v>608</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609</v>
      </c>
      <c r="G115" s="80"/>
      <c r="H115" s="83" t="s">
        <v>610</v>
      </c>
      <c r="I115" s="103" t="s">
        <v>600</v>
      </c>
      <c r="J115" s="103"/>
      <c r="K115" s="411">
        <v>0.15</v>
      </c>
      <c r="L115" s="411">
        <v>0.15</v>
      </c>
      <c r="M115" s="411">
        <v>0.15</v>
      </c>
      <c r="N115" s="411">
        <v>0.15</v>
      </c>
      <c r="O115" s="411">
        <v>0.15</v>
      </c>
      <c r="P115" s="411">
        <v>0.15</v>
      </c>
      <c r="Q115" s="83"/>
      <c r="R115" s="83" t="s">
        <v>611</v>
      </c>
      <c r="S115" s="83" t="s">
        <v>611</v>
      </c>
      <c r="T115" s="83"/>
      <c r="U115" s="104">
        <v>0.19</v>
      </c>
      <c r="V115" s="104">
        <v>0.19</v>
      </c>
      <c r="W115" s="104">
        <v>0.19</v>
      </c>
      <c r="X115" s="104">
        <v>0.25</v>
      </c>
      <c r="Y115" s="104">
        <v>0.25</v>
      </c>
      <c r="Z115" s="104">
        <v>0.25</v>
      </c>
      <c r="AA115" s="104">
        <v>0.25</v>
      </c>
      <c r="AB115" s="104">
        <v>0.25</v>
      </c>
      <c r="AC115" s="83"/>
      <c r="AD115" s="104" t="s">
        <v>2491</v>
      </c>
      <c r="AE115" s="83"/>
      <c r="AF115" s="104">
        <v>1</v>
      </c>
      <c r="AG115" s="104">
        <v>1</v>
      </c>
      <c r="AH115" s="80"/>
      <c r="AI115" s="62"/>
      <c r="AJ115" s="50"/>
      <c r="AK115" s="50"/>
      <c r="AL115" s="50"/>
    </row>
    <row r="116" spans="1:38" hidden="1" outlineLevel="3" x14ac:dyDescent="0.25">
      <c r="A116" s="50"/>
      <c r="B116" s="59"/>
      <c r="C116" s="52">
        <f>INT($C$40)+3</f>
        <v>4</v>
      </c>
      <c r="D116" s="80"/>
      <c r="E116" s="75"/>
      <c r="F116" s="75" t="s">
        <v>612</v>
      </c>
      <c r="G116" s="80"/>
      <c r="H116" s="83" t="s">
        <v>613</v>
      </c>
      <c r="I116" s="103" t="s">
        <v>600</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614</v>
      </c>
      <c r="G117" s="80"/>
      <c r="H117" s="83" t="s">
        <v>615</v>
      </c>
      <c r="I117" s="103" t="s">
        <v>2445</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549</v>
      </c>
      <c r="AE117" s="83"/>
      <c r="AF117" s="104">
        <v>1</v>
      </c>
      <c r="AG117" s="104">
        <v>1</v>
      </c>
      <c r="AH117" s="80"/>
      <c r="AI117" s="62"/>
      <c r="AJ117" s="50"/>
      <c r="AK117" s="50"/>
      <c r="AL117" s="50"/>
    </row>
    <row r="118" spans="1:38" outlineLevel="1" x14ac:dyDescent="0.25">
      <c r="A118" s="50"/>
      <c r="B118" s="59"/>
      <c r="C118" s="52">
        <f>INT($C$40)+1</f>
        <v>2</v>
      </c>
      <c r="D118" s="80"/>
      <c r="E118" s="75"/>
      <c r="F118" s="308" t="s">
        <v>616</v>
      </c>
      <c r="G118" s="80"/>
      <c r="H118" s="298" t="s">
        <v>617</v>
      </c>
      <c r="I118" s="103"/>
      <c r="J118" s="103" t="s">
        <v>618</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619</v>
      </c>
      <c r="F119" s="75" t="s">
        <v>620</v>
      </c>
      <c r="G119" s="80"/>
      <c r="H119" s="83" t="s">
        <v>593</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621</v>
      </c>
      <c r="G120" s="80"/>
      <c r="H120" s="83" t="s">
        <v>622</v>
      </c>
      <c r="I120" s="103" t="s">
        <v>623</v>
      </c>
      <c r="J120" s="103"/>
      <c r="K120" s="104">
        <v>0.04</v>
      </c>
      <c r="L120" s="104">
        <v>0.05</v>
      </c>
      <c r="M120" s="104">
        <v>2.5000000000000001E-2</v>
      </c>
      <c r="N120" s="104">
        <v>2.5000000000000001E-2</v>
      </c>
      <c r="O120" s="104">
        <v>2.5000000000000001E-2</v>
      </c>
      <c r="P120" s="104">
        <v>2.5000000000000001E-2</v>
      </c>
      <c r="Q120" s="83"/>
      <c r="R120" s="83" t="s">
        <v>2519</v>
      </c>
      <c r="S120" s="83" t="s">
        <v>611</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624</v>
      </c>
      <c r="G121" s="80"/>
      <c r="H121" s="83" t="s">
        <v>625</v>
      </c>
      <c r="I121" s="103" t="s">
        <v>600</v>
      </c>
      <c r="J121" s="103"/>
      <c r="K121" s="104">
        <v>1.7</v>
      </c>
      <c r="L121" s="104">
        <v>1.7</v>
      </c>
      <c r="M121" s="104">
        <v>1.7</v>
      </c>
      <c r="N121" s="104">
        <v>1.7</v>
      </c>
      <c r="O121" s="104">
        <v>1.7</v>
      </c>
      <c r="P121" s="104">
        <v>1.7</v>
      </c>
      <c r="Q121" s="83"/>
      <c r="R121" s="83" t="s">
        <v>611</v>
      </c>
      <c r="S121" s="83" t="s">
        <v>611</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626</v>
      </c>
      <c r="G122" s="80"/>
      <c r="H122" s="83" t="s">
        <v>627</v>
      </c>
      <c r="I122" s="103" t="s">
        <v>628</v>
      </c>
      <c r="J122" s="103"/>
      <c r="K122" s="104">
        <v>0.5</v>
      </c>
      <c r="L122" s="104">
        <v>0.5</v>
      </c>
      <c r="M122" s="104">
        <v>0.22</v>
      </c>
      <c r="N122" s="104">
        <v>0.22</v>
      </c>
      <c r="O122" s="104">
        <v>0.22</v>
      </c>
      <c r="P122" s="104">
        <v>0.22</v>
      </c>
      <c r="Q122" s="83"/>
      <c r="R122" s="83" t="s">
        <v>611</v>
      </c>
      <c r="S122" s="83" t="s">
        <v>611</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629</v>
      </c>
      <c r="G123" s="80"/>
      <c r="H123" s="83" t="s">
        <v>627</v>
      </c>
      <c r="I123" s="103" t="s">
        <v>630</v>
      </c>
      <c r="J123" s="103"/>
      <c r="K123" s="104">
        <v>25</v>
      </c>
      <c r="L123" s="104">
        <v>25</v>
      </c>
      <c r="M123" s="104">
        <v>60</v>
      </c>
      <c r="N123" s="104">
        <v>60</v>
      </c>
      <c r="O123" s="104">
        <v>60</v>
      </c>
      <c r="P123" s="104">
        <v>60</v>
      </c>
      <c r="Q123" s="83"/>
      <c r="R123" s="83" t="s">
        <v>611</v>
      </c>
      <c r="S123" s="83" t="s">
        <v>611</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631</v>
      </c>
      <c r="G124" s="80"/>
      <c r="H124" s="83" t="s">
        <v>632</v>
      </c>
      <c r="I124" s="103" t="s">
        <v>600</v>
      </c>
      <c r="J124" s="103"/>
      <c r="K124" s="104">
        <v>0.01</v>
      </c>
      <c r="L124" s="104">
        <v>0.01</v>
      </c>
      <c r="M124" s="104">
        <v>0.02</v>
      </c>
      <c r="N124" s="104">
        <v>0.01</v>
      </c>
      <c r="O124" s="104">
        <v>0.02</v>
      </c>
      <c r="P124" s="104">
        <v>0.02</v>
      </c>
      <c r="Q124" s="83"/>
      <c r="R124" s="83" t="s">
        <v>633</v>
      </c>
      <c r="S124" s="83" t="s">
        <v>633</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634</v>
      </c>
      <c r="G125" s="80"/>
      <c r="H125" s="83" t="s">
        <v>635</v>
      </c>
      <c r="I125" s="103" t="s">
        <v>636</v>
      </c>
      <c r="J125" s="103"/>
      <c r="K125" s="104">
        <v>25</v>
      </c>
      <c r="L125" s="104">
        <v>25</v>
      </c>
      <c r="M125" s="104">
        <v>25</v>
      </c>
      <c r="N125" s="104">
        <v>25</v>
      </c>
      <c r="O125" s="104">
        <v>25</v>
      </c>
      <c r="P125" s="104">
        <v>25</v>
      </c>
      <c r="Q125" s="83"/>
      <c r="R125" s="83" t="s">
        <v>633</v>
      </c>
      <c r="S125" s="83" t="s">
        <v>633</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637</v>
      </c>
      <c r="G126" s="80"/>
      <c r="H126" s="83" t="s">
        <v>638</v>
      </c>
      <c r="I126" s="103" t="s">
        <v>636</v>
      </c>
      <c r="J126" s="103"/>
      <c r="K126" s="104">
        <v>22</v>
      </c>
      <c r="L126" s="104">
        <v>22</v>
      </c>
      <c r="M126" s="104">
        <v>22</v>
      </c>
      <c r="N126" s="104">
        <v>22</v>
      </c>
      <c r="O126" s="104">
        <v>22</v>
      </c>
      <c r="P126" s="104">
        <v>22</v>
      </c>
      <c r="Q126" s="83"/>
      <c r="R126" s="83" t="s">
        <v>633</v>
      </c>
      <c r="S126" s="83" t="s">
        <v>633</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639</v>
      </c>
      <c r="G127" s="80"/>
      <c r="H127" s="83" t="s">
        <v>640</v>
      </c>
      <c r="I127" s="103" t="s">
        <v>630</v>
      </c>
      <c r="J127" s="103"/>
      <c r="K127" s="104">
        <v>28</v>
      </c>
      <c r="L127" s="104">
        <v>28</v>
      </c>
      <c r="M127" s="104">
        <v>62</v>
      </c>
      <c r="N127" s="104">
        <v>62</v>
      </c>
      <c r="O127" s="104">
        <v>62</v>
      </c>
      <c r="P127" s="104">
        <v>81</v>
      </c>
      <c r="Q127" s="83"/>
      <c r="R127" s="83" t="s">
        <v>611</v>
      </c>
      <c r="S127" s="83" t="s">
        <v>611</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641</v>
      </c>
      <c r="G128" s="80"/>
      <c r="H128" s="83" t="s">
        <v>642</v>
      </c>
      <c r="I128" s="103" t="s">
        <v>600</v>
      </c>
      <c r="J128" s="103"/>
      <c r="K128" s="104">
        <v>1.4</v>
      </c>
      <c r="L128" s="104">
        <v>1.4</v>
      </c>
      <c r="M128" s="104">
        <v>1.7</v>
      </c>
      <c r="N128" s="104">
        <v>1.7</v>
      </c>
      <c r="O128" s="104">
        <v>1.7</v>
      </c>
      <c r="P128" s="104">
        <v>0.7</v>
      </c>
      <c r="Q128" s="83"/>
      <c r="R128" s="83" t="s">
        <v>611</v>
      </c>
      <c r="S128" s="83" t="s">
        <v>611</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643</v>
      </c>
      <c r="G129" s="80"/>
      <c r="H129" s="83" t="s">
        <v>644</v>
      </c>
      <c r="I129" s="103" t="s">
        <v>645</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646</v>
      </c>
      <c r="G130" s="80"/>
      <c r="H130" s="83" t="s">
        <v>644</v>
      </c>
      <c r="I130" s="103" t="s">
        <v>600</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647</v>
      </c>
      <c r="G131" s="80"/>
      <c r="H131" s="83" t="s">
        <v>648</v>
      </c>
      <c r="I131" s="103" t="s">
        <v>600</v>
      </c>
      <c r="J131" s="103"/>
      <c r="K131" s="104">
        <v>0.15</v>
      </c>
      <c r="L131" s="104">
        <v>0.15</v>
      </c>
      <c r="M131" s="104">
        <v>0.15</v>
      </c>
      <c r="N131" s="104">
        <v>0.15</v>
      </c>
      <c r="O131" s="104">
        <v>0.15</v>
      </c>
      <c r="P131" s="104">
        <v>0.15</v>
      </c>
      <c r="Q131" s="83"/>
      <c r="R131" s="83" t="s">
        <v>649</v>
      </c>
      <c r="S131" s="83" t="s">
        <v>649</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650</v>
      </c>
      <c r="G132" s="80"/>
      <c r="H132" s="83" t="s">
        <v>648</v>
      </c>
      <c r="I132" s="103" t="s">
        <v>628</v>
      </c>
      <c r="J132" s="103"/>
      <c r="K132" s="104">
        <v>0.02</v>
      </c>
      <c r="L132" s="104">
        <v>0.02</v>
      </c>
      <c r="M132" s="104">
        <v>5.0000000000000001E-3</v>
      </c>
      <c r="N132" s="104">
        <v>5.0000000000000001E-3</v>
      </c>
      <c r="O132" s="104">
        <v>5.0000000000000001E-3</v>
      </c>
      <c r="P132" s="104">
        <v>5.0000000000000001E-3</v>
      </c>
      <c r="Q132" s="83"/>
      <c r="R132" s="83" t="s">
        <v>649</v>
      </c>
      <c r="S132" s="83" t="s">
        <v>649</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651</v>
      </c>
      <c r="G133" s="80"/>
      <c r="H133" s="83" t="s">
        <v>648</v>
      </c>
      <c r="I133" s="103" t="s">
        <v>628</v>
      </c>
      <c r="J133" s="103"/>
      <c r="K133" s="104">
        <v>2E-3</v>
      </c>
      <c r="L133" s="104">
        <v>2E-3</v>
      </c>
      <c r="M133" s="104">
        <v>2E-3</v>
      </c>
      <c r="N133" s="104">
        <v>2E-3</v>
      </c>
      <c r="O133" s="104">
        <v>2E-3</v>
      </c>
      <c r="P133" s="104">
        <v>2E-3</v>
      </c>
      <c r="Q133" s="83"/>
      <c r="R133" s="83" t="s">
        <v>649</v>
      </c>
      <c r="S133" s="83" t="s">
        <v>649</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652</v>
      </c>
      <c r="G134" s="80"/>
      <c r="H134" s="83" t="s">
        <v>653</v>
      </c>
      <c r="I134" s="103" t="s">
        <v>600</v>
      </c>
      <c r="J134" s="103"/>
      <c r="K134" s="104">
        <v>0.5</v>
      </c>
      <c r="L134" s="104">
        <v>0.5</v>
      </c>
      <c r="M134" s="104">
        <v>0.5</v>
      </c>
      <c r="N134" s="104">
        <v>0.5</v>
      </c>
      <c r="O134" s="104">
        <v>0.5</v>
      </c>
      <c r="P134" s="104">
        <v>0.5</v>
      </c>
      <c r="Q134" s="83"/>
      <c r="R134" s="83" t="s">
        <v>649</v>
      </c>
      <c r="S134" s="83" t="s">
        <v>649</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654</v>
      </c>
      <c r="G135" s="80"/>
      <c r="H135" s="83" t="s">
        <v>655</v>
      </c>
      <c r="I135" s="103" t="s">
        <v>600</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656</v>
      </c>
      <c r="G136" s="80"/>
      <c r="H136" s="83" t="s">
        <v>657</v>
      </c>
      <c r="I136" s="103" t="s">
        <v>600</v>
      </c>
      <c r="J136" s="103"/>
      <c r="K136" s="104">
        <v>0.01</v>
      </c>
      <c r="L136" s="104">
        <v>0.01</v>
      </c>
      <c r="M136" s="104">
        <v>0.01</v>
      </c>
      <c r="N136" s="104">
        <v>0.01</v>
      </c>
      <c r="O136" s="104">
        <v>0.01</v>
      </c>
      <c r="P136" s="104">
        <v>0.01</v>
      </c>
      <c r="Q136" s="83"/>
      <c r="R136" s="83" t="s">
        <v>658</v>
      </c>
      <c r="S136" s="83" t="s">
        <v>658</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659</v>
      </c>
      <c r="G137" s="80"/>
      <c r="H137" s="83" t="s">
        <v>660</v>
      </c>
      <c r="I137" s="103" t="s">
        <v>600</v>
      </c>
      <c r="J137" s="103"/>
      <c r="K137" s="104">
        <v>20</v>
      </c>
      <c r="L137" s="104">
        <v>20</v>
      </c>
      <c r="M137" s="104">
        <v>20</v>
      </c>
      <c r="N137" s="104">
        <v>20</v>
      </c>
      <c r="O137" s="104">
        <v>20</v>
      </c>
      <c r="P137" s="104">
        <v>20</v>
      </c>
      <c r="Q137" s="83"/>
      <c r="R137" s="83" t="s">
        <v>658</v>
      </c>
      <c r="S137" s="83" t="s">
        <v>658</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661</v>
      </c>
      <c r="G138" s="80"/>
      <c r="H138" s="83" t="s">
        <v>662</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663</v>
      </c>
      <c r="G139" s="80"/>
      <c r="H139" s="83" t="s">
        <v>664</v>
      </c>
      <c r="I139" s="103" t="s">
        <v>600</v>
      </c>
      <c r="J139" s="103"/>
      <c r="K139" s="104">
        <v>1.5</v>
      </c>
      <c r="L139" s="104">
        <v>1.7</v>
      </c>
      <c r="M139" s="104">
        <v>1.5</v>
      </c>
      <c r="N139" s="104">
        <v>1.5</v>
      </c>
      <c r="O139" s="104">
        <v>1.5</v>
      </c>
      <c r="P139" s="104">
        <v>1.5</v>
      </c>
      <c r="Q139" s="83"/>
      <c r="R139" s="83" t="s">
        <v>2520</v>
      </c>
      <c r="S139" s="83" t="s">
        <v>649</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665</v>
      </c>
      <c r="G140" s="80"/>
      <c r="H140" s="83" t="s">
        <v>666</v>
      </c>
      <c r="I140" s="103" t="s">
        <v>600</v>
      </c>
      <c r="J140" s="103"/>
      <c r="K140" s="104">
        <v>3</v>
      </c>
      <c r="L140" s="104">
        <v>3</v>
      </c>
      <c r="M140" s="104">
        <v>3</v>
      </c>
      <c r="N140" s="104">
        <v>3</v>
      </c>
      <c r="O140" s="104">
        <v>3</v>
      </c>
      <c r="P140" s="104">
        <v>3</v>
      </c>
      <c r="Q140" s="83"/>
      <c r="R140" s="83"/>
      <c r="S140" s="83" t="s">
        <v>604</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667</v>
      </c>
      <c r="G141" s="80"/>
      <c r="H141" s="298" t="s">
        <v>668</v>
      </c>
      <c r="I141" s="103"/>
      <c r="J141" s="103" t="s">
        <v>618</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669</v>
      </c>
      <c r="F142" s="75" t="s">
        <v>670</v>
      </c>
      <c r="G142" s="80"/>
      <c r="H142" s="83" t="s">
        <v>593</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671</v>
      </c>
      <c r="G143" s="80"/>
      <c r="H143" s="83" t="s">
        <v>672</v>
      </c>
      <c r="I143" s="103" t="s">
        <v>673</v>
      </c>
      <c r="J143" s="103"/>
      <c r="K143" s="104">
        <v>0.8</v>
      </c>
      <c r="L143" s="104">
        <v>0.8</v>
      </c>
      <c r="M143" s="104">
        <v>0.8</v>
      </c>
      <c r="N143" s="104">
        <v>0.8</v>
      </c>
      <c r="O143" s="104">
        <v>0.8</v>
      </c>
      <c r="P143" s="104">
        <v>0.8</v>
      </c>
      <c r="Q143" s="83"/>
      <c r="R143" s="83" t="s">
        <v>611</v>
      </c>
      <c r="S143" s="83" t="s">
        <v>611</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674</v>
      </c>
      <c r="G144" s="80"/>
      <c r="H144" s="83" t="s">
        <v>675</v>
      </c>
      <c r="I144" s="103" t="s">
        <v>600</v>
      </c>
      <c r="J144" s="103"/>
      <c r="K144" s="104">
        <v>0.17</v>
      </c>
      <c r="L144" s="104">
        <v>0.17</v>
      </c>
      <c r="M144" s="104">
        <v>0.17</v>
      </c>
      <c r="N144" s="104">
        <v>0.17</v>
      </c>
      <c r="O144" s="104">
        <v>0.17</v>
      </c>
      <c r="P144" s="104">
        <v>0.17</v>
      </c>
      <c r="Q144" s="83"/>
      <c r="R144" s="83" t="s">
        <v>611</v>
      </c>
      <c r="S144" s="83" t="s">
        <v>611</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676</v>
      </c>
      <c r="G145" s="80"/>
      <c r="H145" s="83" t="s">
        <v>677</v>
      </c>
      <c r="I145" s="103" t="s">
        <v>600</v>
      </c>
      <c r="J145" s="103"/>
      <c r="K145" s="104">
        <v>1.7</v>
      </c>
      <c r="L145" s="104">
        <v>1.7</v>
      </c>
      <c r="M145" s="104">
        <v>1.7</v>
      </c>
      <c r="N145" s="104">
        <v>1.7</v>
      </c>
      <c r="O145" s="104">
        <v>1.7</v>
      </c>
      <c r="P145" s="104">
        <v>1.7</v>
      </c>
      <c r="Q145" s="83"/>
      <c r="R145" s="83" t="s">
        <v>611</v>
      </c>
      <c r="S145" s="83" t="s">
        <v>611</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678</v>
      </c>
      <c r="G146" s="80"/>
      <c r="H146" s="83" t="s">
        <v>679</v>
      </c>
      <c r="I146" s="103" t="s">
        <v>645</v>
      </c>
      <c r="J146" s="103"/>
      <c r="K146" s="104">
        <v>1.1199999999999999E-3</v>
      </c>
      <c r="L146" s="104">
        <v>1.1199999999999999E-3</v>
      </c>
      <c r="M146" s="104">
        <v>7.7999999999999999E-4</v>
      </c>
      <c r="N146" s="104">
        <v>7.7999999999999999E-4</v>
      </c>
      <c r="O146" s="104">
        <v>7.7999999999999999E-4</v>
      </c>
      <c r="P146" s="104">
        <v>7.7999999999999999E-4</v>
      </c>
      <c r="Q146" s="83"/>
      <c r="R146" s="83" t="s">
        <v>611</v>
      </c>
      <c r="S146" s="83" t="s">
        <v>611</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680</v>
      </c>
      <c r="G147" s="80"/>
      <c r="H147" s="83" t="s">
        <v>681</v>
      </c>
      <c r="I147" s="103" t="s">
        <v>600</v>
      </c>
      <c r="J147" s="103"/>
      <c r="K147" s="104">
        <v>0.6</v>
      </c>
      <c r="L147" s="104">
        <v>0.6</v>
      </c>
      <c r="M147" s="104">
        <v>0.6</v>
      </c>
      <c r="N147" s="104">
        <v>0.6</v>
      </c>
      <c r="O147" s="104">
        <v>0.6</v>
      </c>
      <c r="P147" s="104">
        <v>0.6</v>
      </c>
      <c r="Q147" s="83"/>
      <c r="R147" s="83" t="s">
        <v>611</v>
      </c>
      <c r="S147" s="83" t="s">
        <v>611</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682</v>
      </c>
      <c r="G148" s="80"/>
      <c r="H148" s="83" t="s">
        <v>683</v>
      </c>
      <c r="I148" s="103" t="s">
        <v>645</v>
      </c>
      <c r="J148" s="103"/>
      <c r="K148" s="104">
        <v>1.1199999999999999E-3</v>
      </c>
      <c r="L148" s="104">
        <v>1.1199999999999999E-3</v>
      </c>
      <c r="M148" s="104">
        <v>7.3999999999999999E-4</v>
      </c>
      <c r="N148" s="104">
        <v>7.3999999999999999E-4</v>
      </c>
      <c r="O148" s="104">
        <v>7.3999999999999999E-4</v>
      </c>
      <c r="P148" s="104">
        <v>7.3999999999999999E-4</v>
      </c>
      <c r="Q148" s="83"/>
      <c r="R148" s="83" t="s">
        <v>611</v>
      </c>
      <c r="S148" s="83" t="s">
        <v>611</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684</v>
      </c>
      <c r="G149" s="80"/>
      <c r="H149" s="83" t="s">
        <v>685</v>
      </c>
      <c r="I149" s="103" t="s">
        <v>600</v>
      </c>
      <c r="J149" s="103"/>
      <c r="K149" s="104">
        <v>0</v>
      </c>
      <c r="L149" s="104">
        <v>0</v>
      </c>
      <c r="M149" s="104">
        <v>0.5</v>
      </c>
      <c r="N149" s="104">
        <v>0.5</v>
      </c>
      <c r="O149" s="104">
        <v>0.5</v>
      </c>
      <c r="P149" s="104">
        <v>0.5</v>
      </c>
      <c r="Q149" s="83"/>
      <c r="R149" s="83"/>
      <c r="S149" s="83" t="s">
        <v>686</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687</v>
      </c>
      <c r="G150" s="80"/>
      <c r="H150" s="83" t="s">
        <v>688</v>
      </c>
      <c r="I150" s="103" t="s">
        <v>630</v>
      </c>
      <c r="J150" s="103"/>
      <c r="K150" s="83"/>
      <c r="L150" s="83"/>
      <c r="M150" s="104">
        <v>64</v>
      </c>
      <c r="N150" s="104">
        <v>64</v>
      </c>
      <c r="O150" s="104">
        <v>64</v>
      </c>
      <c r="P150" s="104">
        <v>150</v>
      </c>
      <c r="Q150" s="83"/>
      <c r="R150" s="83"/>
      <c r="S150" s="83" t="s">
        <v>686</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689</v>
      </c>
      <c r="G151" s="80"/>
      <c r="H151" s="83" t="s">
        <v>690</v>
      </c>
      <c r="I151" s="103" t="s">
        <v>600</v>
      </c>
      <c r="J151" s="103"/>
      <c r="K151" s="83"/>
      <c r="L151" s="83"/>
      <c r="M151" s="104">
        <v>1.7</v>
      </c>
      <c r="N151" s="104">
        <v>1.7</v>
      </c>
      <c r="O151" s="104">
        <v>1.7</v>
      </c>
      <c r="P151" s="104">
        <v>1.7</v>
      </c>
      <c r="Q151" s="83"/>
      <c r="R151" s="83"/>
      <c r="S151" s="83" t="s">
        <v>686</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691</v>
      </c>
      <c r="G152" s="80"/>
      <c r="H152" s="83" t="s">
        <v>690</v>
      </c>
      <c r="I152" s="103" t="s">
        <v>600</v>
      </c>
      <c r="J152" s="103"/>
      <c r="K152" s="83"/>
      <c r="L152" s="83"/>
      <c r="M152" s="104">
        <v>0.1</v>
      </c>
      <c r="N152" s="104">
        <v>0.1</v>
      </c>
      <c r="O152" s="104">
        <v>0.1</v>
      </c>
      <c r="P152" s="104">
        <v>0.1</v>
      </c>
      <c r="Q152" s="83"/>
      <c r="R152" s="83"/>
      <c r="S152" s="83" t="s">
        <v>686</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692</v>
      </c>
      <c r="G153" s="80"/>
      <c r="H153" s="83" t="s">
        <v>693</v>
      </c>
      <c r="I153" s="103" t="s">
        <v>694</v>
      </c>
      <c r="J153" s="103"/>
      <c r="K153" s="104">
        <v>10.5</v>
      </c>
      <c r="L153" s="104">
        <v>10.5</v>
      </c>
      <c r="M153" s="104">
        <v>10.5</v>
      </c>
      <c r="N153" s="104">
        <v>10.5</v>
      </c>
      <c r="O153" s="104">
        <v>10.5</v>
      </c>
      <c r="P153" s="104">
        <v>10.5</v>
      </c>
      <c r="Q153" s="83"/>
      <c r="R153" s="83" t="s">
        <v>695</v>
      </c>
      <c r="S153" s="83" t="s">
        <v>686</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696</v>
      </c>
      <c r="G154" s="80"/>
      <c r="H154" s="83" t="s">
        <v>697</v>
      </c>
      <c r="I154" s="103" t="s">
        <v>600</v>
      </c>
      <c r="J154" s="103"/>
      <c r="K154" s="104">
        <v>1</v>
      </c>
      <c r="L154" s="104">
        <v>1</v>
      </c>
      <c r="M154" s="104">
        <v>1</v>
      </c>
      <c r="N154" s="104">
        <v>1</v>
      </c>
      <c r="O154" s="104">
        <v>1</v>
      </c>
      <c r="P154" s="104">
        <v>1</v>
      </c>
      <c r="Q154" s="83"/>
      <c r="R154" s="83" t="s">
        <v>686</v>
      </c>
      <c r="S154" s="83" t="s">
        <v>686</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698</v>
      </c>
      <c r="G155" s="80"/>
      <c r="H155" s="83" t="s">
        <v>699</v>
      </c>
      <c r="I155" s="103" t="s">
        <v>600</v>
      </c>
      <c r="J155" s="103"/>
      <c r="K155" s="104">
        <v>0.35</v>
      </c>
      <c r="L155" s="104">
        <v>0.35</v>
      </c>
      <c r="M155" s="104">
        <v>0.35</v>
      </c>
      <c r="N155" s="104">
        <v>0.35</v>
      </c>
      <c r="O155" s="104">
        <v>0.35</v>
      </c>
      <c r="P155" s="104">
        <v>0.35</v>
      </c>
      <c r="Q155" s="83"/>
      <c r="R155" s="83" t="s">
        <v>686</v>
      </c>
      <c r="S155" s="83" t="s">
        <v>686</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700</v>
      </c>
      <c r="G156" s="80"/>
      <c r="H156" s="83" t="s">
        <v>701</v>
      </c>
      <c r="I156" s="103" t="s">
        <v>600</v>
      </c>
      <c r="J156" s="103"/>
      <c r="K156" s="104">
        <v>1</v>
      </c>
      <c r="L156" s="104">
        <v>1</v>
      </c>
      <c r="M156" s="104">
        <v>1</v>
      </c>
      <c r="N156" s="104">
        <v>1</v>
      </c>
      <c r="O156" s="104">
        <v>1</v>
      </c>
      <c r="P156" s="104">
        <v>1</v>
      </c>
      <c r="Q156" s="83"/>
      <c r="R156" s="83" t="s">
        <v>686</v>
      </c>
      <c r="S156" s="83" t="s">
        <v>686</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702</v>
      </c>
      <c r="G157" s="80"/>
      <c r="H157" s="83" t="s">
        <v>703</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704</v>
      </c>
      <c r="G158" s="80"/>
      <c r="H158" s="83" t="s">
        <v>703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705</v>
      </c>
      <c r="G159" s="80"/>
      <c r="H159" s="83" t="s">
        <v>703</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706</v>
      </c>
      <c r="G160" s="80"/>
      <c r="H160" s="83" t="s">
        <v>703</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707</v>
      </c>
      <c r="G161" s="80"/>
      <c r="H161" s="83" t="s">
        <v>703</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708</v>
      </c>
      <c r="G162" s="80"/>
      <c r="H162" s="83" t="s">
        <v>709</v>
      </c>
      <c r="I162" s="103" t="s">
        <v>694</v>
      </c>
      <c r="J162" s="103"/>
      <c r="K162" s="104">
        <v>11.5</v>
      </c>
      <c r="L162" s="104">
        <v>11.5</v>
      </c>
      <c r="M162" s="104">
        <v>11.5</v>
      </c>
      <c r="N162" s="104">
        <v>11.5</v>
      </c>
      <c r="O162" s="104">
        <v>11.5</v>
      </c>
      <c r="P162" s="104">
        <v>11.5</v>
      </c>
      <c r="Q162" s="83"/>
      <c r="R162" s="83" t="s">
        <v>710</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711</v>
      </c>
      <c r="G163" s="80"/>
      <c r="H163" s="83" t="s">
        <v>712</v>
      </c>
      <c r="I163" s="103" t="s">
        <v>694</v>
      </c>
      <c r="J163" s="103"/>
      <c r="K163" s="104">
        <v>0</v>
      </c>
      <c r="L163" s="104">
        <v>0</v>
      </c>
      <c r="M163" s="104">
        <v>0</v>
      </c>
      <c r="N163" s="104">
        <v>0</v>
      </c>
      <c r="O163" s="104">
        <v>0</v>
      </c>
      <c r="P163" s="104">
        <v>0</v>
      </c>
      <c r="Q163" s="83"/>
      <c r="R163" s="83" t="s">
        <v>713</v>
      </c>
      <c r="S163" s="83" t="s">
        <v>713</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714</v>
      </c>
      <c r="G164" s="80"/>
      <c r="H164" s="83" t="s">
        <v>715</v>
      </c>
      <c r="I164" s="103" t="s">
        <v>694</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716</v>
      </c>
      <c r="S164" s="83" t="s">
        <v>716</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717</v>
      </c>
      <c r="G165" s="80"/>
      <c r="H165" s="298" t="s">
        <v>718</v>
      </c>
      <c r="I165" s="103"/>
      <c r="J165" s="103" t="s">
        <v>618</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719</v>
      </c>
      <c r="F166" s="75" t="s">
        <v>720</v>
      </c>
      <c r="G166" s="80"/>
      <c r="H166" s="83" t="s">
        <v>593</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721</v>
      </c>
      <c r="G167" s="80"/>
      <c r="H167" s="83" t="s">
        <v>722</v>
      </c>
      <c r="I167" s="103" t="s">
        <v>600</v>
      </c>
      <c r="J167" s="103"/>
      <c r="K167" s="104">
        <v>0.5</v>
      </c>
      <c r="L167" s="104">
        <v>0.5</v>
      </c>
      <c r="M167" s="104">
        <v>0.5</v>
      </c>
      <c r="N167" s="104">
        <v>0.5</v>
      </c>
      <c r="O167" s="104">
        <v>0.5</v>
      </c>
      <c r="P167" s="104">
        <v>0.5</v>
      </c>
      <c r="Q167" s="83"/>
      <c r="R167" s="83" t="s">
        <v>723</v>
      </c>
      <c r="S167" s="83" t="s">
        <v>723</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724</v>
      </c>
      <c r="G168" s="80"/>
      <c r="H168" s="83" t="s">
        <v>725</v>
      </c>
      <c r="I168" s="103" t="s">
        <v>726</v>
      </c>
      <c r="J168" s="103"/>
      <c r="K168" s="104">
        <v>0.02</v>
      </c>
      <c r="L168" s="104">
        <v>0.02</v>
      </c>
      <c r="M168" s="104">
        <v>0.02</v>
      </c>
      <c r="N168" s="104">
        <v>0.02</v>
      </c>
      <c r="O168" s="104">
        <v>0.02</v>
      </c>
      <c r="P168" s="104">
        <v>0.02</v>
      </c>
      <c r="Q168" s="83"/>
      <c r="R168" s="83" t="s">
        <v>727</v>
      </c>
      <c r="S168" s="83" t="s">
        <v>727</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728</v>
      </c>
      <c r="G169" s="80"/>
      <c r="H169" s="83" t="s">
        <v>729</v>
      </c>
      <c r="I169" s="103" t="s">
        <v>600</v>
      </c>
      <c r="J169" s="103"/>
      <c r="K169" s="104">
        <v>0.85</v>
      </c>
      <c r="L169" s="104">
        <v>0.85</v>
      </c>
      <c r="M169" s="104">
        <v>0.85</v>
      </c>
      <c r="N169" s="104">
        <v>0.85</v>
      </c>
      <c r="O169" s="104">
        <v>0.85</v>
      </c>
      <c r="P169" s="104">
        <v>0.85</v>
      </c>
      <c r="Q169" s="83"/>
      <c r="R169" s="83" t="s">
        <v>727</v>
      </c>
      <c r="S169" s="83" t="s">
        <v>727</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730</v>
      </c>
      <c r="G170" s="80"/>
      <c r="H170" s="83" t="s">
        <v>731</v>
      </c>
      <c r="I170" s="103" t="s">
        <v>673</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732</v>
      </c>
      <c r="G171" s="80"/>
      <c r="H171" s="83" t="s">
        <v>733</v>
      </c>
      <c r="I171" s="103" t="s">
        <v>600</v>
      </c>
      <c r="J171" s="103"/>
      <c r="K171" s="104">
        <v>0.4</v>
      </c>
      <c r="L171" s="104">
        <v>0.4</v>
      </c>
      <c r="M171" s="104">
        <v>0.4</v>
      </c>
      <c r="N171" s="104">
        <v>0.4</v>
      </c>
      <c r="O171" s="104">
        <v>0.4</v>
      </c>
      <c r="P171" s="104">
        <v>0.4</v>
      </c>
      <c r="Q171" s="83"/>
      <c r="R171" s="83" t="s">
        <v>727</v>
      </c>
      <c r="S171" s="83" t="s">
        <v>727</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734</v>
      </c>
      <c r="G172" s="80"/>
      <c r="H172" s="83" t="s">
        <v>735</v>
      </c>
      <c r="I172" s="103" t="s">
        <v>726</v>
      </c>
      <c r="J172" s="103"/>
      <c r="K172" s="104">
        <v>0.02</v>
      </c>
      <c r="L172" s="104">
        <v>0.02</v>
      </c>
      <c r="M172" s="104">
        <v>0.02</v>
      </c>
      <c r="N172" s="104">
        <v>0.02</v>
      </c>
      <c r="O172" s="104">
        <v>0.02</v>
      </c>
      <c r="P172" s="104">
        <v>0.02</v>
      </c>
      <c r="Q172" s="83"/>
      <c r="R172" s="83" t="s">
        <v>727</v>
      </c>
      <c r="S172" s="83" t="s">
        <v>727</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736</v>
      </c>
      <c r="G173" s="80"/>
      <c r="H173" s="83" t="s">
        <v>737</v>
      </c>
      <c r="I173" s="103" t="s">
        <v>673</v>
      </c>
      <c r="J173" s="103"/>
      <c r="K173" s="104">
        <v>0.6</v>
      </c>
      <c r="L173" s="104">
        <v>0.6</v>
      </c>
      <c r="M173" s="104">
        <v>0.6</v>
      </c>
      <c r="N173" s="104">
        <v>0.6</v>
      </c>
      <c r="O173" s="104">
        <v>0.6</v>
      </c>
      <c r="P173" s="104">
        <v>0.6</v>
      </c>
      <c r="Q173" s="83"/>
      <c r="R173" s="83" t="s">
        <v>727</v>
      </c>
      <c r="S173" s="83" t="s">
        <v>727</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738</v>
      </c>
      <c r="G174" s="80"/>
      <c r="H174" s="83" t="s">
        <v>739</v>
      </c>
      <c r="I174" s="103" t="s">
        <v>673</v>
      </c>
      <c r="J174" s="103"/>
      <c r="K174" s="104">
        <v>0.13300000000000001</v>
      </c>
      <c r="L174" s="104">
        <v>0.13300000000000001</v>
      </c>
      <c r="M174" s="104">
        <v>0.13300000000000001</v>
      </c>
      <c r="N174" s="104">
        <v>0.13300000000000001</v>
      </c>
      <c r="O174" s="104">
        <v>0.13300000000000001</v>
      </c>
      <c r="P174" s="104">
        <v>0.13300000000000001</v>
      </c>
      <c r="Q174" s="83"/>
      <c r="R174" s="83" t="s">
        <v>611</v>
      </c>
      <c r="S174" s="83" t="s">
        <v>611</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740</v>
      </c>
      <c r="G175" s="80"/>
      <c r="H175" s="83" t="s">
        <v>741</v>
      </c>
      <c r="I175" s="103" t="s">
        <v>600</v>
      </c>
      <c r="J175" s="103"/>
      <c r="K175" s="104">
        <v>0.95</v>
      </c>
      <c r="L175" s="104">
        <v>0.95</v>
      </c>
      <c r="M175" s="104">
        <v>0.95</v>
      </c>
      <c r="N175" s="104">
        <v>0.95</v>
      </c>
      <c r="O175" s="104">
        <v>0.95</v>
      </c>
      <c r="P175" s="104">
        <v>0.95</v>
      </c>
      <c r="Q175" s="83"/>
      <c r="R175" s="83" t="s">
        <v>727</v>
      </c>
      <c r="S175" s="83" t="s">
        <v>727</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742</v>
      </c>
      <c r="G176" s="80"/>
      <c r="H176" s="83" t="s">
        <v>743</v>
      </c>
      <c r="I176" s="103" t="s">
        <v>673</v>
      </c>
      <c r="J176" s="103"/>
      <c r="K176" s="104">
        <v>0.84</v>
      </c>
      <c r="L176" s="104">
        <v>0.84</v>
      </c>
      <c r="M176" s="104">
        <v>0.84</v>
      </c>
      <c r="N176" s="104">
        <v>0.84</v>
      </c>
      <c r="O176" s="104">
        <v>0.84</v>
      </c>
      <c r="P176" s="104">
        <v>0.84</v>
      </c>
      <c r="Q176" s="83"/>
      <c r="R176" s="83" t="s">
        <v>727</v>
      </c>
      <c r="S176" s="83" t="s">
        <v>727</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744</v>
      </c>
      <c r="G177" s="80"/>
      <c r="H177" s="83" t="s">
        <v>745</v>
      </c>
      <c r="I177" s="103" t="s">
        <v>673</v>
      </c>
      <c r="J177" s="103"/>
      <c r="K177" s="104">
        <v>0.8</v>
      </c>
      <c r="L177" s="104">
        <v>0.8</v>
      </c>
      <c r="M177" s="104">
        <v>0.8</v>
      </c>
      <c r="N177" s="104">
        <v>0.8</v>
      </c>
      <c r="O177" s="104">
        <v>0.8</v>
      </c>
      <c r="P177" s="104">
        <v>0.8</v>
      </c>
      <c r="Q177" s="83"/>
      <c r="R177" s="83" t="s">
        <v>611</v>
      </c>
      <c r="S177" s="83" t="s">
        <v>611</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746</v>
      </c>
      <c r="G178" s="80"/>
      <c r="H178" s="83" t="s">
        <v>747</v>
      </c>
      <c r="I178" s="103" t="s">
        <v>600</v>
      </c>
      <c r="J178" s="103"/>
      <c r="K178" s="104">
        <v>0.7</v>
      </c>
      <c r="L178" s="104">
        <v>0.7</v>
      </c>
      <c r="M178" s="104">
        <v>0.7</v>
      </c>
      <c r="N178" s="104">
        <v>0.7</v>
      </c>
      <c r="O178" s="104">
        <v>0.7</v>
      </c>
      <c r="P178" s="104">
        <v>0.7</v>
      </c>
      <c r="Q178" s="83"/>
      <c r="R178" s="83" t="s">
        <v>727</v>
      </c>
      <c r="S178" s="83" t="s">
        <v>727</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748</v>
      </c>
      <c r="G179" s="80"/>
      <c r="H179" s="83" t="s">
        <v>749</v>
      </c>
      <c r="I179" s="103" t="s">
        <v>726</v>
      </c>
      <c r="J179" s="103"/>
      <c r="K179" s="104">
        <v>3.5000000000000003E-2</v>
      </c>
      <c r="L179" s="104">
        <v>3.5000000000000003E-2</v>
      </c>
      <c r="M179" s="104">
        <v>3.5000000000000003E-2</v>
      </c>
      <c r="N179" s="104">
        <v>3.5000000000000003E-2</v>
      </c>
      <c r="O179" s="104">
        <v>3.5000000000000003E-2</v>
      </c>
      <c r="P179" s="104">
        <v>3.5000000000000003E-2</v>
      </c>
      <c r="Q179" s="83"/>
      <c r="R179" s="83" t="s">
        <v>611</v>
      </c>
      <c r="S179" s="83" t="s">
        <v>611</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750</v>
      </c>
      <c r="G180" s="80"/>
      <c r="H180" s="83" t="s">
        <v>749</v>
      </c>
      <c r="I180" s="103" t="s">
        <v>726</v>
      </c>
      <c r="J180" s="103"/>
      <c r="K180" s="104">
        <v>0.33</v>
      </c>
      <c r="L180" s="104">
        <v>0.33</v>
      </c>
      <c r="M180" s="104">
        <v>0.33</v>
      </c>
      <c r="N180" s="104">
        <v>0.33</v>
      </c>
      <c r="O180" s="104">
        <v>0.33</v>
      </c>
      <c r="P180" s="104">
        <v>0.33</v>
      </c>
      <c r="Q180" s="83"/>
      <c r="R180" s="83" t="s">
        <v>611</v>
      </c>
      <c r="S180" s="83" t="s">
        <v>611</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751</v>
      </c>
      <c r="G181" s="80"/>
      <c r="H181" s="83" t="s">
        <v>752</v>
      </c>
      <c r="I181" s="103" t="s">
        <v>726</v>
      </c>
      <c r="J181" s="103"/>
      <c r="K181" s="104">
        <v>0.12</v>
      </c>
      <c r="L181" s="104">
        <v>0.12</v>
      </c>
      <c r="M181" s="104">
        <v>0.12</v>
      </c>
      <c r="N181" s="104">
        <v>0.12</v>
      </c>
      <c r="O181" s="104">
        <v>0.12</v>
      </c>
      <c r="P181" s="104">
        <v>0.12</v>
      </c>
      <c r="Q181" s="83"/>
      <c r="R181" s="83" t="s">
        <v>611</v>
      </c>
      <c r="S181" s="83" t="s">
        <v>611</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753</v>
      </c>
      <c r="G182" s="80"/>
      <c r="H182" s="83" t="s">
        <v>754</v>
      </c>
      <c r="I182" s="103" t="s">
        <v>726</v>
      </c>
      <c r="J182" s="103"/>
      <c r="K182" s="104">
        <v>4.2999999999999997E-2</v>
      </c>
      <c r="L182" s="104">
        <v>4.2999999999999997E-2</v>
      </c>
      <c r="M182" s="104">
        <v>4.2999999999999997E-2</v>
      </c>
      <c r="N182" s="104">
        <v>4.2999999999999997E-2</v>
      </c>
      <c r="O182" s="104">
        <v>4.2999999999999997E-2</v>
      </c>
      <c r="P182" s="104">
        <v>4.2999999999999997E-2</v>
      </c>
      <c r="Q182" s="83"/>
      <c r="R182" s="83" t="s">
        <v>727</v>
      </c>
      <c r="S182" s="83" t="s">
        <v>611</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755</v>
      </c>
      <c r="G183" s="80"/>
      <c r="H183" s="83" t="s">
        <v>756</v>
      </c>
      <c r="I183" s="103" t="s">
        <v>726</v>
      </c>
      <c r="J183" s="103"/>
      <c r="K183" s="104">
        <v>0.18</v>
      </c>
      <c r="L183" s="104">
        <v>0.18</v>
      </c>
      <c r="M183" s="83"/>
      <c r="N183" s="83"/>
      <c r="O183" s="83"/>
      <c r="P183" s="83"/>
      <c r="Q183" s="83"/>
      <c r="R183" s="83" t="s">
        <v>611</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757</v>
      </c>
      <c r="G184" s="80"/>
      <c r="H184" s="298" t="s">
        <v>758</v>
      </c>
      <c r="I184" s="103"/>
      <c r="J184" s="103" t="s">
        <v>618</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759</v>
      </c>
      <c r="F185" s="75" t="s">
        <v>760</v>
      </c>
      <c r="G185" s="80"/>
      <c r="H185" s="83" t="s">
        <v>761</v>
      </c>
      <c r="I185" s="103" t="s">
        <v>762</v>
      </c>
      <c r="J185" s="103"/>
      <c r="K185" s="104">
        <v>25</v>
      </c>
      <c r="L185" s="104">
        <v>25</v>
      </c>
      <c r="M185" s="104">
        <v>25</v>
      </c>
      <c r="N185" s="104">
        <v>25</v>
      </c>
      <c r="O185" s="104">
        <v>25</v>
      </c>
      <c r="P185" s="104">
        <v>25</v>
      </c>
      <c r="Q185" s="83"/>
      <c r="R185" s="83" t="s">
        <v>763</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764</v>
      </c>
      <c r="G186" s="80"/>
      <c r="H186" s="83" t="s">
        <v>765</v>
      </c>
      <c r="I186" s="103" t="s">
        <v>600</v>
      </c>
      <c r="J186" s="103"/>
      <c r="K186" s="104">
        <v>0.09</v>
      </c>
      <c r="L186" s="104">
        <v>0.09</v>
      </c>
      <c r="M186" s="104">
        <v>0.09</v>
      </c>
      <c r="N186" s="104">
        <v>0.09</v>
      </c>
      <c r="O186" s="104">
        <v>0.09</v>
      </c>
      <c r="P186" s="104">
        <v>0.09</v>
      </c>
      <c r="Q186" s="83"/>
      <c r="R186" s="83" t="s">
        <v>611</v>
      </c>
      <c r="S186" s="83" t="s">
        <v>611</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766</v>
      </c>
      <c r="G187" s="80"/>
      <c r="H187" s="83" t="s">
        <v>767</v>
      </c>
      <c r="I187" s="103" t="s">
        <v>768</v>
      </c>
      <c r="J187" s="103"/>
      <c r="K187" s="104">
        <v>0.26</v>
      </c>
      <c r="L187" s="104">
        <v>0.26</v>
      </c>
      <c r="M187" s="104">
        <v>0.36</v>
      </c>
      <c r="N187" s="104">
        <v>0.31</v>
      </c>
      <c r="O187" s="104">
        <v>0.36</v>
      </c>
      <c r="P187" s="104">
        <v>0.36</v>
      </c>
      <c r="Q187" s="83"/>
      <c r="R187" s="83" t="s">
        <v>611</v>
      </c>
      <c r="S187" s="83" t="s">
        <v>611</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769</v>
      </c>
      <c r="G188" s="80"/>
      <c r="H188" s="83" t="s">
        <v>770</v>
      </c>
      <c r="I188" s="103" t="s">
        <v>628</v>
      </c>
      <c r="J188" s="103"/>
      <c r="K188" s="104">
        <v>8.0000000000000007E-5</v>
      </c>
      <c r="L188" s="104">
        <v>8.0000000000000007E-5</v>
      </c>
      <c r="M188" s="104">
        <v>8.0000000000000007E-5</v>
      </c>
      <c r="N188" s="104">
        <v>8.0000000000000007E-5</v>
      </c>
      <c r="O188" s="104">
        <v>8.0000000000000007E-5</v>
      </c>
      <c r="P188" s="104">
        <v>8.0000000000000007E-5</v>
      </c>
      <c r="Q188" s="83"/>
      <c r="R188" s="83" t="s">
        <v>611</v>
      </c>
      <c r="S188" s="83" t="s">
        <v>611</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771</v>
      </c>
      <c r="G189" s="80"/>
      <c r="H189" s="83" t="s">
        <v>772</v>
      </c>
      <c r="I189" s="103" t="s">
        <v>600</v>
      </c>
      <c r="J189" s="103"/>
      <c r="K189" s="104">
        <v>0.84</v>
      </c>
      <c r="L189" s="104">
        <v>0.84</v>
      </c>
      <c r="M189" s="104">
        <v>0.84</v>
      </c>
      <c r="N189" s="104">
        <v>0.84</v>
      </c>
      <c r="O189" s="104">
        <v>0.84</v>
      </c>
      <c r="P189" s="104">
        <v>0.84</v>
      </c>
      <c r="Q189" s="83"/>
      <c r="R189" s="83" t="s">
        <v>611</v>
      </c>
      <c r="S189" s="83" t="s">
        <v>611</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773</v>
      </c>
      <c r="G190" s="80"/>
      <c r="H190" s="83" t="s">
        <v>774</v>
      </c>
      <c r="I190" s="103" t="s">
        <v>600</v>
      </c>
      <c r="J190" s="103"/>
      <c r="K190" s="104">
        <v>0.23</v>
      </c>
      <c r="L190" s="104">
        <v>0.23</v>
      </c>
      <c r="M190" s="104">
        <v>0.23</v>
      </c>
      <c r="N190" s="104">
        <v>0.23</v>
      </c>
      <c r="O190" s="104">
        <v>0.23</v>
      </c>
      <c r="P190" s="104">
        <v>0.23</v>
      </c>
      <c r="Q190" s="83"/>
      <c r="R190" s="83" t="s">
        <v>775</v>
      </c>
      <c r="S190" s="83" t="s">
        <v>611</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776</v>
      </c>
      <c r="G191" s="80"/>
      <c r="H191" s="83" t="s">
        <v>777</v>
      </c>
      <c r="I191" s="103" t="s">
        <v>778</v>
      </c>
      <c r="J191" s="103"/>
      <c r="K191" s="104">
        <v>0.02</v>
      </c>
      <c r="L191" s="104">
        <v>0.02</v>
      </c>
      <c r="M191" s="104">
        <v>2.5000000000000001E-3</v>
      </c>
      <c r="N191" s="104">
        <v>2.5000000000000001E-3</v>
      </c>
      <c r="O191" s="104">
        <v>2.5000000000000001E-3</v>
      </c>
      <c r="P191" s="104">
        <v>2.5000000000000001E-3</v>
      </c>
      <c r="Q191" s="83"/>
      <c r="R191" s="83" t="s">
        <v>775</v>
      </c>
      <c r="S191" s="83" t="s">
        <v>779</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780</v>
      </c>
      <c r="G192" s="80"/>
      <c r="H192" s="83" t="s">
        <v>781</v>
      </c>
      <c r="I192" s="103" t="s">
        <v>673</v>
      </c>
      <c r="J192" s="103"/>
      <c r="K192" s="104">
        <v>0.9</v>
      </c>
      <c r="L192" s="104">
        <v>0.9</v>
      </c>
      <c r="M192" s="104">
        <v>0.9</v>
      </c>
      <c r="N192" s="104">
        <v>0.9</v>
      </c>
      <c r="O192" s="104">
        <v>0.9</v>
      </c>
      <c r="P192" s="104">
        <v>0.9</v>
      </c>
      <c r="Q192" s="83"/>
      <c r="R192" s="83" t="s">
        <v>611</v>
      </c>
      <c r="S192" s="83" t="s">
        <v>779</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782</v>
      </c>
      <c r="G193" s="80"/>
      <c r="H193" s="83" t="s">
        <v>783</v>
      </c>
      <c r="I193" s="103" t="s">
        <v>2461</v>
      </c>
      <c r="J193" s="103"/>
      <c r="K193" s="104">
        <v>5.7000000000000003E-5</v>
      </c>
      <c r="L193" s="104">
        <v>5.7000000000000003E-5</v>
      </c>
      <c r="M193" s="104">
        <v>5.7000000000000003E-5</v>
      </c>
      <c r="N193" s="104">
        <v>5.7000000000000003E-5</v>
      </c>
      <c r="O193" s="104">
        <v>5.7000000000000003E-5</v>
      </c>
      <c r="P193" s="104">
        <v>5.7000000000000003E-5</v>
      </c>
      <c r="Q193" s="83"/>
      <c r="R193" s="83" t="s">
        <v>775</v>
      </c>
      <c r="S193" s="83" t="s">
        <v>779</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784</v>
      </c>
      <c r="G194" s="80"/>
      <c r="H194" s="83" t="s">
        <v>785</v>
      </c>
      <c r="I194" s="103" t="s">
        <v>726</v>
      </c>
      <c r="J194" s="103"/>
      <c r="K194" s="104">
        <v>0.16</v>
      </c>
      <c r="L194" s="104">
        <v>0.16</v>
      </c>
      <c r="M194" s="104">
        <v>0.16</v>
      </c>
      <c r="N194" s="104">
        <v>0.16</v>
      </c>
      <c r="O194" s="104">
        <v>0.16</v>
      </c>
      <c r="P194" s="104">
        <v>0.16</v>
      </c>
      <c r="Q194" s="83"/>
      <c r="R194" s="83" t="s">
        <v>775</v>
      </c>
      <c r="S194" s="83" t="s">
        <v>779</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786</v>
      </c>
      <c r="G195" s="80"/>
      <c r="H195" s="83" t="s">
        <v>787</v>
      </c>
      <c r="I195" s="103" t="s">
        <v>623</v>
      </c>
      <c r="J195" s="103"/>
      <c r="K195" s="104">
        <v>1.52E-2</v>
      </c>
      <c r="L195" s="104">
        <v>1.52E-2</v>
      </c>
      <c r="M195" s="104">
        <v>1.52E-2</v>
      </c>
      <c r="N195" s="104">
        <v>1.52E-2</v>
      </c>
      <c r="O195" s="104">
        <v>1.52E-2</v>
      </c>
      <c r="P195" s="104">
        <v>1.52E-2</v>
      </c>
      <c r="Q195" s="83"/>
      <c r="R195" s="83" t="s">
        <v>611</v>
      </c>
      <c r="S195" s="83" t="s">
        <v>611</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788</v>
      </c>
      <c r="G196" s="80"/>
      <c r="H196" s="83" t="s">
        <v>789</v>
      </c>
      <c r="I196" s="103" t="s">
        <v>726</v>
      </c>
      <c r="J196" s="103"/>
      <c r="K196" s="310">
        <v>4.6000000000000001E-4</v>
      </c>
      <c r="L196" s="310">
        <v>4.6000000000000001E-4</v>
      </c>
      <c r="M196" s="104">
        <v>5.2599999999999999E-4</v>
      </c>
      <c r="N196" s="104">
        <v>5.2599999999999999E-4</v>
      </c>
      <c r="O196" s="104">
        <v>5.2599999999999999E-4</v>
      </c>
      <c r="P196" s="104">
        <v>5.2599999999999999E-4</v>
      </c>
      <c r="Q196" s="83"/>
      <c r="R196" s="83" t="s">
        <v>790</v>
      </c>
      <c r="S196" s="83" t="s">
        <v>790</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791</v>
      </c>
      <c r="G197" s="80"/>
      <c r="H197" s="83" t="s">
        <v>792</v>
      </c>
      <c r="I197" s="103" t="s">
        <v>600</v>
      </c>
      <c r="J197" s="103"/>
      <c r="K197" s="310">
        <v>1.47E-4</v>
      </c>
      <c r="L197" s="310">
        <v>1.47E-4</v>
      </c>
      <c r="M197" s="104">
        <v>1.61E-2</v>
      </c>
      <c r="N197" s="104">
        <v>1.29E-2</v>
      </c>
      <c r="O197" s="104">
        <v>1.61E-2</v>
      </c>
      <c r="P197" s="104">
        <v>1.61E-2</v>
      </c>
      <c r="Q197" s="83"/>
      <c r="R197" s="83" t="s">
        <v>790</v>
      </c>
      <c r="S197" s="83" t="s">
        <v>790</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793</v>
      </c>
      <c r="G198" s="80"/>
      <c r="H198" s="83" t="s">
        <v>794</v>
      </c>
      <c r="I198" s="103" t="s">
        <v>795</v>
      </c>
      <c r="J198" s="103"/>
      <c r="K198" s="104">
        <v>3.375E-3</v>
      </c>
      <c r="L198" s="104">
        <v>3.375E-3</v>
      </c>
      <c r="M198" s="104">
        <v>4.2200000000000001E-2</v>
      </c>
      <c r="N198" s="104">
        <v>3.3799999999999997E-2</v>
      </c>
      <c r="O198" s="104">
        <v>4.2200000000000001E-2</v>
      </c>
      <c r="P198" s="104">
        <v>4.2200000000000001E-2</v>
      </c>
      <c r="Q198" s="83"/>
      <c r="R198" s="83" t="s">
        <v>790</v>
      </c>
      <c r="S198" s="83" t="s">
        <v>790</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796</v>
      </c>
      <c r="G199" s="80"/>
      <c r="H199" s="83" t="s">
        <v>797</v>
      </c>
      <c r="I199" s="103" t="s">
        <v>798</v>
      </c>
      <c r="J199" s="103"/>
      <c r="K199" s="83"/>
      <c r="L199" s="83"/>
      <c r="M199" s="104">
        <v>1.1E-4</v>
      </c>
      <c r="N199" s="104">
        <v>1.1E-4</v>
      </c>
      <c r="O199" s="104">
        <v>1.1E-4</v>
      </c>
      <c r="P199" s="104">
        <v>1.1E-4</v>
      </c>
      <c r="Q199" s="83"/>
      <c r="R199" s="83"/>
      <c r="S199" s="83" t="s">
        <v>611</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799</v>
      </c>
      <c r="G200" s="80"/>
      <c r="H200" s="83" t="s">
        <v>800</v>
      </c>
      <c r="I200" s="103" t="s">
        <v>600</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801</v>
      </c>
      <c r="G201" s="80"/>
      <c r="H201" s="83" t="s">
        <v>802</v>
      </c>
      <c r="I201" s="103" t="s">
        <v>2460</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611</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803</v>
      </c>
      <c r="G202" s="80"/>
      <c r="H202" s="83" t="s">
        <v>804</v>
      </c>
      <c r="I202" s="103" t="s">
        <v>805</v>
      </c>
      <c r="J202" s="103"/>
      <c r="K202" s="104">
        <v>40</v>
      </c>
      <c r="L202" s="104">
        <v>40</v>
      </c>
      <c r="M202" s="104">
        <v>5</v>
      </c>
      <c r="N202" s="104">
        <v>5</v>
      </c>
      <c r="O202" s="104">
        <v>5</v>
      </c>
      <c r="P202" s="104">
        <v>5</v>
      </c>
      <c r="Q202" s="83"/>
      <c r="R202" s="83" t="s">
        <v>611</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806</v>
      </c>
      <c r="G203" s="80"/>
      <c r="H203" s="83" t="s">
        <v>807</v>
      </c>
      <c r="I203" s="103" t="s">
        <v>808</v>
      </c>
      <c r="J203" s="103"/>
      <c r="K203" s="104">
        <v>100</v>
      </c>
      <c r="L203" s="104">
        <v>100</v>
      </c>
      <c r="M203" s="104">
        <v>100</v>
      </c>
      <c r="N203" s="104">
        <v>100</v>
      </c>
      <c r="O203" s="104">
        <v>100</v>
      </c>
      <c r="P203" s="104">
        <v>100</v>
      </c>
      <c r="Q203" s="83"/>
      <c r="R203" s="83" t="s">
        <v>611</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809</v>
      </c>
      <c r="G204" s="80"/>
      <c r="H204" s="83" t="s">
        <v>810</v>
      </c>
      <c r="I204" s="103" t="s">
        <v>808</v>
      </c>
      <c r="J204" s="103"/>
      <c r="K204" s="104">
        <v>100</v>
      </c>
      <c r="L204" s="104">
        <v>100</v>
      </c>
      <c r="M204" s="104">
        <v>100</v>
      </c>
      <c r="N204" s="104">
        <v>100</v>
      </c>
      <c r="O204" s="104">
        <v>100</v>
      </c>
      <c r="P204" s="104">
        <v>100</v>
      </c>
      <c r="Q204" s="83"/>
      <c r="R204" s="83" t="s">
        <v>611</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811</v>
      </c>
      <c r="G205" s="80"/>
      <c r="H205" s="298" t="s">
        <v>812</v>
      </c>
      <c r="I205" s="103"/>
      <c r="J205" s="103" t="s">
        <v>618</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813</v>
      </c>
      <c r="F206" s="75" t="s">
        <v>814</v>
      </c>
      <c r="G206" s="80"/>
      <c r="H206" s="83" t="s">
        <v>593</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815</v>
      </c>
      <c r="G207" s="80"/>
      <c r="H207" s="83" t="s">
        <v>816</v>
      </c>
      <c r="I207" s="103" t="s">
        <v>600</v>
      </c>
      <c r="J207" s="103"/>
      <c r="K207" s="104">
        <v>0.3</v>
      </c>
      <c r="L207" s="104">
        <v>0.3</v>
      </c>
      <c r="M207" s="104">
        <v>0.3</v>
      </c>
      <c r="N207" s="104">
        <v>0.3</v>
      </c>
      <c r="O207" s="104">
        <v>0.3</v>
      </c>
      <c r="P207" s="104">
        <v>0.3</v>
      </c>
      <c r="Q207" s="83"/>
      <c r="R207" s="83" t="s">
        <v>817</v>
      </c>
      <c r="S207" s="83" t="s">
        <v>817</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818</v>
      </c>
      <c r="G208" s="80"/>
      <c r="H208" s="83" t="s">
        <v>819</v>
      </c>
      <c r="I208" s="103" t="s">
        <v>600</v>
      </c>
      <c r="J208" s="103"/>
      <c r="K208" s="104">
        <v>0.25</v>
      </c>
      <c r="L208" s="104">
        <v>0.25</v>
      </c>
      <c r="M208" s="104">
        <v>0.25</v>
      </c>
      <c r="N208" s="104">
        <v>0.25</v>
      </c>
      <c r="O208" s="104">
        <v>0.25</v>
      </c>
      <c r="P208" s="104">
        <v>0.25</v>
      </c>
      <c r="Q208" s="83"/>
      <c r="R208" s="83" t="s">
        <v>817</v>
      </c>
      <c r="S208" s="83" t="s">
        <v>817</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820</v>
      </c>
      <c r="G209" s="80"/>
      <c r="H209" s="83" t="s">
        <v>821</v>
      </c>
      <c r="I209" s="103" t="s">
        <v>600</v>
      </c>
      <c r="J209" s="103"/>
      <c r="K209" s="104">
        <v>0.1</v>
      </c>
      <c r="L209" s="104">
        <v>0.1</v>
      </c>
      <c r="M209" s="104">
        <v>0.1</v>
      </c>
      <c r="N209" s="104">
        <v>0.1</v>
      </c>
      <c r="O209" s="104">
        <v>0.1</v>
      </c>
      <c r="P209" s="104">
        <v>0.1</v>
      </c>
      <c r="Q209" s="83"/>
      <c r="R209" s="83" t="s">
        <v>817</v>
      </c>
      <c r="S209" s="83" t="s">
        <v>817</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822</v>
      </c>
      <c r="G210" s="80"/>
      <c r="H210" s="83" t="s">
        <v>823</v>
      </c>
      <c r="I210" s="103" t="s">
        <v>645</v>
      </c>
      <c r="J210" s="103"/>
      <c r="K210" s="104">
        <v>7.0000000000000001E-3</v>
      </c>
      <c r="L210" s="104">
        <v>7.0000000000000001E-3</v>
      </c>
      <c r="M210" s="104">
        <v>7.0000000000000001E-3</v>
      </c>
      <c r="N210" s="104">
        <v>7.0000000000000001E-3</v>
      </c>
      <c r="O210" s="104">
        <v>7.0000000000000001E-3</v>
      </c>
      <c r="P210" s="104">
        <v>7.0000000000000001E-3</v>
      </c>
      <c r="Q210" s="83"/>
      <c r="R210" s="83" t="s">
        <v>817</v>
      </c>
      <c r="S210" s="83" t="s">
        <v>817</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824</v>
      </c>
      <c r="G211" s="80"/>
      <c r="H211" s="83" t="s">
        <v>825</v>
      </c>
      <c r="I211" s="103" t="s">
        <v>645</v>
      </c>
      <c r="J211" s="103"/>
      <c r="K211" s="104">
        <v>5.0000000000000001E-3</v>
      </c>
      <c r="L211" s="104">
        <v>5.0000000000000001E-3</v>
      </c>
      <c r="M211" s="104">
        <v>5.0000000000000001E-3</v>
      </c>
      <c r="N211" s="104">
        <v>5.0000000000000001E-3</v>
      </c>
      <c r="O211" s="104">
        <v>5.0000000000000001E-3</v>
      </c>
      <c r="P211" s="104">
        <v>5.0000000000000001E-3</v>
      </c>
      <c r="Q211" s="83"/>
      <c r="R211" s="83" t="s">
        <v>817</v>
      </c>
      <c r="S211" s="83" t="s">
        <v>817</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826</v>
      </c>
      <c r="G212" s="80"/>
      <c r="H212" s="83" t="s">
        <v>827</v>
      </c>
      <c r="I212" s="103" t="s">
        <v>600</v>
      </c>
      <c r="J212" s="103"/>
      <c r="K212" s="104">
        <v>0.35</v>
      </c>
      <c r="L212" s="104">
        <v>0.35</v>
      </c>
      <c r="M212" s="104">
        <v>0.35</v>
      </c>
      <c r="N212" s="104">
        <v>0.35</v>
      </c>
      <c r="O212" s="104">
        <v>0.35</v>
      </c>
      <c r="P212" s="104">
        <v>0.35</v>
      </c>
      <c r="Q212" s="83"/>
      <c r="R212" s="83" t="s">
        <v>817</v>
      </c>
      <c r="S212" s="83" t="s">
        <v>817</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828</v>
      </c>
      <c r="G213" s="80"/>
      <c r="H213" s="83" t="s">
        <v>829</v>
      </c>
      <c r="I213" s="103" t="s">
        <v>600</v>
      </c>
      <c r="J213" s="103"/>
      <c r="K213" s="104">
        <v>0.1</v>
      </c>
      <c r="L213" s="104">
        <v>0.1</v>
      </c>
      <c r="M213" s="104">
        <v>0.1</v>
      </c>
      <c r="N213" s="104">
        <v>0.1</v>
      </c>
      <c r="O213" s="104">
        <v>0.1</v>
      </c>
      <c r="P213" s="104">
        <v>0.1</v>
      </c>
      <c r="Q213" s="83"/>
      <c r="R213" s="83" t="s">
        <v>775</v>
      </c>
      <c r="S213" s="83" t="s">
        <v>817</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830</v>
      </c>
      <c r="G214" s="80"/>
      <c r="H214" s="298" t="s">
        <v>831</v>
      </c>
      <c r="I214" s="103"/>
      <c r="J214" s="103" t="s">
        <v>618</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832</v>
      </c>
      <c r="F215" s="75" t="s">
        <v>833</v>
      </c>
      <c r="G215" s="80"/>
      <c r="H215" s="83" t="s">
        <v>593</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834</v>
      </c>
      <c r="G216" s="80"/>
      <c r="H216" s="83" t="s">
        <v>835</v>
      </c>
      <c r="I216" s="103" t="s">
        <v>600</v>
      </c>
      <c r="J216" s="103"/>
      <c r="K216" s="104">
        <v>0.05</v>
      </c>
      <c r="L216" s="104">
        <v>0.05</v>
      </c>
      <c r="M216" s="104">
        <v>0.05</v>
      </c>
      <c r="N216" s="104">
        <v>0.05</v>
      </c>
      <c r="O216" s="104">
        <v>0.05</v>
      </c>
      <c r="P216" s="104">
        <v>0.05</v>
      </c>
      <c r="Q216" s="83"/>
      <c r="R216" s="83" t="s">
        <v>836</v>
      </c>
      <c r="S216" s="83" t="s">
        <v>836</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837</v>
      </c>
      <c r="G217" s="80"/>
      <c r="H217" s="83" t="s">
        <v>838</v>
      </c>
      <c r="I217" s="103" t="s">
        <v>600</v>
      </c>
      <c r="J217" s="103"/>
      <c r="K217" s="104">
        <v>0.85</v>
      </c>
      <c r="L217" s="104">
        <v>0.85</v>
      </c>
      <c r="M217" s="104">
        <v>0.85</v>
      </c>
      <c r="N217" s="104">
        <v>0.85</v>
      </c>
      <c r="O217" s="104">
        <v>0.85</v>
      </c>
      <c r="P217" s="104">
        <v>0.85</v>
      </c>
      <c r="Q217" s="83"/>
      <c r="R217" s="83" t="s">
        <v>836</v>
      </c>
      <c r="S217" s="83" t="s">
        <v>836</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839</v>
      </c>
      <c r="G218" s="80"/>
      <c r="H218" s="83" t="s">
        <v>840</v>
      </c>
      <c r="I218" s="103" t="s">
        <v>600</v>
      </c>
      <c r="J218" s="103"/>
      <c r="K218" s="104">
        <v>5.5</v>
      </c>
      <c r="L218" s="104">
        <v>5.5</v>
      </c>
      <c r="M218" s="104">
        <v>5.5</v>
      </c>
      <c r="N218" s="104">
        <v>5.5</v>
      </c>
      <c r="O218" s="104">
        <v>5.5</v>
      </c>
      <c r="P218" s="104">
        <v>5.5</v>
      </c>
      <c r="Q218" s="83"/>
      <c r="R218" s="83" t="s">
        <v>836</v>
      </c>
      <c r="S218" s="83" t="s">
        <v>836</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841</v>
      </c>
      <c r="G219" s="80"/>
      <c r="H219" s="83" t="s">
        <v>842</v>
      </c>
      <c r="I219" s="103" t="s">
        <v>600</v>
      </c>
      <c r="J219" s="103"/>
      <c r="K219" s="104">
        <v>0.17799999999999999</v>
      </c>
      <c r="L219" s="104">
        <v>0.17799999999999999</v>
      </c>
      <c r="M219" s="104">
        <v>0.17799999999999999</v>
      </c>
      <c r="N219" s="104">
        <v>0.17799999999999999</v>
      </c>
      <c r="O219" s="104">
        <v>0.17799999999999999</v>
      </c>
      <c r="P219" s="104">
        <v>0.17799999999999999</v>
      </c>
      <c r="Q219" s="83"/>
      <c r="R219" s="83" t="s">
        <v>836</v>
      </c>
      <c r="S219" s="83" t="s">
        <v>836</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843</v>
      </c>
      <c r="G220" s="80"/>
      <c r="H220" s="83" t="s">
        <v>844</v>
      </c>
      <c r="I220" s="103" t="s">
        <v>673</v>
      </c>
      <c r="J220" s="103"/>
      <c r="K220" s="104">
        <v>0.92</v>
      </c>
      <c r="L220" s="104">
        <v>0.92</v>
      </c>
      <c r="M220" s="104">
        <v>0.92</v>
      </c>
      <c r="N220" s="104">
        <v>0.92</v>
      </c>
      <c r="O220" s="104">
        <v>0.92</v>
      </c>
      <c r="P220" s="104">
        <v>0.92</v>
      </c>
      <c r="Q220" s="83"/>
      <c r="R220" s="83" t="s">
        <v>727</v>
      </c>
      <c r="S220" s="83" t="s">
        <v>727</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845</v>
      </c>
      <c r="G221" s="80"/>
      <c r="H221" s="83" t="s">
        <v>846</v>
      </c>
      <c r="I221" s="103" t="s">
        <v>600</v>
      </c>
      <c r="J221" s="103"/>
      <c r="K221" s="104">
        <v>1</v>
      </c>
      <c r="L221" s="104">
        <v>1</v>
      </c>
      <c r="M221" s="104">
        <v>1</v>
      </c>
      <c r="N221" s="104">
        <v>1</v>
      </c>
      <c r="O221" s="104">
        <v>1</v>
      </c>
      <c r="P221" s="104">
        <v>1</v>
      </c>
      <c r="Q221" s="83"/>
      <c r="R221" s="83" t="s">
        <v>790</v>
      </c>
      <c r="S221" s="83" t="s">
        <v>790</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847</v>
      </c>
      <c r="G222" s="80"/>
      <c r="H222" s="83" t="s">
        <v>848</v>
      </c>
      <c r="I222" s="103" t="s">
        <v>600</v>
      </c>
      <c r="J222" s="103"/>
      <c r="K222" s="104">
        <v>0.6</v>
      </c>
      <c r="L222" s="104">
        <v>0.6</v>
      </c>
      <c r="M222" s="104">
        <v>0.6</v>
      </c>
      <c r="N222" s="104">
        <v>0.6</v>
      </c>
      <c r="O222" s="104">
        <v>0.6</v>
      </c>
      <c r="P222" s="104">
        <v>0.6</v>
      </c>
      <c r="Q222" s="83"/>
      <c r="R222" s="83" t="s">
        <v>790</v>
      </c>
      <c r="S222" s="83" t="s">
        <v>790</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849</v>
      </c>
      <c r="G223" s="80"/>
      <c r="H223" s="83" t="s">
        <v>850</v>
      </c>
      <c r="I223" s="103" t="s">
        <v>600</v>
      </c>
      <c r="J223" s="103"/>
      <c r="K223" s="104">
        <v>0.25</v>
      </c>
      <c r="L223" s="104">
        <v>0.25</v>
      </c>
      <c r="M223" s="104">
        <v>0.25</v>
      </c>
      <c r="N223" s="104">
        <v>0.25</v>
      </c>
      <c r="O223" s="104">
        <v>0.25</v>
      </c>
      <c r="P223" s="104">
        <v>0.25</v>
      </c>
      <c r="Q223" s="83"/>
      <c r="R223" s="83" t="s">
        <v>790</v>
      </c>
      <c r="S223" s="83" t="s">
        <v>790</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851</v>
      </c>
      <c r="G224" s="80"/>
      <c r="H224" s="83" t="s">
        <v>852</v>
      </c>
      <c r="I224" s="103" t="s">
        <v>600</v>
      </c>
      <c r="J224" s="103"/>
      <c r="K224" s="104">
        <v>0.9</v>
      </c>
      <c r="L224" s="104">
        <v>0.9</v>
      </c>
      <c r="M224" s="104">
        <v>0.9</v>
      </c>
      <c r="N224" s="104">
        <v>0.9</v>
      </c>
      <c r="O224" s="104">
        <v>0.9</v>
      </c>
      <c r="P224" s="104">
        <v>0.9</v>
      </c>
      <c r="Q224" s="83"/>
      <c r="R224" s="83" t="s">
        <v>853</v>
      </c>
      <c r="S224" s="83" t="s">
        <v>853</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854</v>
      </c>
      <c r="G225" s="80"/>
      <c r="H225" s="298" t="s">
        <v>855</v>
      </c>
      <c r="I225" s="103"/>
      <c r="J225" s="103" t="s">
        <v>618</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856</v>
      </c>
      <c r="F226" s="75" t="s">
        <v>857</v>
      </c>
      <c r="G226" s="80"/>
      <c r="H226" s="83" t="s">
        <v>858</v>
      </c>
      <c r="I226" s="103" t="s">
        <v>630</v>
      </c>
      <c r="J226" s="103"/>
      <c r="K226" s="104">
        <v>90</v>
      </c>
      <c r="L226" s="104">
        <v>90</v>
      </c>
      <c r="M226" s="104">
        <v>0</v>
      </c>
      <c r="N226" s="104">
        <v>0</v>
      </c>
      <c r="O226" s="104">
        <v>0</v>
      </c>
      <c r="P226" s="104">
        <v>0</v>
      </c>
      <c r="Q226" s="83"/>
      <c r="R226" s="83" t="s">
        <v>859</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860</v>
      </c>
      <c r="G227" s="80"/>
      <c r="H227" s="83" t="s">
        <v>861</v>
      </c>
      <c r="I227" s="103" t="s">
        <v>630</v>
      </c>
      <c r="J227" s="103"/>
      <c r="K227" s="104">
        <v>150</v>
      </c>
      <c r="L227" s="104">
        <v>150</v>
      </c>
      <c r="M227" s="104">
        <v>285</v>
      </c>
      <c r="N227" s="104">
        <v>285</v>
      </c>
      <c r="O227" s="104">
        <v>285</v>
      </c>
      <c r="P227" s="104">
        <v>285</v>
      </c>
      <c r="Q227" s="83"/>
      <c r="R227" s="83" t="s">
        <v>862</v>
      </c>
      <c r="S227" s="83" t="s">
        <v>862</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863</v>
      </c>
      <c r="G228" s="80"/>
      <c r="H228" s="83" t="s">
        <v>864</v>
      </c>
      <c r="I228" s="103" t="s">
        <v>600</v>
      </c>
      <c r="J228" s="103"/>
      <c r="K228" s="104">
        <v>1.304</v>
      </c>
      <c r="L228" s="104">
        <v>1.304</v>
      </c>
      <c r="M228" s="104">
        <v>2.2000000000000002</v>
      </c>
      <c r="N228" s="104">
        <v>2.2000000000000002</v>
      </c>
      <c r="O228" s="104">
        <v>2.2000000000000002</v>
      </c>
      <c r="P228" s="104">
        <v>2.2000000000000002</v>
      </c>
      <c r="Q228" s="83"/>
      <c r="R228" s="83" t="s">
        <v>862</v>
      </c>
      <c r="S228" s="83" t="s">
        <v>862</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865</v>
      </c>
      <c r="G229" s="80"/>
      <c r="H229" s="83" t="s">
        <v>864</v>
      </c>
      <c r="I229" s="103" t="s">
        <v>600</v>
      </c>
      <c r="J229" s="103"/>
      <c r="K229" s="104">
        <v>2.625</v>
      </c>
      <c r="L229" s="104">
        <v>2.625</v>
      </c>
      <c r="M229" s="104">
        <v>1.77</v>
      </c>
      <c r="N229" s="104">
        <v>1.77</v>
      </c>
      <c r="O229" s="104">
        <v>1.77</v>
      </c>
      <c r="P229" s="104">
        <v>1.77</v>
      </c>
      <c r="Q229" s="83"/>
      <c r="R229" s="83" t="s">
        <v>862</v>
      </c>
      <c r="S229" s="83" t="s">
        <v>862</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866</v>
      </c>
      <c r="G230" s="80"/>
      <c r="H230" s="83" t="s">
        <v>867</v>
      </c>
      <c r="I230" s="103" t="s">
        <v>600</v>
      </c>
      <c r="J230" s="103"/>
      <c r="K230" s="104">
        <v>0.33</v>
      </c>
      <c r="L230" s="104">
        <v>0.33</v>
      </c>
      <c r="M230" s="104">
        <v>0.33</v>
      </c>
      <c r="N230" s="104">
        <v>0.33</v>
      </c>
      <c r="O230" s="104">
        <v>0.33</v>
      </c>
      <c r="P230" s="104">
        <v>0.33</v>
      </c>
      <c r="Q230" s="83"/>
      <c r="R230" s="83" t="s">
        <v>862</v>
      </c>
      <c r="S230" s="83" t="s">
        <v>862</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868</v>
      </c>
      <c r="G231" s="80"/>
      <c r="H231" s="83" t="s">
        <v>869</v>
      </c>
      <c r="I231" s="103" t="s">
        <v>870</v>
      </c>
      <c r="J231" s="103"/>
      <c r="K231" s="104">
        <v>1.43</v>
      </c>
      <c r="L231" s="104">
        <v>1.43</v>
      </c>
      <c r="M231" s="104">
        <v>1.8</v>
      </c>
      <c r="N231" s="104">
        <v>1.8</v>
      </c>
      <c r="O231" s="104">
        <v>1.8</v>
      </c>
      <c r="P231" s="104">
        <v>1.8</v>
      </c>
      <c r="Q231" s="83"/>
      <c r="R231" s="83" t="s">
        <v>862</v>
      </c>
      <c r="S231" s="83" t="s">
        <v>862</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871</v>
      </c>
      <c r="G232" s="80"/>
      <c r="H232" s="83" t="s">
        <v>872</v>
      </c>
      <c r="I232" s="103" t="s">
        <v>600</v>
      </c>
      <c r="J232" s="103"/>
      <c r="K232" s="104">
        <v>3.38</v>
      </c>
      <c r="L232" s="104">
        <v>3.38</v>
      </c>
      <c r="M232" s="104">
        <v>2.42</v>
      </c>
      <c r="N232" s="104">
        <v>2.42</v>
      </c>
      <c r="O232" s="104">
        <v>2.42</v>
      </c>
      <c r="P232" s="104">
        <v>2.42</v>
      </c>
      <c r="Q232" s="83"/>
      <c r="R232" s="83" t="s">
        <v>862</v>
      </c>
      <c r="S232" s="83" t="s">
        <v>862</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873</v>
      </c>
      <c r="G233" s="80"/>
      <c r="H233" s="83" t="s">
        <v>874</v>
      </c>
      <c r="I233" s="103" t="s">
        <v>600</v>
      </c>
      <c r="J233" s="103"/>
      <c r="K233" s="104">
        <v>0.91</v>
      </c>
      <c r="L233" s="104">
        <v>0.91</v>
      </c>
      <c r="M233" s="104">
        <v>1.1599999999999999</v>
      </c>
      <c r="N233" s="104">
        <v>1.1599999999999999</v>
      </c>
      <c r="O233" s="104">
        <v>1.1599999999999999</v>
      </c>
      <c r="P233" s="104">
        <v>1.1599999999999999</v>
      </c>
      <c r="Q233" s="83"/>
      <c r="R233" s="83" t="s">
        <v>862</v>
      </c>
      <c r="S233" s="83" t="s">
        <v>862</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875</v>
      </c>
      <c r="G234" s="80"/>
      <c r="H234" s="83" t="s">
        <v>876</v>
      </c>
      <c r="I234" s="103" t="s">
        <v>877</v>
      </c>
      <c r="J234" s="103"/>
      <c r="K234" s="104">
        <v>4.33</v>
      </c>
      <c r="L234" s="104">
        <v>4.33</v>
      </c>
      <c r="M234" s="104">
        <v>4.1100000000000003</v>
      </c>
      <c r="N234" s="104">
        <v>4.1100000000000003</v>
      </c>
      <c r="O234" s="104">
        <v>4.1100000000000003</v>
      </c>
      <c r="P234" s="104">
        <v>4.1100000000000003</v>
      </c>
      <c r="Q234" s="83"/>
      <c r="R234" s="83" t="s">
        <v>862</v>
      </c>
      <c r="S234" s="83" t="s">
        <v>862</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878</v>
      </c>
      <c r="G235" s="80"/>
      <c r="H235" s="83" t="s">
        <v>879</v>
      </c>
      <c r="I235" s="103" t="s">
        <v>600</v>
      </c>
      <c r="J235" s="103"/>
      <c r="K235" s="104">
        <v>4.37</v>
      </c>
      <c r="L235" s="104">
        <v>4.37</v>
      </c>
      <c r="M235" s="104">
        <v>343.5</v>
      </c>
      <c r="N235" s="104">
        <v>343.5</v>
      </c>
      <c r="O235" s="104">
        <v>343.5</v>
      </c>
      <c r="P235" s="104">
        <v>343.5</v>
      </c>
      <c r="Q235" s="83"/>
      <c r="R235" s="83" t="s">
        <v>862</v>
      </c>
      <c r="S235" s="83" t="s">
        <v>862</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880</v>
      </c>
      <c r="G236" s="80"/>
      <c r="H236" s="83" t="s">
        <v>881</v>
      </c>
      <c r="I236" s="103" t="s">
        <v>600</v>
      </c>
      <c r="J236" s="103"/>
      <c r="K236" s="104">
        <v>0.96499999999999997</v>
      </c>
      <c r="L236" s="104">
        <v>0.96499999999999997</v>
      </c>
      <c r="M236" s="104">
        <v>1.6400000000000001E-2</v>
      </c>
      <c r="N236" s="104">
        <v>1.6400000000000001E-2</v>
      </c>
      <c r="O236" s="104">
        <v>1.6400000000000001E-2</v>
      </c>
      <c r="P236" s="104">
        <v>1.6400000000000001E-2</v>
      </c>
      <c r="Q236" s="83"/>
      <c r="R236" s="83" t="s">
        <v>862</v>
      </c>
      <c r="S236" s="83" t="s">
        <v>862</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882</v>
      </c>
      <c r="G237" s="80"/>
      <c r="H237" s="83" t="s">
        <v>883</v>
      </c>
      <c r="I237" s="103" t="s">
        <v>870</v>
      </c>
      <c r="J237" s="103"/>
      <c r="K237" s="104">
        <v>0.14499999999999999</v>
      </c>
      <c r="L237" s="104">
        <v>0.14499999999999999</v>
      </c>
      <c r="M237" s="104">
        <v>0.13400000000000001</v>
      </c>
      <c r="N237" s="104">
        <v>0.13400000000000001</v>
      </c>
      <c r="O237" s="104">
        <v>0.13400000000000001</v>
      </c>
      <c r="P237" s="104">
        <v>0.13400000000000001</v>
      </c>
      <c r="Q237" s="83"/>
      <c r="R237" s="83" t="s">
        <v>862</v>
      </c>
      <c r="S237" s="83" t="s">
        <v>862</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884</v>
      </c>
      <c r="G238" s="80"/>
      <c r="H238" s="83" t="s">
        <v>885</v>
      </c>
      <c r="I238" s="103" t="s">
        <v>600</v>
      </c>
      <c r="J238" s="103"/>
      <c r="K238" s="104">
        <v>4.5599999999999996</v>
      </c>
      <c r="L238" s="104">
        <v>4.5599999999999996</v>
      </c>
      <c r="M238" s="104">
        <v>6.22</v>
      </c>
      <c r="N238" s="104">
        <v>6.22</v>
      </c>
      <c r="O238" s="104">
        <v>6.22</v>
      </c>
      <c r="P238" s="104">
        <v>6.22</v>
      </c>
      <c r="Q238" s="83"/>
      <c r="R238" s="83" t="s">
        <v>862</v>
      </c>
      <c r="S238" s="83" t="s">
        <v>862</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886</v>
      </c>
      <c r="G239" s="80"/>
      <c r="H239" s="83" t="s">
        <v>881</v>
      </c>
      <c r="I239" s="103" t="s">
        <v>628</v>
      </c>
      <c r="J239" s="103"/>
      <c r="K239" s="104">
        <v>0.9</v>
      </c>
      <c r="L239" s="104">
        <v>0.9</v>
      </c>
      <c r="M239" s="104">
        <v>0.747</v>
      </c>
      <c r="N239" s="104">
        <v>0.747</v>
      </c>
      <c r="O239" s="104">
        <v>0.747</v>
      </c>
      <c r="P239" s="104">
        <v>0.747</v>
      </c>
      <c r="Q239" s="83"/>
      <c r="R239" s="83" t="s">
        <v>862</v>
      </c>
      <c r="S239" s="83" t="s">
        <v>862</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887</v>
      </c>
      <c r="F240" s="75" t="s">
        <v>888</v>
      </c>
      <c r="G240" s="80"/>
      <c r="H240" s="83" t="s">
        <v>889</v>
      </c>
      <c r="I240" s="103" t="s">
        <v>600</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890</v>
      </c>
      <c r="F241" s="75" t="s">
        <v>799</v>
      </c>
      <c r="G241" s="80"/>
      <c r="H241" s="83" t="s">
        <v>891</v>
      </c>
      <c r="I241" s="103" t="s">
        <v>600</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892</v>
      </c>
      <c r="G242" s="80"/>
      <c r="H242" s="298" t="s">
        <v>893</v>
      </c>
      <c r="I242" s="103"/>
      <c r="J242" s="103" t="s">
        <v>618</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894</v>
      </c>
      <c r="F243" s="75" t="s">
        <v>895</v>
      </c>
      <c r="G243" s="80"/>
      <c r="H243" s="83" t="s">
        <v>896</v>
      </c>
      <c r="I243" s="103" t="s">
        <v>768</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897</v>
      </c>
      <c r="G244" s="80"/>
      <c r="H244" s="83" t="s">
        <v>898</v>
      </c>
      <c r="I244" s="103" t="s">
        <v>630</v>
      </c>
      <c r="J244" s="103"/>
      <c r="K244" s="104">
        <v>2</v>
      </c>
      <c r="L244" s="104">
        <v>2</v>
      </c>
      <c r="M244" s="104">
        <v>4</v>
      </c>
      <c r="N244" s="104">
        <v>4</v>
      </c>
      <c r="O244" s="104">
        <v>4</v>
      </c>
      <c r="P244" s="104">
        <v>4</v>
      </c>
      <c r="Q244" s="83"/>
      <c r="R244" s="83" t="s">
        <v>775</v>
      </c>
      <c r="S244" s="83" t="s">
        <v>899</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900</v>
      </c>
      <c r="G245" s="80"/>
      <c r="H245" s="83" t="s">
        <v>901</v>
      </c>
      <c r="I245" s="103" t="s">
        <v>630</v>
      </c>
      <c r="J245" s="103"/>
      <c r="K245" s="104">
        <v>22</v>
      </c>
      <c r="L245" s="104">
        <v>22</v>
      </c>
      <c r="M245" s="104">
        <v>30</v>
      </c>
      <c r="N245" s="104">
        <v>30</v>
      </c>
      <c r="O245" s="104">
        <v>30</v>
      </c>
      <c r="P245" s="104">
        <v>30</v>
      </c>
      <c r="Q245" s="83"/>
      <c r="R245" s="83" t="s">
        <v>775</v>
      </c>
      <c r="S245" s="83" t="s">
        <v>899</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902</v>
      </c>
      <c r="G246" s="80"/>
      <c r="H246" s="83" t="s">
        <v>903</v>
      </c>
      <c r="I246" s="103" t="s">
        <v>600</v>
      </c>
      <c r="J246" s="103"/>
      <c r="K246" s="104">
        <v>1</v>
      </c>
      <c r="L246" s="104">
        <v>1</v>
      </c>
      <c r="M246" s="104">
        <v>0.6</v>
      </c>
      <c r="N246" s="104">
        <v>0.6</v>
      </c>
      <c r="O246" s="104">
        <v>0.6</v>
      </c>
      <c r="P246" s="104">
        <v>0.6</v>
      </c>
      <c r="Q246" s="83"/>
      <c r="R246" s="83" t="s">
        <v>775</v>
      </c>
      <c r="S246" s="83" t="s">
        <v>899</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904</v>
      </c>
      <c r="G247" s="80"/>
      <c r="H247" s="83" t="s">
        <v>905</v>
      </c>
      <c r="I247" s="103" t="s">
        <v>600</v>
      </c>
      <c r="J247" s="103"/>
      <c r="K247" s="83"/>
      <c r="L247" s="83"/>
      <c r="M247" s="104">
        <v>0.6</v>
      </c>
      <c r="N247" s="104">
        <v>0.6</v>
      </c>
      <c r="O247" s="104">
        <v>0.6</v>
      </c>
      <c r="P247" s="104">
        <v>0.105</v>
      </c>
      <c r="Q247" s="83"/>
      <c r="R247" s="83"/>
      <c r="S247" s="83" t="s">
        <v>899</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906</v>
      </c>
      <c r="G248" s="80"/>
      <c r="H248" s="83" t="s">
        <v>907</v>
      </c>
      <c r="I248" s="103" t="s">
        <v>673</v>
      </c>
      <c r="J248" s="103"/>
      <c r="K248" s="104">
        <v>0.94</v>
      </c>
      <c r="L248" s="104">
        <v>0.94</v>
      </c>
      <c r="M248" s="104">
        <v>0.94</v>
      </c>
      <c r="N248" s="104">
        <v>0.94</v>
      </c>
      <c r="O248" s="104">
        <v>0.94</v>
      </c>
      <c r="P248" s="104">
        <v>0.94</v>
      </c>
      <c r="Q248" s="83"/>
      <c r="R248" s="83" t="s">
        <v>727</v>
      </c>
      <c r="S248" s="83" t="s">
        <v>727</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908</v>
      </c>
      <c r="G249" s="80"/>
      <c r="H249" s="83" t="s">
        <v>909</v>
      </c>
      <c r="I249" s="103" t="s">
        <v>694</v>
      </c>
      <c r="J249" s="103"/>
      <c r="K249" s="104">
        <v>4.7</v>
      </c>
      <c r="L249" s="104">
        <v>4.7</v>
      </c>
      <c r="M249" s="104">
        <v>3.1</v>
      </c>
      <c r="N249" s="104">
        <v>3.1</v>
      </c>
      <c r="O249" s="104">
        <v>3.1</v>
      </c>
      <c r="P249" s="104">
        <v>3.1</v>
      </c>
      <c r="Q249" s="83"/>
      <c r="R249" s="83" t="s">
        <v>910</v>
      </c>
      <c r="S249" s="83" t="s">
        <v>611</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911</v>
      </c>
      <c r="G250" s="80"/>
      <c r="H250" s="83" t="s">
        <v>912</v>
      </c>
      <c r="I250" s="103" t="s">
        <v>600</v>
      </c>
      <c r="J250" s="103"/>
      <c r="K250" s="104">
        <v>1.17</v>
      </c>
      <c r="L250" s="104">
        <v>1.17</v>
      </c>
      <c r="M250" s="104">
        <v>1.17</v>
      </c>
      <c r="N250" s="104">
        <v>1.17</v>
      </c>
      <c r="O250" s="104">
        <v>1.17</v>
      </c>
      <c r="P250" s="104">
        <v>1.17</v>
      </c>
      <c r="Q250" s="83"/>
      <c r="R250" s="83" t="s">
        <v>775</v>
      </c>
      <c r="S250" s="83" t="s">
        <v>649</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913</v>
      </c>
      <c r="G251" s="80"/>
      <c r="H251" s="83" t="s">
        <v>655</v>
      </c>
      <c r="I251" s="103" t="s">
        <v>600</v>
      </c>
      <c r="J251" s="103"/>
      <c r="K251" s="104">
        <v>0.77</v>
      </c>
      <c r="L251" s="104">
        <v>0.77</v>
      </c>
      <c r="M251" s="83"/>
      <c r="N251" s="83"/>
      <c r="O251" s="83"/>
      <c r="P251" s="83"/>
      <c r="Q251" s="83"/>
      <c r="R251" s="83" t="s">
        <v>775</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914</v>
      </c>
      <c r="G252" s="80"/>
      <c r="H252" s="83" t="s">
        <v>655</v>
      </c>
      <c r="I252" s="103" t="s">
        <v>600</v>
      </c>
      <c r="J252" s="103"/>
      <c r="K252" s="104">
        <v>0</v>
      </c>
      <c r="L252" s="104">
        <v>0</v>
      </c>
      <c r="M252" s="83"/>
      <c r="N252" s="83"/>
      <c r="O252" s="83"/>
      <c r="P252" s="83"/>
      <c r="Q252" s="83"/>
      <c r="R252" s="83" t="s">
        <v>775</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915</v>
      </c>
      <c r="G253" s="80"/>
      <c r="H253" s="83" t="s">
        <v>655</v>
      </c>
      <c r="I253" s="103" t="s">
        <v>600</v>
      </c>
      <c r="J253" s="103"/>
      <c r="K253" s="104">
        <v>0.4</v>
      </c>
      <c r="L253" s="104">
        <v>0.4</v>
      </c>
      <c r="M253" s="104">
        <v>0.04</v>
      </c>
      <c r="N253" s="104">
        <v>0.04</v>
      </c>
      <c r="O253" s="104">
        <v>0.04</v>
      </c>
      <c r="P253" s="104">
        <v>0.04</v>
      </c>
      <c r="Q253" s="83"/>
      <c r="R253" s="83" t="s">
        <v>775</v>
      </c>
      <c r="S253" s="83" t="s">
        <v>649</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916</v>
      </c>
      <c r="G254" s="80"/>
      <c r="H254" s="83" t="s">
        <v>655</v>
      </c>
      <c r="I254" s="103" t="s">
        <v>600</v>
      </c>
      <c r="J254" s="103"/>
      <c r="K254" s="104">
        <v>30</v>
      </c>
      <c r="L254" s="104">
        <v>30</v>
      </c>
      <c r="M254" s="104">
        <v>90</v>
      </c>
      <c r="N254" s="104">
        <v>90</v>
      </c>
      <c r="O254" s="104">
        <v>90</v>
      </c>
      <c r="P254" s="104">
        <v>90</v>
      </c>
      <c r="Q254" s="83"/>
      <c r="R254" s="83" t="s">
        <v>649</v>
      </c>
      <c r="S254" s="83" t="s">
        <v>649</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917</v>
      </c>
      <c r="G255" s="80"/>
      <c r="H255" s="83" t="s">
        <v>918</v>
      </c>
      <c r="I255" s="103" t="s">
        <v>919</v>
      </c>
      <c r="J255" s="103"/>
      <c r="K255" s="104">
        <v>0.3</v>
      </c>
      <c r="L255" s="104">
        <v>0.3</v>
      </c>
      <c r="M255" s="104">
        <v>0.42</v>
      </c>
      <c r="N255" s="104">
        <v>0.42</v>
      </c>
      <c r="O255" s="104">
        <v>0.42</v>
      </c>
      <c r="P255" s="104">
        <v>0.42</v>
      </c>
      <c r="Q255" s="83"/>
      <c r="R255" s="83" t="s">
        <v>649</v>
      </c>
      <c r="S255" s="83" t="s">
        <v>649</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920</v>
      </c>
      <c r="G256" s="80"/>
      <c r="H256" s="83" t="s">
        <v>921</v>
      </c>
      <c r="I256" s="103" t="s">
        <v>919</v>
      </c>
      <c r="J256" s="103"/>
      <c r="K256" s="104">
        <v>0.41</v>
      </c>
      <c r="L256" s="104">
        <v>0.41</v>
      </c>
      <c r="M256" s="104">
        <v>0.57999999999999996</v>
      </c>
      <c r="N256" s="104">
        <v>0.57999999999999996</v>
      </c>
      <c r="O256" s="104">
        <v>0.57999999999999996</v>
      </c>
      <c r="P256" s="104">
        <v>0.57999999999999996</v>
      </c>
      <c r="Q256" s="83"/>
      <c r="R256" s="83" t="s">
        <v>922</v>
      </c>
      <c r="S256" s="83" t="s">
        <v>922</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923</v>
      </c>
      <c r="G257" s="80"/>
      <c r="H257" s="83" t="s">
        <v>924</v>
      </c>
      <c r="I257" s="103" t="s">
        <v>630</v>
      </c>
      <c r="J257" s="103"/>
      <c r="K257" s="104">
        <v>7.0999999999999994E-2</v>
      </c>
      <c r="L257" s="104">
        <v>7.0999999999999994E-2</v>
      </c>
      <c r="M257" s="104">
        <v>3.5999999999999997E-2</v>
      </c>
      <c r="N257" s="104">
        <v>3.5999999999999997E-2</v>
      </c>
      <c r="O257" s="104">
        <v>3.5999999999999997E-2</v>
      </c>
      <c r="P257" s="104">
        <v>3.5999999999999997E-2</v>
      </c>
      <c r="Q257" s="83"/>
      <c r="R257" s="83" t="s">
        <v>922</v>
      </c>
      <c r="S257" s="83" t="s">
        <v>922</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925</v>
      </c>
      <c r="G258" s="80"/>
      <c r="H258" s="83" t="s">
        <v>926</v>
      </c>
      <c r="I258" s="103" t="s">
        <v>673</v>
      </c>
      <c r="J258" s="103"/>
      <c r="K258" s="104">
        <v>4.4999999999999998E-2</v>
      </c>
      <c r="L258" s="104">
        <v>4.4999999999999998E-2</v>
      </c>
      <c r="M258" s="104">
        <v>3.2000000000000001E-2</v>
      </c>
      <c r="N258" s="104">
        <v>3.2000000000000001E-2</v>
      </c>
      <c r="O258" s="104">
        <v>3.2000000000000001E-2</v>
      </c>
      <c r="P258" s="104">
        <v>3.2000000000000001E-2</v>
      </c>
      <c r="Q258" s="83"/>
      <c r="R258" s="83" t="s">
        <v>910</v>
      </c>
      <c r="S258" s="83" t="s">
        <v>922</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927</v>
      </c>
      <c r="G259" s="80"/>
      <c r="H259" s="83" t="s">
        <v>928</v>
      </c>
      <c r="I259" s="103" t="s">
        <v>600</v>
      </c>
      <c r="J259" s="103"/>
      <c r="K259" s="104">
        <v>0.7</v>
      </c>
      <c r="L259" s="104">
        <v>0.7</v>
      </c>
      <c r="M259" s="104">
        <v>0.7</v>
      </c>
      <c r="N259" s="104">
        <v>0.7</v>
      </c>
      <c r="O259" s="104">
        <v>0.7</v>
      </c>
      <c r="P259" s="104">
        <v>0.7</v>
      </c>
      <c r="Q259" s="83"/>
      <c r="R259" s="83" t="s">
        <v>775</v>
      </c>
      <c r="S259" s="83" t="s">
        <v>649</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929</v>
      </c>
      <c r="G260" s="80"/>
      <c r="H260" s="83" t="s">
        <v>930</v>
      </c>
      <c r="I260" s="103" t="s">
        <v>600</v>
      </c>
      <c r="J260" s="103"/>
      <c r="K260" s="104">
        <v>0.01</v>
      </c>
      <c r="L260" s="104">
        <v>0.01</v>
      </c>
      <c r="M260" s="104">
        <v>0.01</v>
      </c>
      <c r="N260" s="104">
        <v>0.01</v>
      </c>
      <c r="O260" s="104">
        <v>0.01</v>
      </c>
      <c r="P260" s="104">
        <v>0.01</v>
      </c>
      <c r="Q260" s="83"/>
      <c r="R260" s="83" t="s">
        <v>775</v>
      </c>
      <c r="S260" s="83" t="s">
        <v>649</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931</v>
      </c>
      <c r="G261" s="80"/>
      <c r="H261" s="83" t="s">
        <v>930</v>
      </c>
      <c r="I261" s="103" t="s">
        <v>600</v>
      </c>
      <c r="J261" s="103"/>
      <c r="K261" s="104">
        <v>0.1</v>
      </c>
      <c r="L261" s="104">
        <v>0.1</v>
      </c>
      <c r="M261" s="104">
        <v>0.1</v>
      </c>
      <c r="N261" s="104">
        <v>0.1</v>
      </c>
      <c r="O261" s="104">
        <v>0.1</v>
      </c>
      <c r="P261" s="104">
        <v>0.1</v>
      </c>
      <c r="Q261" s="83"/>
      <c r="R261" s="83" t="s">
        <v>775</v>
      </c>
      <c r="S261" s="83" t="s">
        <v>649</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932</v>
      </c>
      <c r="G262" s="80"/>
      <c r="H262" s="83" t="s">
        <v>933</v>
      </c>
      <c r="I262" s="103" t="s">
        <v>600</v>
      </c>
      <c r="J262" s="103"/>
      <c r="K262" s="104">
        <v>1.6</v>
      </c>
      <c r="L262" s="104">
        <v>1.6</v>
      </c>
      <c r="M262" s="104">
        <v>1.6</v>
      </c>
      <c r="N262" s="104">
        <v>1.6</v>
      </c>
      <c r="O262" s="104">
        <v>1.6</v>
      </c>
      <c r="P262" s="104">
        <v>1.6</v>
      </c>
      <c r="Q262" s="83"/>
      <c r="R262" s="83" t="s">
        <v>775</v>
      </c>
      <c r="S262" s="83" t="s">
        <v>649</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934</v>
      </c>
      <c r="G263" s="80"/>
      <c r="H263" s="83" t="s">
        <v>935</v>
      </c>
      <c r="I263" s="103" t="s">
        <v>600</v>
      </c>
      <c r="J263" s="103"/>
      <c r="K263" s="104">
        <v>4</v>
      </c>
      <c r="L263" s="104">
        <v>4</v>
      </c>
      <c r="M263" s="104">
        <v>4</v>
      </c>
      <c r="N263" s="104">
        <v>4</v>
      </c>
      <c r="O263" s="104">
        <v>4</v>
      </c>
      <c r="P263" s="104">
        <v>4</v>
      </c>
      <c r="Q263" s="83"/>
      <c r="R263" s="83" t="s">
        <v>775</v>
      </c>
      <c r="S263" s="83" t="s">
        <v>649</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936</v>
      </c>
      <c r="G264" s="80"/>
      <c r="H264" s="83" t="s">
        <v>937</v>
      </c>
      <c r="I264" s="103" t="s">
        <v>600</v>
      </c>
      <c r="J264" s="103"/>
      <c r="K264" s="104">
        <v>8.0000000000000002E-3</v>
      </c>
      <c r="L264" s="104">
        <v>8.0000000000000002E-3</v>
      </c>
      <c r="M264" s="104">
        <v>4.0000000000000001E-3</v>
      </c>
      <c r="N264" s="104">
        <v>4.0000000000000001E-3</v>
      </c>
      <c r="O264" s="104">
        <v>4.0000000000000001E-3</v>
      </c>
      <c r="P264" s="104">
        <v>2.7000000000000001E-3</v>
      </c>
      <c r="Q264" s="83"/>
      <c r="R264" s="83" t="s">
        <v>775</v>
      </c>
      <c r="S264" s="83" t="s">
        <v>649</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938</v>
      </c>
      <c r="G265" s="80"/>
      <c r="H265" s="83" t="s">
        <v>937</v>
      </c>
      <c r="I265" s="103" t="s">
        <v>600</v>
      </c>
      <c r="J265" s="103"/>
      <c r="K265" s="104">
        <v>1.2E-2</v>
      </c>
      <c r="L265" s="104">
        <v>1.2E-2</v>
      </c>
      <c r="M265" s="104">
        <v>6.0000000000000001E-3</v>
      </c>
      <c r="N265" s="104">
        <v>6.0000000000000001E-3</v>
      </c>
      <c r="O265" s="104">
        <v>6.0000000000000001E-3</v>
      </c>
      <c r="P265" s="104">
        <v>4.0000000000000001E-3</v>
      </c>
      <c r="Q265" s="83"/>
      <c r="R265" s="83" t="s">
        <v>775</v>
      </c>
      <c r="S265" s="83" t="s">
        <v>649</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939</v>
      </c>
      <c r="G266" s="80"/>
      <c r="H266" s="83" t="s">
        <v>940</v>
      </c>
      <c r="I266" s="103" t="s">
        <v>600</v>
      </c>
      <c r="J266" s="103"/>
      <c r="K266" s="104">
        <v>3</v>
      </c>
      <c r="L266" s="104">
        <v>3</v>
      </c>
      <c r="M266" s="104">
        <v>3</v>
      </c>
      <c r="N266" s="104">
        <v>3</v>
      </c>
      <c r="O266" s="104">
        <v>3</v>
      </c>
      <c r="P266" s="104">
        <v>3</v>
      </c>
      <c r="Q266" s="83"/>
      <c r="R266" s="83" t="s">
        <v>775</v>
      </c>
      <c r="S266" s="83" t="s">
        <v>649</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941</v>
      </c>
      <c r="G267" s="80"/>
      <c r="H267" s="83" t="s">
        <v>940</v>
      </c>
      <c r="I267" s="103" t="s">
        <v>600</v>
      </c>
      <c r="J267" s="103"/>
      <c r="K267" s="104">
        <v>0.6</v>
      </c>
      <c r="L267" s="104">
        <v>0.6</v>
      </c>
      <c r="M267" s="104">
        <v>0.6</v>
      </c>
      <c r="N267" s="104">
        <v>0.6</v>
      </c>
      <c r="O267" s="104">
        <v>0.6</v>
      </c>
      <c r="P267" s="104">
        <v>0.6</v>
      </c>
      <c r="Q267" s="83"/>
      <c r="R267" s="83" t="s">
        <v>942</v>
      </c>
      <c r="S267" s="83" t="s">
        <v>649</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943</v>
      </c>
      <c r="G268" s="80"/>
      <c r="H268" s="83" t="s">
        <v>944</v>
      </c>
      <c r="I268" s="103" t="s">
        <v>600</v>
      </c>
      <c r="J268" s="103"/>
      <c r="K268" s="104">
        <v>0.17</v>
      </c>
      <c r="L268" s="104">
        <v>0.17</v>
      </c>
      <c r="M268" s="104">
        <v>0.13</v>
      </c>
      <c r="N268" s="104">
        <v>0.13</v>
      </c>
      <c r="O268" s="104">
        <v>0.13</v>
      </c>
      <c r="P268" s="104">
        <v>0.13</v>
      </c>
      <c r="Q268" s="83"/>
      <c r="R268" s="83" t="s">
        <v>945</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522</v>
      </c>
      <c r="G269" s="80"/>
      <c r="H269" s="298" t="s">
        <v>946</v>
      </c>
      <c r="I269" s="103"/>
      <c r="J269" s="103" t="s">
        <v>618</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947</v>
      </c>
      <c r="F270" s="75" t="s">
        <v>948</v>
      </c>
      <c r="G270" s="80"/>
      <c r="H270" s="83" t="s">
        <v>593</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949</v>
      </c>
      <c r="G271" s="80"/>
      <c r="H271" s="83" t="s">
        <v>2458</v>
      </c>
      <c r="I271" s="103" t="s">
        <v>950</v>
      </c>
      <c r="J271" s="103"/>
      <c r="K271" s="104">
        <f>23*0.85</f>
        <v>19.55</v>
      </c>
      <c r="L271" s="104">
        <f>22*0.85</f>
        <v>18.7</v>
      </c>
      <c r="M271" s="83"/>
      <c r="N271" s="83"/>
      <c r="O271" s="83"/>
      <c r="P271" s="83"/>
      <c r="Q271" s="83"/>
      <c r="R271" s="83" t="s">
        <v>951</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952</v>
      </c>
      <c r="G272" s="80"/>
      <c r="H272" s="83" t="s">
        <v>953</v>
      </c>
      <c r="I272" s="103" t="s">
        <v>954</v>
      </c>
      <c r="J272" s="103"/>
      <c r="K272" s="104">
        <v>4.0000000000000001E-3</v>
      </c>
      <c r="L272" s="104">
        <v>4.0000000000000001E-3</v>
      </c>
      <c r="M272" s="83"/>
      <c r="N272" s="83"/>
      <c r="O272" s="83"/>
      <c r="P272" s="83"/>
      <c r="Q272" s="83"/>
      <c r="R272" s="83" t="s">
        <v>611</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955</v>
      </c>
      <c r="G273" s="80"/>
      <c r="H273" s="83" t="s">
        <v>2459</v>
      </c>
      <c r="I273" s="103" t="s">
        <v>673</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2430</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956</v>
      </c>
      <c r="G274" s="80"/>
      <c r="H274" s="83" t="s">
        <v>957</v>
      </c>
      <c r="I274" s="103" t="s">
        <v>673</v>
      </c>
      <c r="J274" s="103"/>
      <c r="K274" s="104">
        <v>0.04</v>
      </c>
      <c r="L274" s="104">
        <v>0.04</v>
      </c>
      <c r="M274" s="83"/>
      <c r="N274" s="83"/>
      <c r="O274" s="83"/>
      <c r="P274" s="83"/>
      <c r="Q274" s="83"/>
      <c r="R274" s="83" t="s">
        <v>958</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959</v>
      </c>
      <c r="G275" s="80"/>
      <c r="H275" s="83" t="s">
        <v>960</v>
      </c>
      <c r="I275" s="103" t="s">
        <v>628</v>
      </c>
      <c r="J275" s="103"/>
      <c r="K275" s="104">
        <v>0.25</v>
      </c>
      <c r="L275" s="104">
        <v>0.25</v>
      </c>
      <c r="M275" s="83"/>
      <c r="N275" s="83"/>
      <c r="O275" s="83"/>
      <c r="P275" s="83"/>
      <c r="Q275" s="83"/>
      <c r="R275" s="83" t="s">
        <v>961</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962</v>
      </c>
      <c r="G276" s="80"/>
      <c r="H276" s="83" t="s">
        <v>963</v>
      </c>
      <c r="I276" s="103" t="s">
        <v>964</v>
      </c>
      <c r="J276" s="103"/>
      <c r="K276" s="83"/>
      <c r="L276" s="83"/>
      <c r="M276" s="83"/>
      <c r="N276" s="83"/>
      <c r="O276" s="83"/>
      <c r="P276" s="83"/>
      <c r="Q276" s="83"/>
      <c r="R276" s="83" t="s">
        <v>965</v>
      </c>
      <c r="S276" s="83"/>
      <c r="T276" s="83"/>
      <c r="U276" s="104">
        <v>0.03</v>
      </c>
      <c r="V276" s="104">
        <v>0.03</v>
      </c>
      <c r="W276" s="104">
        <v>0.03</v>
      </c>
      <c r="X276" s="104">
        <v>0.2</v>
      </c>
      <c r="Y276" s="104">
        <v>0.06</v>
      </c>
      <c r="Z276" s="104">
        <v>0.06</v>
      </c>
      <c r="AA276" s="104">
        <v>0.11</v>
      </c>
      <c r="AB276" s="104">
        <v>0.11</v>
      </c>
      <c r="AC276" s="83"/>
      <c r="AD276" s="104" t="s">
        <v>965</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966</v>
      </c>
      <c r="G277" s="80"/>
      <c r="H277" s="83" t="s">
        <v>967</v>
      </c>
      <c r="I277" s="103" t="s">
        <v>623</v>
      </c>
      <c r="J277" s="103"/>
      <c r="K277" s="104">
        <v>1.35</v>
      </c>
      <c r="L277" s="104">
        <v>1.35</v>
      </c>
      <c r="M277" s="83"/>
      <c r="N277" s="83"/>
      <c r="O277" s="83"/>
      <c r="P277" s="83"/>
      <c r="Q277" s="83"/>
      <c r="R277" s="83" t="s">
        <v>968</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969</v>
      </c>
      <c r="G278" s="80"/>
      <c r="H278" s="83" t="s">
        <v>970</v>
      </c>
      <c r="I278" s="103" t="s">
        <v>726</v>
      </c>
      <c r="J278" s="103"/>
      <c r="K278" s="104">
        <v>1.6E-2</v>
      </c>
      <c r="L278" s="104">
        <v>1.6E-2</v>
      </c>
      <c r="M278" s="83"/>
      <c r="N278" s="83"/>
      <c r="O278" s="83"/>
      <c r="P278" s="83"/>
      <c r="Q278" s="83"/>
      <c r="R278" s="83" t="s">
        <v>971</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972</v>
      </c>
      <c r="G279" s="80"/>
      <c r="H279" s="83" t="s">
        <v>973</v>
      </c>
      <c r="I279" s="103" t="s">
        <v>673</v>
      </c>
      <c r="J279" s="103"/>
      <c r="K279" s="104">
        <v>1</v>
      </c>
      <c r="L279" s="104">
        <v>1</v>
      </c>
      <c r="M279" s="83"/>
      <c r="N279" s="83"/>
      <c r="O279" s="83"/>
      <c r="P279" s="83"/>
      <c r="Q279" s="83"/>
      <c r="R279" s="83" t="s">
        <v>686</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974</v>
      </c>
      <c r="G280" s="80"/>
      <c r="H280" s="83" t="s">
        <v>975</v>
      </c>
      <c r="I280" s="103" t="s">
        <v>976</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977</v>
      </c>
      <c r="G281" s="80"/>
      <c r="H281" s="83" t="s">
        <v>978</v>
      </c>
      <c r="I281" s="103" t="s">
        <v>979</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980</v>
      </c>
      <c r="G282" s="80"/>
      <c r="H282" s="83" t="s">
        <v>981</v>
      </c>
      <c r="I282" s="103" t="s">
        <v>600</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961</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982</v>
      </c>
      <c r="G283" s="80"/>
      <c r="H283" s="83" t="s">
        <v>983</v>
      </c>
      <c r="I283" s="103" t="s">
        <v>600</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710</v>
      </c>
      <c r="AE283" s="83"/>
      <c r="AF283" s="104">
        <v>1</v>
      </c>
      <c r="AG283" s="104">
        <v>1</v>
      </c>
      <c r="AH283" s="80"/>
      <c r="AI283" s="62"/>
      <c r="AJ283" s="50"/>
      <c r="AK283" s="50"/>
      <c r="AL283" s="50"/>
    </row>
    <row r="284" spans="1:38" hidden="1" outlineLevel="2" x14ac:dyDescent="0.25">
      <c r="A284" s="50"/>
      <c r="B284" s="59"/>
      <c r="C284" s="52">
        <f>INT($C$40)+2</f>
        <v>3</v>
      </c>
      <c r="D284" s="80"/>
      <c r="E284" s="75"/>
      <c r="F284" s="75" t="s">
        <v>984</v>
      </c>
      <c r="G284" s="80"/>
      <c r="H284" s="83" t="s">
        <v>985</v>
      </c>
      <c r="I284" s="103" t="s">
        <v>986</v>
      </c>
      <c r="J284" s="103"/>
      <c r="K284" s="104">
        <v>0.2</v>
      </c>
      <c r="L284" s="104">
        <v>0.2</v>
      </c>
      <c r="M284" s="83"/>
      <c r="N284" s="83"/>
      <c r="O284" s="83"/>
      <c r="P284" s="83"/>
      <c r="Q284" s="83"/>
      <c r="R284" s="83" t="s">
        <v>710</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987</v>
      </c>
      <c r="G285" s="80"/>
      <c r="H285" s="83" t="s">
        <v>988</v>
      </c>
      <c r="I285" s="103" t="s">
        <v>989</v>
      </c>
      <c r="J285" s="103"/>
      <c r="K285" s="104">
        <f>1/1.17</f>
        <v>0.85470085470085477</v>
      </c>
      <c r="L285" s="104">
        <f>1/1.17</f>
        <v>0.85470085470085477</v>
      </c>
      <c r="M285" s="83"/>
      <c r="N285" s="83"/>
      <c r="O285" s="83"/>
      <c r="P285" s="83"/>
      <c r="Q285" s="83"/>
      <c r="R285" s="83" t="s">
        <v>990</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991</v>
      </c>
      <c r="G286" s="80"/>
      <c r="H286" s="83" t="s">
        <v>992</v>
      </c>
      <c r="I286" s="103" t="s">
        <v>993</v>
      </c>
      <c r="J286" s="103"/>
      <c r="K286" s="104">
        <v>51</v>
      </c>
      <c r="L286" s="104">
        <v>51</v>
      </c>
      <c r="M286" s="83"/>
      <c r="N286" s="83"/>
      <c r="O286" s="83"/>
      <c r="P286" s="83"/>
      <c r="Q286" s="83"/>
      <c r="R286" s="83" t="s">
        <v>994</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2504</v>
      </c>
      <c r="G287" s="80"/>
      <c r="H287" s="83" t="s">
        <v>2508</v>
      </c>
      <c r="I287" s="103"/>
      <c r="J287" s="103"/>
      <c r="K287" s="104">
        <v>51</v>
      </c>
      <c r="L287" s="104">
        <v>51</v>
      </c>
      <c r="M287" s="83"/>
      <c r="N287" s="83"/>
      <c r="O287" s="83"/>
      <c r="P287" s="83"/>
      <c r="Q287" s="83"/>
      <c r="R287" s="83" t="s">
        <v>994</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2507</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2505</v>
      </c>
      <c r="G288" s="80"/>
      <c r="H288" s="83" t="s">
        <v>2506</v>
      </c>
      <c r="I288" s="103" t="s">
        <v>762</v>
      </c>
      <c r="J288" s="103"/>
      <c r="K288" s="104">
        <v>51</v>
      </c>
      <c r="L288" s="104">
        <v>51</v>
      </c>
      <c r="M288" s="83"/>
      <c r="N288" s="83"/>
      <c r="O288" s="83"/>
      <c r="P288" s="83"/>
      <c r="Q288" s="83"/>
      <c r="R288" s="83" t="s">
        <v>994</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2507</v>
      </c>
      <c r="AE288" s="83"/>
      <c r="AF288" s="104">
        <v>1</v>
      </c>
      <c r="AG288" s="104">
        <v>1</v>
      </c>
      <c r="AH288" s="80"/>
      <c r="AI288" s="62"/>
      <c r="AJ288" s="50"/>
      <c r="AK288" s="50"/>
      <c r="AL288" s="50"/>
    </row>
    <row r="289" spans="1:38" hidden="1" outlineLevel="2" x14ac:dyDescent="0.25">
      <c r="A289" s="50"/>
      <c r="B289" s="59"/>
      <c r="C289" s="52">
        <f>INT($C$40)+2</f>
        <v>3</v>
      </c>
      <c r="D289" s="80"/>
      <c r="E289" s="75"/>
      <c r="F289" s="75" t="s">
        <v>2509</v>
      </c>
      <c r="G289" s="80"/>
      <c r="H289" s="83" t="s">
        <v>2510</v>
      </c>
      <c r="I289" s="103"/>
      <c r="J289" s="103"/>
      <c r="K289" s="104">
        <v>51</v>
      </c>
      <c r="L289" s="104">
        <v>51</v>
      </c>
      <c r="M289" s="83"/>
      <c r="N289" s="83"/>
      <c r="O289" s="83"/>
      <c r="P289" s="83"/>
      <c r="Q289" s="83"/>
      <c r="R289" s="83" t="s">
        <v>994</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995</v>
      </c>
      <c r="G290" s="80"/>
      <c r="H290" s="298" t="s">
        <v>996</v>
      </c>
      <c r="I290" s="103"/>
      <c r="J290" s="103" t="s">
        <v>618</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997</v>
      </c>
      <c r="F291" s="75" t="s">
        <v>998</v>
      </c>
      <c r="G291" s="80"/>
      <c r="H291" s="83" t="s">
        <v>593</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999</v>
      </c>
      <c r="G292" s="80"/>
      <c r="H292" s="83" t="s">
        <v>1000</v>
      </c>
      <c r="I292" s="103" t="s">
        <v>1001</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1002</v>
      </c>
      <c r="G293" s="80"/>
      <c r="H293" s="83" t="s">
        <v>1003</v>
      </c>
      <c r="I293" s="103" t="s">
        <v>1004</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1005</v>
      </c>
      <c r="G294" s="80"/>
      <c r="H294" s="83" t="s">
        <v>1006</v>
      </c>
      <c r="I294" s="103" t="s">
        <v>1007</v>
      </c>
      <c r="J294" s="103"/>
      <c r="K294" s="104">
        <v>1.3</v>
      </c>
      <c r="L294" s="104">
        <v>1.3</v>
      </c>
      <c r="M294" s="104">
        <v>1.6</v>
      </c>
      <c r="N294" s="104">
        <v>1.6</v>
      </c>
      <c r="O294" s="104">
        <v>1.6</v>
      </c>
      <c r="P294" s="104">
        <v>1.6</v>
      </c>
      <c r="Q294" s="83"/>
      <c r="R294" s="83" t="s">
        <v>611</v>
      </c>
      <c r="S294" s="83" t="s">
        <v>611</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1008</v>
      </c>
      <c r="G295" s="80"/>
      <c r="H295" s="83" t="s">
        <v>1009</v>
      </c>
      <c r="I295" s="103" t="s">
        <v>600</v>
      </c>
      <c r="J295" s="103"/>
      <c r="K295" s="104">
        <v>0.5</v>
      </c>
      <c r="L295" s="104">
        <v>0.5</v>
      </c>
      <c r="M295" s="104">
        <v>0.5</v>
      </c>
      <c r="N295" s="104">
        <v>0.5</v>
      </c>
      <c r="O295" s="104">
        <v>0.5</v>
      </c>
      <c r="P295" s="104">
        <v>0.5</v>
      </c>
      <c r="Q295" s="83"/>
      <c r="R295" s="83" t="s">
        <v>611</v>
      </c>
      <c r="S295" s="83" t="s">
        <v>611</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1010</v>
      </c>
      <c r="G296" s="80"/>
      <c r="H296" s="83" t="s">
        <v>1011</v>
      </c>
      <c r="I296" s="103" t="s">
        <v>673</v>
      </c>
      <c r="J296" s="103"/>
      <c r="K296" s="104">
        <v>0.7</v>
      </c>
      <c r="L296" s="104">
        <v>0.7</v>
      </c>
      <c r="M296" s="104">
        <v>0.7</v>
      </c>
      <c r="N296" s="104">
        <v>0.7</v>
      </c>
      <c r="O296" s="104">
        <v>0.7</v>
      </c>
      <c r="P296" s="104">
        <v>0.7</v>
      </c>
      <c r="Q296" s="83"/>
      <c r="R296" s="83" t="s">
        <v>611</v>
      </c>
      <c r="S296" s="83" t="s">
        <v>611</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1012</v>
      </c>
      <c r="G297" s="80"/>
      <c r="H297" s="83" t="s">
        <v>1013</v>
      </c>
      <c r="I297" s="103" t="s">
        <v>1014</v>
      </c>
      <c r="J297" s="103"/>
      <c r="K297" s="104">
        <v>0.15</v>
      </c>
      <c r="L297" s="104">
        <v>0.15</v>
      </c>
      <c r="M297" s="104">
        <v>0.15</v>
      </c>
      <c r="N297" s="104">
        <v>0.15</v>
      </c>
      <c r="O297" s="104">
        <v>0.15</v>
      </c>
      <c r="P297" s="104">
        <v>0.15</v>
      </c>
      <c r="Q297" s="83"/>
      <c r="R297" s="83" t="s">
        <v>611</v>
      </c>
      <c r="S297" s="83" t="s">
        <v>611</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1015</v>
      </c>
      <c r="G298" s="80"/>
      <c r="H298" s="83" t="s">
        <v>1016</v>
      </c>
      <c r="I298" s="103" t="s">
        <v>600</v>
      </c>
      <c r="J298" s="103"/>
      <c r="K298" s="104">
        <v>0.48099999999999998</v>
      </c>
      <c r="L298" s="104">
        <v>0.48099999999999998</v>
      </c>
      <c r="M298" s="104">
        <v>0.48099999999999998</v>
      </c>
      <c r="N298" s="104">
        <v>0.48099999999999998</v>
      </c>
      <c r="O298" s="104">
        <v>0.48099999999999998</v>
      </c>
      <c r="P298" s="104">
        <v>0.48099999999999998</v>
      </c>
      <c r="Q298" s="83"/>
      <c r="R298" s="83" t="s">
        <v>611</v>
      </c>
      <c r="S298" s="83" t="s">
        <v>611</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1017</v>
      </c>
      <c r="G299" s="80"/>
      <c r="H299" s="83" t="s">
        <v>1013</v>
      </c>
      <c r="I299" s="103" t="s">
        <v>600</v>
      </c>
      <c r="J299" s="103"/>
      <c r="K299" s="104">
        <v>0.61899999999999999</v>
      </c>
      <c r="L299" s="104">
        <v>0.61899999999999999</v>
      </c>
      <c r="M299" s="104">
        <v>0.61899999999999999</v>
      </c>
      <c r="N299" s="104">
        <v>0.61899999999999999</v>
      </c>
      <c r="O299" s="104">
        <v>0.61899999999999999</v>
      </c>
      <c r="P299" s="104">
        <v>0.61899999999999999</v>
      </c>
      <c r="Q299" s="83"/>
      <c r="R299" s="83" t="s">
        <v>611</v>
      </c>
      <c r="S299" s="83" t="s">
        <v>611</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1018</v>
      </c>
      <c r="G300" s="80"/>
      <c r="H300" s="83" t="s">
        <v>1019</v>
      </c>
      <c r="I300" s="103" t="s">
        <v>1007</v>
      </c>
      <c r="J300" s="103"/>
      <c r="K300" s="104">
        <v>1.41</v>
      </c>
      <c r="L300" s="104">
        <v>1.41</v>
      </c>
      <c r="M300" s="104">
        <v>1.1000000000000001</v>
      </c>
      <c r="N300" s="104">
        <v>1.1000000000000001</v>
      </c>
      <c r="O300" s="104">
        <v>1.1000000000000001</v>
      </c>
      <c r="P300" s="104">
        <v>1.1000000000000001</v>
      </c>
      <c r="Q300" s="83"/>
      <c r="R300" s="83" t="s">
        <v>611</v>
      </c>
      <c r="S300" s="83" t="s">
        <v>611</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1020</v>
      </c>
      <c r="G301" s="80"/>
      <c r="H301" s="83" t="s">
        <v>1013</v>
      </c>
      <c r="I301" s="103" t="s">
        <v>600</v>
      </c>
      <c r="J301" s="103"/>
      <c r="K301" s="104">
        <v>0.32200000000000001</v>
      </c>
      <c r="L301" s="104">
        <v>0.32200000000000001</v>
      </c>
      <c r="M301" s="104">
        <v>0.32200000000000001</v>
      </c>
      <c r="N301" s="104">
        <v>0.32200000000000001</v>
      </c>
      <c r="O301" s="104">
        <v>0.32200000000000001</v>
      </c>
      <c r="P301" s="104">
        <v>0.32200000000000001</v>
      </c>
      <c r="Q301" s="83"/>
      <c r="R301" s="83" t="s">
        <v>1021</v>
      </c>
      <c r="S301" s="83" t="s">
        <v>611</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1022</v>
      </c>
      <c r="G302" s="80"/>
      <c r="H302" s="83" t="s">
        <v>1023</v>
      </c>
      <c r="I302" s="103" t="s">
        <v>636</v>
      </c>
      <c r="J302" s="103"/>
      <c r="K302" s="104">
        <v>39</v>
      </c>
      <c r="L302" s="104">
        <v>39</v>
      </c>
      <c r="M302" s="104">
        <v>39</v>
      </c>
      <c r="N302" s="104">
        <v>39</v>
      </c>
      <c r="O302" s="104">
        <v>39</v>
      </c>
      <c r="P302" s="104">
        <v>39</v>
      </c>
      <c r="Q302" s="83"/>
      <c r="R302" s="83" t="s">
        <v>611</v>
      </c>
      <c r="S302" s="83" t="s">
        <v>611</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1024</v>
      </c>
      <c r="G303" s="80"/>
      <c r="H303" s="83" t="s">
        <v>1025</v>
      </c>
      <c r="I303" s="103" t="s">
        <v>1026</v>
      </c>
      <c r="J303" s="103"/>
      <c r="K303" s="104">
        <v>1.3</v>
      </c>
      <c r="L303" s="104">
        <v>1.3</v>
      </c>
      <c r="M303" s="104">
        <v>1.5</v>
      </c>
      <c r="N303" s="104">
        <v>1.5</v>
      </c>
      <c r="O303" s="104">
        <v>1.5</v>
      </c>
      <c r="P303" s="104">
        <v>1.5</v>
      </c>
      <c r="Q303" s="83"/>
      <c r="R303" s="83" t="s">
        <v>611</v>
      </c>
      <c r="S303" s="83" t="s">
        <v>611</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1027</v>
      </c>
      <c r="G304" s="80"/>
      <c r="H304" s="83" t="s">
        <v>1028</v>
      </c>
      <c r="I304" s="103" t="s">
        <v>636</v>
      </c>
      <c r="J304" s="103"/>
      <c r="K304" s="104">
        <v>5</v>
      </c>
      <c r="L304" s="104">
        <v>5</v>
      </c>
      <c r="M304" s="104">
        <v>5</v>
      </c>
      <c r="N304" s="104">
        <v>5</v>
      </c>
      <c r="O304" s="104">
        <v>5</v>
      </c>
      <c r="P304" s="104">
        <v>5</v>
      </c>
      <c r="Q304" s="83"/>
      <c r="R304" s="83" t="s">
        <v>611</v>
      </c>
      <c r="S304" s="83" t="s">
        <v>611</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1029</v>
      </c>
      <c r="G305" s="80"/>
      <c r="H305" s="83" t="s">
        <v>1030</v>
      </c>
      <c r="I305" s="103" t="s">
        <v>1031</v>
      </c>
      <c r="J305" s="103"/>
      <c r="K305" s="104">
        <v>0.15</v>
      </c>
      <c r="L305" s="104">
        <v>0.15</v>
      </c>
      <c r="M305" s="104">
        <v>0.15</v>
      </c>
      <c r="N305" s="104">
        <v>0.15</v>
      </c>
      <c r="O305" s="104">
        <v>0.15</v>
      </c>
      <c r="P305" s="104">
        <v>0.15</v>
      </c>
      <c r="Q305" s="83"/>
      <c r="R305" s="83" t="s">
        <v>611</v>
      </c>
      <c r="S305" s="83" t="s">
        <v>611</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1032</v>
      </c>
      <c r="G306" s="80"/>
      <c r="H306" s="83" t="s">
        <v>1030</v>
      </c>
      <c r="I306" s="103" t="s">
        <v>636</v>
      </c>
      <c r="J306" s="103"/>
      <c r="K306" s="104">
        <v>10</v>
      </c>
      <c r="L306" s="104">
        <v>10</v>
      </c>
      <c r="M306" s="104">
        <v>10</v>
      </c>
      <c r="N306" s="104">
        <v>10</v>
      </c>
      <c r="O306" s="104">
        <v>10</v>
      </c>
      <c r="P306" s="104">
        <v>10</v>
      </c>
      <c r="Q306" s="83"/>
      <c r="R306" s="83" t="s">
        <v>611</v>
      </c>
      <c r="S306" s="83" t="s">
        <v>611</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1033</v>
      </c>
      <c r="G307" s="80"/>
      <c r="H307" s="83" t="s">
        <v>1034</v>
      </c>
      <c r="I307" s="103" t="s">
        <v>1035</v>
      </c>
      <c r="J307" s="103"/>
      <c r="K307" s="104">
        <v>0.38</v>
      </c>
      <c r="L307" s="104">
        <v>0.38</v>
      </c>
      <c r="M307" s="104">
        <v>0.38</v>
      </c>
      <c r="N307" s="104">
        <v>0.38</v>
      </c>
      <c r="O307" s="104">
        <v>0.38</v>
      </c>
      <c r="P307" s="104">
        <v>0.38</v>
      </c>
      <c r="Q307" s="83"/>
      <c r="R307" s="83" t="s">
        <v>611</v>
      </c>
      <c r="S307" s="83" t="s">
        <v>611</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1036</v>
      </c>
      <c r="G308" s="80"/>
      <c r="H308" s="298" t="s">
        <v>1037</v>
      </c>
      <c r="I308" s="103"/>
      <c r="J308" s="103" t="s">
        <v>618</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1038</v>
      </c>
      <c r="F309" s="75" t="s">
        <v>1039</v>
      </c>
      <c r="G309" s="80"/>
      <c r="H309" s="83" t="s">
        <v>593</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1040</v>
      </c>
      <c r="G310" s="80"/>
      <c r="H310" s="83" t="s">
        <v>1041</v>
      </c>
      <c r="I310" s="103" t="s">
        <v>673</v>
      </c>
      <c r="J310" s="103"/>
      <c r="K310" s="104">
        <v>0.6</v>
      </c>
      <c r="L310" s="104">
        <v>0.6</v>
      </c>
      <c r="M310" s="104">
        <v>0.6</v>
      </c>
      <c r="N310" s="104">
        <v>0.6</v>
      </c>
      <c r="O310" s="104">
        <v>0.6</v>
      </c>
      <c r="P310" s="104">
        <v>0.6</v>
      </c>
      <c r="Q310" s="83"/>
      <c r="R310" s="83" t="s">
        <v>611</v>
      </c>
      <c r="S310" s="83" t="s">
        <v>611</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1042</v>
      </c>
      <c r="G311" s="80"/>
      <c r="H311" s="83" t="s">
        <v>1043</v>
      </c>
      <c r="I311" s="103" t="s">
        <v>673</v>
      </c>
      <c r="J311" s="103"/>
      <c r="K311" s="104">
        <v>0.7</v>
      </c>
      <c r="L311" s="104">
        <v>0.7</v>
      </c>
      <c r="M311" s="104">
        <v>0.7</v>
      </c>
      <c r="N311" s="104">
        <v>0.7</v>
      </c>
      <c r="O311" s="104">
        <v>0.7</v>
      </c>
      <c r="P311" s="104">
        <v>0.7</v>
      </c>
      <c r="Q311" s="83"/>
      <c r="R311" s="83" t="s">
        <v>611</v>
      </c>
      <c r="S311" s="83" t="s">
        <v>611</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1044</v>
      </c>
      <c r="G312" s="80"/>
      <c r="H312" s="83" t="s">
        <v>1045</v>
      </c>
      <c r="I312" s="103" t="s">
        <v>673</v>
      </c>
      <c r="J312" s="103"/>
      <c r="K312" s="104">
        <v>0.8</v>
      </c>
      <c r="L312" s="104">
        <v>0.8</v>
      </c>
      <c r="M312" s="104">
        <v>0.8</v>
      </c>
      <c r="N312" s="104">
        <v>0.8</v>
      </c>
      <c r="O312" s="104">
        <v>0.8</v>
      </c>
      <c r="P312" s="104">
        <v>0.8</v>
      </c>
      <c r="Q312" s="83"/>
      <c r="R312" s="83" t="s">
        <v>611</v>
      </c>
      <c r="S312" s="83" t="s">
        <v>611</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1046</v>
      </c>
      <c r="G313" s="80"/>
      <c r="H313" s="83" t="s">
        <v>1047</v>
      </c>
      <c r="I313" s="103" t="s">
        <v>600</v>
      </c>
      <c r="J313" s="103"/>
      <c r="K313" s="104">
        <v>6</v>
      </c>
      <c r="L313" s="104">
        <v>6</v>
      </c>
      <c r="M313" s="104">
        <v>6</v>
      </c>
      <c r="N313" s="104">
        <v>6</v>
      </c>
      <c r="O313" s="104">
        <v>6</v>
      </c>
      <c r="P313" s="104">
        <v>6</v>
      </c>
      <c r="Q313" s="83"/>
      <c r="R313" s="83" t="s">
        <v>611</v>
      </c>
      <c r="S313" s="83" t="s">
        <v>611</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1048</v>
      </c>
      <c r="G314" s="80"/>
      <c r="H314" s="83" t="s">
        <v>1049</v>
      </c>
      <c r="I314" s="103" t="s">
        <v>600</v>
      </c>
      <c r="J314" s="103"/>
      <c r="K314" s="104">
        <v>0.4</v>
      </c>
      <c r="L314" s="104">
        <v>0.4</v>
      </c>
      <c r="M314" s="104">
        <v>0.4</v>
      </c>
      <c r="N314" s="104">
        <v>0.4</v>
      </c>
      <c r="O314" s="104">
        <v>0.4</v>
      </c>
      <c r="P314" s="104">
        <v>0.4</v>
      </c>
      <c r="Q314" s="83"/>
      <c r="R314" s="83" t="s">
        <v>611</v>
      </c>
      <c r="S314" s="83" t="s">
        <v>611</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1050</v>
      </c>
      <c r="G315" s="80"/>
      <c r="H315" s="83" t="s">
        <v>1051</v>
      </c>
      <c r="I315" s="103" t="s">
        <v>694</v>
      </c>
      <c r="J315" s="103"/>
      <c r="K315" s="104">
        <v>0.9</v>
      </c>
      <c r="L315" s="104">
        <v>0.9</v>
      </c>
      <c r="M315" s="104">
        <v>0.9</v>
      </c>
      <c r="N315" s="104">
        <v>0.9</v>
      </c>
      <c r="O315" s="104">
        <v>0.9</v>
      </c>
      <c r="P315" s="104">
        <v>0.9</v>
      </c>
      <c r="Q315" s="83"/>
      <c r="R315" s="83" t="s">
        <v>611</v>
      </c>
      <c r="S315" s="83" t="s">
        <v>611</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1052</v>
      </c>
      <c r="G316" s="80"/>
      <c r="H316" s="83" t="s">
        <v>1053</v>
      </c>
      <c r="I316" s="103" t="s">
        <v>694</v>
      </c>
      <c r="J316" s="103"/>
      <c r="K316" s="104">
        <v>0.97</v>
      </c>
      <c r="L316" s="104">
        <v>0.97</v>
      </c>
      <c r="M316" s="104">
        <v>0.97</v>
      </c>
      <c r="N316" s="104">
        <v>0.97</v>
      </c>
      <c r="O316" s="104">
        <v>0.97</v>
      </c>
      <c r="P316" s="104">
        <v>0.97</v>
      </c>
      <c r="Q316" s="83"/>
      <c r="R316" s="83" t="s">
        <v>611</v>
      </c>
      <c r="S316" s="83" t="s">
        <v>611</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1054</v>
      </c>
      <c r="G317" s="80"/>
      <c r="H317" s="83" t="s">
        <v>1055</v>
      </c>
      <c r="I317" s="103" t="s">
        <v>623</v>
      </c>
      <c r="J317" s="103"/>
      <c r="K317" s="104">
        <v>27</v>
      </c>
      <c r="L317" s="104">
        <v>27</v>
      </c>
      <c r="M317" s="104">
        <v>27</v>
      </c>
      <c r="N317" s="104">
        <v>23.2</v>
      </c>
      <c r="O317" s="104">
        <v>23.2</v>
      </c>
      <c r="P317" s="104">
        <v>27</v>
      </c>
      <c r="Q317" s="83"/>
      <c r="R317" s="83" t="s">
        <v>611</v>
      </c>
      <c r="S317" s="83" t="s">
        <v>611</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1056</v>
      </c>
      <c r="G318" s="80"/>
      <c r="H318" s="83" t="s">
        <v>1057</v>
      </c>
      <c r="I318" s="103" t="s">
        <v>694</v>
      </c>
      <c r="J318" s="103"/>
      <c r="K318" s="104">
        <v>20.3</v>
      </c>
      <c r="L318" s="104">
        <v>20.3</v>
      </c>
      <c r="M318" s="104">
        <v>20.3</v>
      </c>
      <c r="N318" s="104">
        <v>16.5</v>
      </c>
      <c r="O318" s="104">
        <v>16.5</v>
      </c>
      <c r="P318" s="104">
        <v>20.3</v>
      </c>
      <c r="Q318" s="83"/>
      <c r="R318" s="83" t="s">
        <v>611</v>
      </c>
      <c r="S318" s="83" t="s">
        <v>611</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1058</v>
      </c>
      <c r="G319" s="80"/>
      <c r="H319" s="83" t="s">
        <v>1059</v>
      </c>
      <c r="I319" s="103" t="s">
        <v>623</v>
      </c>
      <c r="J319" s="103"/>
      <c r="K319" s="104">
        <v>2</v>
      </c>
      <c r="L319" s="104">
        <v>2</v>
      </c>
      <c r="M319" s="104">
        <v>2</v>
      </c>
      <c r="N319" s="104">
        <v>2</v>
      </c>
      <c r="O319" s="104">
        <v>2</v>
      </c>
      <c r="P319" s="104">
        <v>2</v>
      </c>
      <c r="Q319" s="83"/>
      <c r="R319" s="83" t="s">
        <v>611</v>
      </c>
      <c r="S319" s="83" t="s">
        <v>611</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1060</v>
      </c>
      <c r="G320" s="80"/>
      <c r="H320" s="83" t="s">
        <v>1061</v>
      </c>
      <c r="I320" s="103" t="s">
        <v>600</v>
      </c>
      <c r="J320" s="103"/>
      <c r="K320" s="104">
        <v>13.8</v>
      </c>
      <c r="L320" s="104">
        <v>13.8</v>
      </c>
      <c r="M320" s="104">
        <v>13.8</v>
      </c>
      <c r="N320" s="104">
        <v>13.8</v>
      </c>
      <c r="O320" s="104">
        <v>13.8</v>
      </c>
      <c r="P320" s="104">
        <v>13.8</v>
      </c>
      <c r="Q320" s="83"/>
      <c r="R320" s="83" t="s">
        <v>649</v>
      </c>
      <c r="S320" s="83" t="s">
        <v>649</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1062</v>
      </c>
      <c r="G321" s="80"/>
      <c r="H321" s="83" t="s">
        <v>1063</v>
      </c>
      <c r="I321" s="103" t="s">
        <v>600</v>
      </c>
      <c r="J321" s="103"/>
      <c r="K321" s="104">
        <v>7.1999999999999995E-2</v>
      </c>
      <c r="L321" s="104">
        <v>7.1999999999999995E-2</v>
      </c>
      <c r="M321" s="104">
        <v>7.1999999999999995E-2</v>
      </c>
      <c r="N321" s="104">
        <v>9.1999999999999998E-2</v>
      </c>
      <c r="O321" s="104">
        <v>9.1999999999999998E-2</v>
      </c>
      <c r="P321" s="104">
        <v>7.1999999999999995E-2</v>
      </c>
      <c r="Q321" s="83"/>
      <c r="R321" s="83" t="s">
        <v>649</v>
      </c>
      <c r="S321" s="83" t="s">
        <v>649</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1064</v>
      </c>
      <c r="G322" s="80"/>
      <c r="H322" s="83" t="s">
        <v>1065</v>
      </c>
      <c r="I322" s="103" t="s">
        <v>600</v>
      </c>
      <c r="J322" s="103"/>
      <c r="K322" s="104">
        <v>0.14000000000000001</v>
      </c>
      <c r="L322" s="104">
        <v>0.14000000000000001</v>
      </c>
      <c r="M322" s="104">
        <v>0.14000000000000001</v>
      </c>
      <c r="N322" s="104">
        <v>0.12</v>
      </c>
      <c r="O322" s="104">
        <v>0.12</v>
      </c>
      <c r="P322" s="104">
        <v>0.14000000000000001</v>
      </c>
      <c r="Q322" s="83"/>
      <c r="R322" s="83" t="s">
        <v>611</v>
      </c>
      <c r="S322" s="83" t="s">
        <v>611</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1066</v>
      </c>
      <c r="G323" s="80"/>
      <c r="H323" s="83" t="s">
        <v>1067</v>
      </c>
      <c r="I323" s="103" t="s">
        <v>600</v>
      </c>
      <c r="J323" s="103"/>
      <c r="K323" s="104">
        <v>8.0000000000000002E-3</v>
      </c>
      <c r="L323" s="104">
        <v>8.0000000000000002E-3</v>
      </c>
      <c r="M323" s="104">
        <v>8.0000000000000002E-3</v>
      </c>
      <c r="N323" s="104">
        <v>8.0000000000000002E-3</v>
      </c>
      <c r="O323" s="104">
        <v>8.0000000000000002E-3</v>
      </c>
      <c r="P323" s="104">
        <v>8.0000000000000002E-3</v>
      </c>
      <c r="Q323" s="83"/>
      <c r="R323" s="83" t="s">
        <v>611</v>
      </c>
      <c r="S323" s="83" t="s">
        <v>611</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1068</v>
      </c>
      <c r="G324" s="80"/>
      <c r="H324" s="83" t="s">
        <v>1069</v>
      </c>
      <c r="I324" s="103" t="s">
        <v>600</v>
      </c>
      <c r="J324" s="103"/>
      <c r="K324" s="104">
        <v>0.115</v>
      </c>
      <c r="L324" s="104">
        <v>0.115</v>
      </c>
      <c r="M324" s="104">
        <v>0.115</v>
      </c>
      <c r="N324" s="104">
        <v>0.115</v>
      </c>
      <c r="O324" s="104">
        <v>0.115</v>
      </c>
      <c r="P324" s="104">
        <v>0.115</v>
      </c>
      <c r="Q324" s="83"/>
      <c r="R324" s="83" t="s">
        <v>611</v>
      </c>
      <c r="S324" s="83" t="s">
        <v>611</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1070</v>
      </c>
      <c r="G325" s="80"/>
      <c r="H325" s="83" t="s">
        <v>655</v>
      </c>
      <c r="I325" s="103" t="s">
        <v>600</v>
      </c>
      <c r="J325" s="103"/>
      <c r="K325" s="83"/>
      <c r="L325" s="83"/>
      <c r="M325" s="83"/>
      <c r="N325" s="83"/>
      <c r="O325" s="83"/>
      <c r="P325" s="83"/>
      <c r="Q325" s="83"/>
      <c r="R325" s="83" t="s">
        <v>611</v>
      </c>
      <c r="S325" s="83" t="s">
        <v>611</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1071</v>
      </c>
      <c r="G326" s="80"/>
      <c r="H326" s="83" t="s">
        <v>655</v>
      </c>
      <c r="I326" s="103" t="s">
        <v>600</v>
      </c>
      <c r="J326" s="103"/>
      <c r="K326" s="83"/>
      <c r="L326" s="83"/>
      <c r="M326" s="83"/>
      <c r="N326" s="83"/>
      <c r="O326" s="83"/>
      <c r="P326" s="83"/>
      <c r="Q326" s="83"/>
      <c r="R326" s="83" t="s">
        <v>611</v>
      </c>
      <c r="S326" s="83" t="s">
        <v>611</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1072</v>
      </c>
      <c r="G327" s="80"/>
      <c r="H327" s="83" t="s">
        <v>1073</v>
      </c>
      <c r="I327" s="103" t="s">
        <v>600</v>
      </c>
      <c r="J327" s="103"/>
      <c r="K327" s="104">
        <v>1.0900000000000001</v>
      </c>
      <c r="L327" s="104">
        <v>1.0900000000000001</v>
      </c>
      <c r="M327" s="104">
        <v>1.0900000000000001</v>
      </c>
      <c r="N327" s="104">
        <v>1.0900000000000001</v>
      </c>
      <c r="O327" s="104">
        <v>1.0900000000000001</v>
      </c>
      <c r="P327" s="104">
        <v>1.0900000000000001</v>
      </c>
      <c r="Q327" s="83"/>
      <c r="R327" s="83" t="s">
        <v>611</v>
      </c>
      <c r="S327" s="83" t="s">
        <v>611</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1074</v>
      </c>
      <c r="G328" s="80"/>
      <c r="H328" s="83" t="s">
        <v>1075</v>
      </c>
      <c r="I328" s="103" t="s">
        <v>600</v>
      </c>
      <c r="J328" s="103"/>
      <c r="K328" s="104">
        <v>0.21</v>
      </c>
      <c r="L328" s="104">
        <v>0.21</v>
      </c>
      <c r="M328" s="104">
        <v>0.21</v>
      </c>
      <c r="N328" s="104">
        <v>0.21</v>
      </c>
      <c r="O328" s="104">
        <v>0.21</v>
      </c>
      <c r="P328" s="104">
        <v>0.21</v>
      </c>
      <c r="Q328" s="83"/>
      <c r="R328" s="83" t="s">
        <v>1076</v>
      </c>
      <c r="S328" s="83" t="s">
        <v>1077</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1078</v>
      </c>
      <c r="G329" s="80"/>
      <c r="H329" s="83" t="s">
        <v>1079</v>
      </c>
      <c r="I329" s="103" t="s">
        <v>600</v>
      </c>
      <c r="J329" s="103"/>
      <c r="K329" s="104">
        <v>0.9</v>
      </c>
      <c r="L329" s="104">
        <v>0.9</v>
      </c>
      <c r="M329" s="104">
        <v>0.9</v>
      </c>
      <c r="N329" s="104">
        <v>0.9</v>
      </c>
      <c r="O329" s="104">
        <v>0.9</v>
      </c>
      <c r="P329" s="104">
        <v>0.9</v>
      </c>
      <c r="Q329" s="83"/>
      <c r="R329" s="83" t="s">
        <v>1080</v>
      </c>
      <c r="S329" s="83" t="s">
        <v>1081</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1082</v>
      </c>
      <c r="G330" s="80"/>
      <c r="H330" s="83" t="s">
        <v>1083</v>
      </c>
      <c r="I330" s="103" t="s">
        <v>2447</v>
      </c>
      <c r="J330" s="103"/>
      <c r="K330" s="104">
        <v>23.8</v>
      </c>
      <c r="L330" s="104">
        <v>23.8</v>
      </c>
      <c r="M330" s="104">
        <v>23.8</v>
      </c>
      <c r="N330" s="104">
        <v>23.8</v>
      </c>
      <c r="O330" s="104">
        <v>23.8</v>
      </c>
      <c r="P330" s="104">
        <v>23.8</v>
      </c>
      <c r="Q330" s="83"/>
      <c r="R330" s="83" t="s">
        <v>2448</v>
      </c>
      <c r="S330" s="83" t="s">
        <v>2448</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1084</v>
      </c>
      <c r="G331" s="80"/>
      <c r="H331" s="83" t="s">
        <v>1085</v>
      </c>
      <c r="I331" s="103" t="s">
        <v>2447</v>
      </c>
      <c r="J331" s="103"/>
      <c r="K331" s="104">
        <v>39.6</v>
      </c>
      <c r="L331" s="104">
        <v>39.6</v>
      </c>
      <c r="M331" s="104">
        <v>39.6</v>
      </c>
      <c r="N331" s="104">
        <v>39.6</v>
      </c>
      <c r="O331" s="104">
        <v>39.6</v>
      </c>
      <c r="P331" s="104">
        <v>39.6</v>
      </c>
      <c r="Q331" s="83"/>
      <c r="R331" s="83" t="s">
        <v>2448</v>
      </c>
      <c r="S331" s="83" t="s">
        <v>2448</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1086</v>
      </c>
      <c r="G332" s="80"/>
      <c r="H332" s="298" t="s">
        <v>1087</v>
      </c>
      <c r="I332" s="103"/>
      <c r="J332" s="103" t="s">
        <v>618</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1088</v>
      </c>
      <c r="F333" s="75" t="s">
        <v>1089</v>
      </c>
      <c r="G333" s="80"/>
      <c r="H333" s="83" t="s">
        <v>593</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1090</v>
      </c>
      <c r="G334" s="80"/>
      <c r="H334" s="83" t="s">
        <v>1091</v>
      </c>
      <c r="I334" s="103" t="s">
        <v>694</v>
      </c>
      <c r="J334" s="103"/>
      <c r="K334" s="104">
        <v>1.84E-2</v>
      </c>
      <c r="L334" s="104">
        <v>1.84E-2</v>
      </c>
      <c r="M334" s="104">
        <v>1.84E-2</v>
      </c>
      <c r="N334" s="104">
        <v>1.84E-2</v>
      </c>
      <c r="O334" s="104">
        <v>1.84E-2</v>
      </c>
      <c r="P334" s="104">
        <v>1.84E-2</v>
      </c>
      <c r="Q334" s="83"/>
      <c r="R334" s="83" t="s">
        <v>1092</v>
      </c>
      <c r="S334" s="83" t="s">
        <v>1092</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1093</v>
      </c>
      <c r="G335" s="80"/>
      <c r="H335" s="83" t="s">
        <v>1094</v>
      </c>
      <c r="I335" s="103" t="s">
        <v>600</v>
      </c>
      <c r="J335" s="103"/>
      <c r="K335" s="104">
        <v>13</v>
      </c>
      <c r="L335" s="104">
        <v>13</v>
      </c>
      <c r="M335" s="104">
        <v>13</v>
      </c>
      <c r="N335" s="104">
        <v>13</v>
      </c>
      <c r="O335" s="104">
        <v>13</v>
      </c>
      <c r="P335" s="104">
        <v>13</v>
      </c>
      <c r="Q335" s="83"/>
      <c r="R335" s="83" t="s">
        <v>1092</v>
      </c>
      <c r="S335" s="83" t="s">
        <v>1092</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1095</v>
      </c>
      <c r="G336" s="80"/>
      <c r="H336" s="83" t="s">
        <v>1094</v>
      </c>
      <c r="I336" s="103" t="s">
        <v>726</v>
      </c>
      <c r="J336" s="103"/>
      <c r="K336" s="104">
        <v>7.52</v>
      </c>
      <c r="L336" s="104">
        <v>7.52</v>
      </c>
      <c r="M336" s="104">
        <v>7.52</v>
      </c>
      <c r="N336" s="104">
        <v>7.52</v>
      </c>
      <c r="O336" s="104">
        <v>7.52</v>
      </c>
      <c r="P336" s="104">
        <v>7.52</v>
      </c>
      <c r="Q336" s="83"/>
      <c r="R336" s="83" t="s">
        <v>1092</v>
      </c>
      <c r="S336" s="83" t="s">
        <v>1092</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1096</v>
      </c>
      <c r="G337" s="80"/>
      <c r="H337" s="83" t="s">
        <v>1094</v>
      </c>
      <c r="I337" s="103" t="s">
        <v>600</v>
      </c>
      <c r="J337" s="103"/>
      <c r="K337" s="104">
        <v>23.7</v>
      </c>
      <c r="L337" s="104">
        <v>23.7</v>
      </c>
      <c r="M337" s="104">
        <v>23.7</v>
      </c>
      <c r="N337" s="104">
        <v>23.7</v>
      </c>
      <c r="O337" s="104">
        <v>23.7</v>
      </c>
      <c r="P337" s="104">
        <v>23.7</v>
      </c>
      <c r="Q337" s="83"/>
      <c r="R337" s="83" t="s">
        <v>1092</v>
      </c>
      <c r="S337" s="83" t="s">
        <v>1092</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1097</v>
      </c>
      <c r="G338" s="80"/>
      <c r="H338" s="83" t="s">
        <v>1094</v>
      </c>
      <c r="I338" s="103" t="s">
        <v>726</v>
      </c>
      <c r="J338" s="103"/>
      <c r="K338" s="104">
        <v>3.36</v>
      </c>
      <c r="L338" s="104">
        <v>3.36</v>
      </c>
      <c r="M338" s="104">
        <v>3.36</v>
      </c>
      <c r="N338" s="104">
        <v>3.36</v>
      </c>
      <c r="O338" s="104">
        <v>3.36</v>
      </c>
      <c r="P338" s="104">
        <v>3.36</v>
      </c>
      <c r="Q338" s="83"/>
      <c r="R338" s="83" t="s">
        <v>1092</v>
      </c>
      <c r="S338" s="83" t="s">
        <v>1092</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494</v>
      </c>
      <c r="G339" s="80"/>
      <c r="H339" s="298" t="s">
        <v>1098</v>
      </c>
      <c r="I339" s="103"/>
      <c r="J339" s="103" t="s">
        <v>618</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1099</v>
      </c>
      <c r="F340" s="75" t="s">
        <v>1100</v>
      </c>
      <c r="G340" s="80"/>
      <c r="H340" s="83" t="s">
        <v>593</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1101</v>
      </c>
      <c r="G341" s="80"/>
      <c r="H341" s="83" t="s">
        <v>1102</v>
      </c>
      <c r="I341" s="103" t="s">
        <v>600</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1103</v>
      </c>
      <c r="G342" s="80"/>
      <c r="H342" s="83" t="s">
        <v>1104</v>
      </c>
      <c r="I342" s="103" t="s">
        <v>600</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1105</v>
      </c>
      <c r="G343" s="80"/>
      <c r="H343" s="83" t="s">
        <v>1106</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1107</v>
      </c>
      <c r="G344" s="80"/>
      <c r="H344" s="83" t="s">
        <v>1108</v>
      </c>
      <c r="I344" s="103" t="s">
        <v>630</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1109</v>
      </c>
      <c r="G345" s="80"/>
      <c r="H345" s="83" t="s">
        <v>1110</v>
      </c>
      <c r="I345" s="103" t="s">
        <v>673</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549</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1111</v>
      </c>
      <c r="G346" s="80"/>
      <c r="H346" s="298" t="s">
        <v>1112</v>
      </c>
      <c r="I346" s="103"/>
      <c r="J346" s="103" t="s">
        <v>618</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1113</v>
      </c>
      <c r="F347" s="75" t="s">
        <v>1114</v>
      </c>
      <c r="G347" s="80"/>
      <c r="H347" s="83" t="s">
        <v>593</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1115</v>
      </c>
      <c r="G348" s="80"/>
      <c r="H348" s="83" t="s">
        <v>1116</v>
      </c>
      <c r="I348" s="103" t="s">
        <v>2442</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2462</v>
      </c>
      <c r="S348" s="83" t="s">
        <v>649</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1117</v>
      </c>
      <c r="G349" s="80"/>
      <c r="H349" s="313" t="s">
        <v>1118</v>
      </c>
      <c r="I349" s="103" t="s">
        <v>600</v>
      </c>
      <c r="J349" s="103"/>
      <c r="K349" s="104">
        <v>0.3</v>
      </c>
      <c r="L349" s="104">
        <v>0.3</v>
      </c>
      <c r="M349" s="104">
        <v>0.3</v>
      </c>
      <c r="N349" s="104">
        <v>0.3</v>
      </c>
      <c r="O349" s="104">
        <v>0.3</v>
      </c>
      <c r="P349" s="104">
        <v>0.3</v>
      </c>
      <c r="Q349" s="83"/>
      <c r="R349" s="83" t="s">
        <v>649</v>
      </c>
      <c r="S349" s="83" t="s">
        <v>649</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1119</v>
      </c>
      <c r="G350" s="80"/>
      <c r="H350" s="83" t="s">
        <v>1120</v>
      </c>
      <c r="I350" s="103" t="s">
        <v>600</v>
      </c>
      <c r="J350" s="103"/>
      <c r="K350" s="104">
        <v>0.6</v>
      </c>
      <c r="L350" s="104">
        <v>0.6</v>
      </c>
      <c r="M350" s="104">
        <v>0.6</v>
      </c>
      <c r="N350" s="104">
        <v>0.6</v>
      </c>
      <c r="O350" s="104">
        <v>0.6</v>
      </c>
      <c r="P350" s="104">
        <v>0.6</v>
      </c>
      <c r="Q350" s="83"/>
      <c r="R350" s="83" t="s">
        <v>649</v>
      </c>
      <c r="S350" s="83" t="s">
        <v>649</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1121</v>
      </c>
      <c r="G351" s="80"/>
      <c r="H351" s="83" t="s">
        <v>1122</v>
      </c>
      <c r="I351" s="103" t="s">
        <v>600</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1123</v>
      </c>
      <c r="G352" s="80"/>
      <c r="H352" s="83" t="s">
        <v>1124</v>
      </c>
      <c r="I352" s="103" t="s">
        <v>600</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1125</v>
      </c>
      <c r="G353" s="80"/>
      <c r="H353" s="83" t="s">
        <v>1126</v>
      </c>
      <c r="I353" s="103" t="s">
        <v>600</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1127</v>
      </c>
      <c r="G354" s="80"/>
      <c r="H354" s="83" t="s">
        <v>1128</v>
      </c>
      <c r="I354" s="103" t="s">
        <v>600</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1129</v>
      </c>
      <c r="G355" s="80"/>
      <c r="H355" s="83" t="s">
        <v>1130</v>
      </c>
      <c r="I355" s="103" t="s">
        <v>600</v>
      </c>
      <c r="J355" s="103"/>
      <c r="K355" s="83"/>
      <c r="L355" s="83"/>
      <c r="M355" s="104">
        <v>-40</v>
      </c>
      <c r="N355" s="104">
        <v>-40</v>
      </c>
      <c r="O355" s="104">
        <v>-40</v>
      </c>
      <c r="P355" s="104">
        <v>-40</v>
      </c>
      <c r="Q355" s="83"/>
      <c r="R355" s="83"/>
      <c r="S355" s="83" t="s">
        <v>658</v>
      </c>
      <c r="T355" s="83"/>
      <c r="U355" s="104">
        <v>-9.9499999999999993</v>
      </c>
      <c r="V355" s="104">
        <v>-9.9499999999999993</v>
      </c>
      <c r="W355" s="104">
        <v>-9.9499999999999993</v>
      </c>
      <c r="X355" s="104">
        <v>-8.9</v>
      </c>
      <c r="Y355" s="104">
        <v>-8.9</v>
      </c>
      <c r="Z355" s="104">
        <v>-8.9</v>
      </c>
      <c r="AA355" s="104">
        <v>-8.9</v>
      </c>
      <c r="AB355" s="104">
        <v>-8.9</v>
      </c>
      <c r="AC355" s="83"/>
      <c r="AD355" s="104" t="s">
        <v>1131</v>
      </c>
      <c r="AE355" s="83"/>
      <c r="AF355" s="104">
        <v>1</v>
      </c>
      <c r="AG355" s="104">
        <v>1</v>
      </c>
      <c r="AH355" s="80"/>
      <c r="AI355" s="62"/>
      <c r="AJ355" s="50"/>
      <c r="AK355" s="50"/>
      <c r="AL355" s="50"/>
    </row>
    <row r="356" spans="1:38" hidden="1" outlineLevel="2" x14ac:dyDescent="0.25">
      <c r="A356" s="50"/>
      <c r="B356" s="59"/>
      <c r="C356" s="52">
        <f>INT($C$40)+2</f>
        <v>3</v>
      </c>
      <c r="D356" s="80"/>
      <c r="E356" s="75"/>
      <c r="F356" s="75" t="s">
        <v>1132</v>
      </c>
      <c r="G356" s="80"/>
      <c r="H356" s="83" t="s">
        <v>1133</v>
      </c>
      <c r="I356" s="103" t="s">
        <v>600</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1131</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1134</v>
      </c>
      <c r="G357" s="80"/>
      <c r="H357" s="83" t="s">
        <v>1135</v>
      </c>
      <c r="I357" s="103" t="s">
        <v>600</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1131</v>
      </c>
      <c r="AE357" s="83"/>
      <c r="AF357" s="104">
        <v>1</v>
      </c>
      <c r="AG357" s="104">
        <v>1</v>
      </c>
      <c r="AH357" s="80"/>
      <c r="AI357" s="62"/>
      <c r="AJ357" s="50"/>
      <c r="AK357" s="50"/>
      <c r="AL357" s="50"/>
    </row>
    <row r="358" spans="1:38" hidden="1" outlineLevel="3" x14ac:dyDescent="0.25">
      <c r="A358" s="50"/>
      <c r="B358" s="59"/>
      <c r="C358" s="52">
        <f>INT($C$40)+3</f>
        <v>4</v>
      </c>
      <c r="D358" s="80"/>
      <c r="E358" s="75"/>
      <c r="F358" s="75" t="s">
        <v>1136</v>
      </c>
      <c r="G358" s="80"/>
      <c r="H358" s="83" t="s">
        <v>1137</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1138</v>
      </c>
      <c r="G359" s="80"/>
      <c r="H359" s="83" t="s">
        <v>1139</v>
      </c>
      <c r="I359" s="103" t="s">
        <v>600</v>
      </c>
      <c r="J359" s="103"/>
      <c r="K359" s="104">
        <v>0.1</v>
      </c>
      <c r="L359" s="104">
        <v>0.1</v>
      </c>
      <c r="M359" s="104">
        <v>0.1</v>
      </c>
      <c r="N359" s="104">
        <v>0.1</v>
      </c>
      <c r="O359" s="104">
        <v>0.1</v>
      </c>
      <c r="P359" s="104">
        <v>0.1</v>
      </c>
      <c r="Q359" s="83"/>
      <c r="R359" s="83" t="s">
        <v>1140</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1141</v>
      </c>
      <c r="G360" s="80"/>
      <c r="H360" s="314" t="s">
        <v>1142</v>
      </c>
      <c r="I360" s="103" t="s">
        <v>600</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1143</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1144</v>
      </c>
      <c r="G361" s="80"/>
      <c r="H361" s="83" t="s">
        <v>1145</v>
      </c>
      <c r="I361" s="103" t="s">
        <v>600</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1146</v>
      </c>
      <c r="G362" s="80"/>
      <c r="H362" s="83" t="s">
        <v>1147</v>
      </c>
      <c r="I362" s="103" t="s">
        <v>600</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1148</v>
      </c>
      <c r="G363" s="80"/>
      <c r="H363" s="83" t="s">
        <v>1149</v>
      </c>
      <c r="I363" s="103" t="s">
        <v>600</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1150</v>
      </c>
      <c r="G364" s="80"/>
      <c r="H364" s="83" t="s">
        <v>1151</v>
      </c>
      <c r="I364" s="103" t="s">
        <v>600</v>
      </c>
      <c r="J364" s="103"/>
      <c r="K364" s="104">
        <v>0.5</v>
      </c>
      <c r="L364" s="104">
        <v>0.5</v>
      </c>
      <c r="M364" s="104"/>
      <c r="N364" s="104"/>
      <c r="O364" s="104"/>
      <c r="P364" s="104"/>
      <c r="Q364" s="83"/>
      <c r="R364" s="83" t="s">
        <v>549</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1152</v>
      </c>
      <c r="G365" s="80"/>
      <c r="H365" s="83" t="s">
        <v>1153</v>
      </c>
      <c r="I365" s="103" t="s">
        <v>600</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1154</v>
      </c>
      <c r="G366" s="80"/>
      <c r="H366" s="83" t="s">
        <v>1155</v>
      </c>
      <c r="I366" s="103" t="s">
        <v>600</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1156</v>
      </c>
      <c r="G367" s="80"/>
      <c r="H367" s="83" t="s">
        <v>1157</v>
      </c>
      <c r="I367" s="103" t="s">
        <v>600</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1158</v>
      </c>
      <c r="G368" s="80"/>
      <c r="H368" s="83" t="s">
        <v>1159</v>
      </c>
      <c r="I368" s="103" t="s">
        <v>600</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2434</v>
      </c>
      <c r="G369" s="80"/>
      <c r="H369" s="83" t="s">
        <v>2439</v>
      </c>
      <c r="I369" s="103" t="s">
        <v>2442</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1143</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2435</v>
      </c>
      <c r="G370" s="80"/>
      <c r="H370" s="83" t="s">
        <v>2443</v>
      </c>
      <c r="I370" s="103" t="s">
        <v>600</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549</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2436</v>
      </c>
      <c r="G371" s="80"/>
      <c r="H371" s="83" t="s">
        <v>2440</v>
      </c>
      <c r="I371" s="103" t="s">
        <v>600</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549</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2437</v>
      </c>
      <c r="G372" s="80"/>
      <c r="H372" s="83" t="s">
        <v>2444</v>
      </c>
      <c r="I372" s="103" t="s">
        <v>2445</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549</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2438</v>
      </c>
      <c r="G373" s="80"/>
      <c r="H373" s="83" t="s">
        <v>2441</v>
      </c>
      <c r="I373" s="103" t="s">
        <v>2445</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549</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1160</v>
      </c>
      <c r="G374" s="80"/>
      <c r="H374" s="298" t="s">
        <v>1161</v>
      </c>
      <c r="I374" s="144"/>
      <c r="J374" s="144" t="s">
        <v>1162</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1163</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1170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1171</v>
      </c>
      <c r="G383" s="80"/>
      <c r="H383" s="83" t="s">
        <v>703</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1172</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1173</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1174</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1175</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1176</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1177</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1178</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1179</v>
      </c>
      <c r="G391" s="80"/>
      <c r="H391" s="83" t="s">
        <v>2475</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1180</v>
      </c>
      <c r="G392" s="80"/>
      <c r="H392" s="83" t="s">
        <v>2476</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2483</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1181</v>
      </c>
      <c r="G393" s="80"/>
      <c r="H393" s="83" t="s">
        <v>2477</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1182</v>
      </c>
      <c r="G394" s="80"/>
      <c r="H394" s="83" t="s">
        <v>2478</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1183</v>
      </c>
      <c r="G395" s="80"/>
      <c r="H395" s="83" t="s">
        <v>2479</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1184</v>
      </c>
      <c r="G396" s="80"/>
      <c r="H396" s="83" t="s">
        <v>2480</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1185</v>
      </c>
      <c r="G397" s="80"/>
      <c r="H397" s="83" t="s">
        <v>2481</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1186</v>
      </c>
      <c r="G398" s="80"/>
      <c r="H398" s="83" t="s">
        <v>2482</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1187</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1190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1191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1192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1193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1195</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1200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1201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1202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1203</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1210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1211</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1212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1213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1219</v>
      </c>
      <c r="G431" s="80"/>
      <c r="H431" s="83" t="s">
        <v>703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1220</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1221</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1222</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1223</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1224</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1225</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1226</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1227</v>
      </c>
      <c r="G439" s="80"/>
      <c r="H439" s="83" t="s">
        <v>2368</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1228</v>
      </c>
      <c r="G440" s="80"/>
      <c r="H440" s="83" t="s">
        <v>2369</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1229</v>
      </c>
      <c r="G441" s="80"/>
      <c r="H441" s="83" t="s">
        <v>2370</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1230</v>
      </c>
      <c r="G442" s="80"/>
      <c r="H442" s="83" t="s">
        <v>2371</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1231</v>
      </c>
      <c r="G443" s="80"/>
      <c r="H443" s="83" t="s">
        <v>2372</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1232</v>
      </c>
      <c r="G444" s="80"/>
      <c r="H444" s="83" t="s">
        <v>2373</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1233</v>
      </c>
      <c r="G445" s="80"/>
      <c r="H445" s="83" t="s">
        <v>2374</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1234</v>
      </c>
      <c r="G446" s="80"/>
      <c r="H446" s="83" t="s">
        <v>2375</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1235</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1240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1241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1242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1243</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1250</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1251</v>
      </c>
      <c r="G463" s="80"/>
      <c r="H463" s="83" t="s">
        <v>703</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1252</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1253</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1254</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1255</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1256</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1257</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1258</v>
      </c>
      <c r="G470" s="80"/>
      <c r="H470" s="83"/>
      <c r="I470" s="103"/>
      <c r="J470" s="103"/>
      <c r="K470" s="83"/>
      <c r="L470" s="83"/>
      <c r="M470" s="83"/>
      <c r="N470" s="83"/>
      <c r="O470" s="83"/>
      <c r="P470" s="83"/>
      <c r="Q470" s="83"/>
      <c r="R470" s="83"/>
      <c r="S470" s="83"/>
      <c r="T470" s="103" t="s">
        <v>1259</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1260</v>
      </c>
      <c r="G471" s="80"/>
      <c r="H471" s="83" t="s">
        <v>1261</v>
      </c>
      <c r="I471" s="103" t="s">
        <v>600</v>
      </c>
      <c r="J471" s="103" t="s">
        <v>1262</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1263</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1264</v>
      </c>
      <c r="G472" s="80"/>
      <c r="H472" s="83" t="s">
        <v>1265</v>
      </c>
      <c r="I472" s="103" t="s">
        <v>600</v>
      </c>
      <c r="J472" s="103" t="s">
        <v>1262</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1266</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1267</v>
      </c>
      <c r="G473" s="80"/>
      <c r="H473" s="83" t="s">
        <v>1268</v>
      </c>
      <c r="I473" s="103" t="s">
        <v>600</v>
      </c>
      <c r="J473" s="103" t="s">
        <v>1262</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1269</v>
      </c>
      <c r="G474" s="80"/>
      <c r="H474" s="83" t="s">
        <v>1270</v>
      </c>
      <c r="I474" s="103" t="s">
        <v>600</v>
      </c>
      <c r="J474" s="103" t="s">
        <v>1262</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1271</v>
      </c>
      <c r="G475" s="80"/>
      <c r="H475" s="83" t="s">
        <v>1272</v>
      </c>
      <c r="I475" s="103" t="s">
        <v>600</v>
      </c>
      <c r="J475" s="103" t="s">
        <v>1262</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1273</v>
      </c>
      <c r="G476" s="80"/>
      <c r="H476" s="83" t="s">
        <v>1274</v>
      </c>
      <c r="I476" s="103" t="s">
        <v>600</v>
      </c>
      <c r="J476" s="103" t="s">
        <v>1262</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1275</v>
      </c>
      <c r="G477" s="80"/>
      <c r="H477" s="83" t="s">
        <v>1276</v>
      </c>
      <c r="I477" s="103" t="s">
        <v>600</v>
      </c>
      <c r="J477" s="103" t="s">
        <v>1262</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1277</v>
      </c>
      <c r="G478" s="80"/>
      <c r="H478" s="83" t="s">
        <v>1278</v>
      </c>
      <c r="I478" s="103" t="s">
        <v>600</v>
      </c>
      <c r="J478" s="103" t="s">
        <v>1262</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1279</v>
      </c>
      <c r="G479" s="80"/>
      <c r="H479" s="83" t="s">
        <v>1280</v>
      </c>
      <c r="I479" s="103" t="s">
        <v>600</v>
      </c>
      <c r="J479" s="103" t="s">
        <v>1262</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1281</v>
      </c>
      <c r="G480" s="80"/>
      <c r="H480" s="83" t="s">
        <v>1282</v>
      </c>
      <c r="I480" s="103" t="s">
        <v>600</v>
      </c>
      <c r="J480" s="103" t="s">
        <v>1262</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1283</v>
      </c>
      <c r="G481" s="80"/>
      <c r="H481" s="83" t="s">
        <v>1284</v>
      </c>
      <c r="I481" s="103" t="s">
        <v>600</v>
      </c>
      <c r="J481" s="103" t="s">
        <v>1262</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1285</v>
      </c>
      <c r="G482" s="80"/>
      <c r="H482" s="83" t="s">
        <v>1286</v>
      </c>
      <c r="I482" s="103" t="s">
        <v>600</v>
      </c>
      <c r="J482" s="103" t="s">
        <v>1262</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1287</v>
      </c>
      <c r="G483" s="80"/>
      <c r="H483" s="83" t="s">
        <v>1288</v>
      </c>
      <c r="I483" s="103" t="s">
        <v>600</v>
      </c>
      <c r="J483" s="103" t="s">
        <v>1262</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1289</v>
      </c>
      <c r="G484" s="80"/>
      <c r="H484" s="83" t="s">
        <v>1290</v>
      </c>
      <c r="I484" s="103" t="s">
        <v>600</v>
      </c>
      <c r="J484" s="103" t="s">
        <v>1262</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1291</v>
      </c>
      <c r="G485" s="80"/>
      <c r="H485" s="83" t="s">
        <v>1292</v>
      </c>
      <c r="I485" s="103" t="s">
        <v>600</v>
      </c>
      <c r="J485" s="103" t="s">
        <v>1262</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1293</v>
      </c>
      <c r="G486" s="80"/>
      <c r="H486" s="83" t="s">
        <v>1294</v>
      </c>
      <c r="I486" s="103" t="s">
        <v>600</v>
      </c>
      <c r="J486" s="103" t="s">
        <v>1262</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1295</v>
      </c>
      <c r="G487" s="80"/>
      <c r="H487" s="83" t="s">
        <v>703</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1296</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1297</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1298</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1299</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1300</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1301</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1302</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1303</v>
      </c>
      <c r="G495" s="80"/>
      <c r="H495" s="83" t="s">
        <v>1304</v>
      </c>
      <c r="I495" s="103" t="s">
        <v>600</v>
      </c>
      <c r="J495" s="103" t="s">
        <v>1305</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1306</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1307</v>
      </c>
      <c r="G496" s="80"/>
      <c r="H496" s="83" t="s">
        <v>1308</v>
      </c>
      <c r="I496" s="103" t="s">
        <v>600</v>
      </c>
      <c r="J496" s="103" t="s">
        <v>1305</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1309</v>
      </c>
      <c r="G497" s="80"/>
      <c r="H497" s="83" t="s">
        <v>1310</v>
      </c>
      <c r="I497" s="103" t="s">
        <v>600</v>
      </c>
      <c r="J497" s="103" t="s">
        <v>1305</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1311</v>
      </c>
      <c r="G498" s="80"/>
      <c r="H498" s="83" t="s">
        <v>1312</v>
      </c>
      <c r="I498" s="103" t="s">
        <v>600</v>
      </c>
      <c r="J498" s="103" t="s">
        <v>1305</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1313</v>
      </c>
      <c r="G499" s="80"/>
      <c r="H499" s="83" t="s">
        <v>1314</v>
      </c>
      <c r="I499" s="103" t="s">
        <v>600</v>
      </c>
      <c r="J499" s="103" t="s">
        <v>1305</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1315</v>
      </c>
      <c r="G500" s="80"/>
      <c r="H500" s="83" t="s">
        <v>1316</v>
      </c>
      <c r="I500" s="103" t="s">
        <v>600</v>
      </c>
      <c r="J500" s="103" t="s">
        <v>1305</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1317</v>
      </c>
      <c r="G501" s="80"/>
      <c r="H501" s="83" t="s">
        <v>1318</v>
      </c>
      <c r="I501" s="103" t="s">
        <v>600</v>
      </c>
      <c r="J501" s="103" t="s">
        <v>1305</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1319</v>
      </c>
      <c r="G502" s="80"/>
      <c r="H502" s="83" t="s">
        <v>1320</v>
      </c>
      <c r="I502" s="103" t="s">
        <v>600</v>
      </c>
      <c r="J502" s="103" t="s">
        <v>1305</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1321</v>
      </c>
      <c r="G503" s="80"/>
      <c r="H503" s="83" t="s">
        <v>2380</v>
      </c>
      <c r="I503" s="103" t="s">
        <v>600</v>
      </c>
      <c r="J503" s="103" t="s">
        <v>1262</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1322</v>
      </c>
      <c r="G504" s="80"/>
      <c r="H504" s="83" t="s">
        <v>1323</v>
      </c>
      <c r="I504" s="103" t="s">
        <v>600</v>
      </c>
      <c r="J504" s="103" t="s">
        <v>1262</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1324</v>
      </c>
      <c r="G505" s="80"/>
      <c r="H505" s="83" t="s">
        <v>1325</v>
      </c>
      <c r="I505" s="103" t="s">
        <v>600</v>
      </c>
      <c r="J505" s="103" t="s">
        <v>1262</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1326</v>
      </c>
      <c r="G506" s="80"/>
      <c r="H506" s="83" t="s">
        <v>1327</v>
      </c>
      <c r="I506" s="103" t="s">
        <v>600</v>
      </c>
      <c r="J506" s="103" t="s">
        <v>1262</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1328</v>
      </c>
      <c r="G507" s="80"/>
      <c r="H507" s="83" t="s">
        <v>1329</v>
      </c>
      <c r="I507" s="103" t="s">
        <v>600</v>
      </c>
      <c r="J507" s="103" t="s">
        <v>1262</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1330</v>
      </c>
      <c r="G508" s="80"/>
      <c r="H508" s="83" t="s">
        <v>1331</v>
      </c>
      <c r="I508" s="103" t="s">
        <v>600</v>
      </c>
      <c r="J508" s="103" t="s">
        <v>1262</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1332</v>
      </c>
      <c r="G509" s="80"/>
      <c r="H509" s="83" t="s">
        <v>1333</v>
      </c>
      <c r="I509" s="103" t="s">
        <v>600</v>
      </c>
      <c r="J509" s="103" t="s">
        <v>1262</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1334</v>
      </c>
      <c r="G510" s="80"/>
      <c r="H510" s="83" t="s">
        <v>1335</v>
      </c>
      <c r="I510" s="103" t="s">
        <v>600</v>
      </c>
      <c r="J510" s="103" t="s">
        <v>1262</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1336</v>
      </c>
      <c r="G511" s="80"/>
      <c r="H511" s="83" t="s">
        <v>1337</v>
      </c>
      <c r="I511" s="103" t="s">
        <v>600</v>
      </c>
      <c r="J511" s="103" t="s">
        <v>1262</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1338</v>
      </c>
      <c r="G512" s="80"/>
      <c r="H512" s="83" t="s">
        <v>1339</v>
      </c>
      <c r="I512" s="103" t="s">
        <v>600</v>
      </c>
      <c r="J512" s="103" t="s">
        <v>1262</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1340</v>
      </c>
      <c r="G513" s="80"/>
      <c r="H513" s="83" t="s">
        <v>1341</v>
      </c>
      <c r="I513" s="103" t="s">
        <v>600</v>
      </c>
      <c r="J513" s="103" t="s">
        <v>1262</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1342</v>
      </c>
      <c r="G514" s="80"/>
      <c r="H514" s="83" t="s">
        <v>1343</v>
      </c>
      <c r="I514" s="103" t="s">
        <v>600</v>
      </c>
      <c r="J514" s="103" t="s">
        <v>1262</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1344</v>
      </c>
      <c r="G515" s="80"/>
      <c r="H515" s="83" t="s">
        <v>1345</v>
      </c>
      <c r="I515" s="103" t="s">
        <v>600</v>
      </c>
      <c r="J515" s="103" t="s">
        <v>1262</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1346</v>
      </c>
      <c r="G516" s="80"/>
      <c r="H516" s="83" t="s">
        <v>1347</v>
      </c>
      <c r="I516" s="103" t="s">
        <v>600</v>
      </c>
      <c r="J516" s="103" t="s">
        <v>1262</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1348</v>
      </c>
      <c r="G517" s="80"/>
      <c r="H517" s="83" t="s">
        <v>1349</v>
      </c>
      <c r="I517" s="103" t="s">
        <v>600</v>
      </c>
      <c r="J517" s="103" t="s">
        <v>1262</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1350</v>
      </c>
      <c r="G518" s="80"/>
      <c r="H518" s="83" t="s">
        <v>1351</v>
      </c>
      <c r="I518" s="103" t="s">
        <v>600</v>
      </c>
      <c r="J518" s="103" t="s">
        <v>1262</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1352</v>
      </c>
      <c r="G519" s="80"/>
      <c r="H519" s="83" t="s">
        <v>1353</v>
      </c>
      <c r="I519" s="103" t="s">
        <v>600</v>
      </c>
      <c r="J519" s="103" t="s">
        <v>1262</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1354</v>
      </c>
      <c r="G520" s="80"/>
      <c r="H520" s="83" t="s">
        <v>1355</v>
      </c>
      <c r="I520" s="103" t="s">
        <v>600</v>
      </c>
      <c r="J520" s="103" t="s">
        <v>1262</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1356</v>
      </c>
      <c r="G521" s="80"/>
      <c r="H521" s="83" t="s">
        <v>1357</v>
      </c>
      <c r="I521" s="103" t="s">
        <v>600</v>
      </c>
      <c r="J521" s="103" t="s">
        <v>1262</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1358</v>
      </c>
      <c r="G522" s="80"/>
      <c r="H522" s="83" t="s">
        <v>1359</v>
      </c>
      <c r="I522" s="103" t="s">
        <v>600</v>
      </c>
      <c r="J522" s="103" t="s">
        <v>1262</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1360</v>
      </c>
      <c r="G523" s="80"/>
      <c r="H523" s="83" t="s">
        <v>1361</v>
      </c>
      <c r="I523" s="103" t="s">
        <v>600</v>
      </c>
      <c r="J523" s="103" t="s">
        <v>1262</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1362</v>
      </c>
      <c r="G524" s="80"/>
      <c r="H524" s="83" t="s">
        <v>1363</v>
      </c>
      <c r="I524" s="103" t="s">
        <v>600</v>
      </c>
      <c r="J524" s="103" t="s">
        <v>1262</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1364</v>
      </c>
      <c r="G525" s="80"/>
      <c r="H525" s="83" t="s">
        <v>1365</v>
      </c>
      <c r="I525" s="103" t="s">
        <v>600</v>
      </c>
      <c r="J525" s="103" t="s">
        <v>1262</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1366</v>
      </c>
      <c r="G526" s="80"/>
      <c r="H526" s="83" t="s">
        <v>1367</v>
      </c>
      <c r="I526" s="103" t="s">
        <v>600</v>
      </c>
      <c r="J526" s="103" t="s">
        <v>1262</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1368</v>
      </c>
      <c r="G527" s="80"/>
      <c r="H527" s="298" t="s">
        <v>1369</v>
      </c>
      <c r="I527" s="144"/>
      <c r="J527" s="144" t="s">
        <v>1162</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1370</v>
      </c>
      <c r="G528" s="80"/>
      <c r="H528" s="83" t="s">
        <v>703</v>
      </c>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1371</v>
      </c>
      <c r="G529" s="80"/>
      <c r="H529" s="83"/>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1372</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1373</v>
      </c>
      <c r="G531" s="80"/>
      <c r="H531" s="83" t="s">
        <v>703</v>
      </c>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1374</v>
      </c>
      <c r="G532" s="80"/>
      <c r="H532" s="83"/>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1375</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1376</v>
      </c>
      <c r="G534" s="80"/>
      <c r="H534" s="83" t="s">
        <v>703</v>
      </c>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1377</v>
      </c>
      <c r="G535" s="80"/>
      <c r="H535" s="83"/>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1378</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1379</v>
      </c>
      <c r="G537" s="80"/>
      <c r="H537" s="83" t="s">
        <v>703</v>
      </c>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1380</v>
      </c>
      <c r="G538" s="80"/>
      <c r="H538" s="83"/>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1381</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1382</v>
      </c>
      <c r="G540" s="80"/>
      <c r="H540" s="83" t="s">
        <v>703</v>
      </c>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1383</v>
      </c>
      <c r="G541" s="80"/>
      <c r="H541" s="83"/>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1384</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1385</v>
      </c>
      <c r="G543" s="80"/>
      <c r="H543" s="83" t="s">
        <v>703</v>
      </c>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1386</v>
      </c>
      <c r="G544" s="80"/>
      <c r="H544" s="83"/>
      <c r="I544" s="103" t="s">
        <v>600</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1387</v>
      </c>
      <c r="G545" s="80"/>
      <c r="H545" s="83"/>
      <c r="I545" s="103" t="s">
        <v>600</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1388</v>
      </c>
      <c r="G546" s="80"/>
      <c r="H546" s="83" t="s">
        <v>703</v>
      </c>
      <c r="I546" s="103" t="s">
        <v>600</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1389</v>
      </c>
      <c r="G547" s="80"/>
      <c r="H547" s="83"/>
      <c r="I547" s="103" t="s">
        <v>600</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1390</v>
      </c>
      <c r="G548" s="80"/>
      <c r="H548" s="83"/>
      <c r="I548" s="103" t="s">
        <v>600</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1391</v>
      </c>
      <c r="G549" s="80"/>
      <c r="H549" s="83" t="s">
        <v>703</v>
      </c>
      <c r="I549" s="103" t="s">
        <v>600</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1392</v>
      </c>
      <c r="G550" s="80"/>
      <c r="H550" s="83"/>
      <c r="I550" s="103" t="s">
        <v>600</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1393</v>
      </c>
      <c r="G551" s="80"/>
      <c r="H551" s="83"/>
      <c r="I551" s="103" t="s">
        <v>600</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1394</v>
      </c>
      <c r="G552" s="80"/>
      <c r="H552" s="83" t="s">
        <v>1395</v>
      </c>
      <c r="I552" s="103" t="s">
        <v>600</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1396</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1397</v>
      </c>
      <c r="G553" s="80"/>
      <c r="H553" s="83" t="s">
        <v>1398</v>
      </c>
      <c r="I553" s="103" t="s">
        <v>600</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1399</v>
      </c>
      <c r="G554" s="80"/>
      <c r="H554" s="83" t="s">
        <v>1400</v>
      </c>
      <c r="I554" s="103" t="s">
        <v>600</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1401</v>
      </c>
      <c r="G555" s="80"/>
      <c r="H555" s="83" t="s">
        <v>1402</v>
      </c>
      <c r="I555" s="103" t="s">
        <v>600</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1396</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1403</v>
      </c>
      <c r="G556" s="80"/>
      <c r="H556" s="83" t="s">
        <v>1404</v>
      </c>
      <c r="I556" s="103" t="s">
        <v>600</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1405</v>
      </c>
      <c r="G557" s="80"/>
      <c r="H557" s="83" t="s">
        <v>1406</v>
      </c>
      <c r="I557" s="103" t="s">
        <v>600</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1407</v>
      </c>
      <c r="G558" s="80"/>
      <c r="H558" s="83" t="s">
        <v>1408</v>
      </c>
      <c r="I558" s="103"/>
      <c r="J558" s="103" t="s">
        <v>1305</v>
      </c>
      <c r="K558" s="104">
        <v>1.1499999999999999</v>
      </c>
      <c r="L558" s="104">
        <v>1.1499999999999999</v>
      </c>
      <c r="M558" s="104">
        <v>1.1499999999999999</v>
      </c>
      <c r="N558" s="104">
        <v>1.1499999999999999</v>
      </c>
      <c r="O558" s="104">
        <v>1.1499999999999999</v>
      </c>
      <c r="P558" s="104">
        <v>1.1499999999999999</v>
      </c>
      <c r="Q558" s="83"/>
      <c r="R558" s="83" t="s">
        <v>611</v>
      </c>
      <c r="S558" s="83" t="s">
        <v>611</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1409</v>
      </c>
      <c r="G559" s="80"/>
      <c r="H559" s="83" t="s">
        <v>1410</v>
      </c>
      <c r="I559" s="103"/>
      <c r="J559" s="103" t="s">
        <v>1305</v>
      </c>
      <c r="K559" s="104">
        <v>1</v>
      </c>
      <c r="L559" s="104">
        <v>1</v>
      </c>
      <c r="M559" s="104">
        <v>1</v>
      </c>
      <c r="N559" s="104">
        <v>1</v>
      </c>
      <c r="O559" s="104">
        <v>1</v>
      </c>
      <c r="P559" s="104">
        <v>1</v>
      </c>
      <c r="Q559" s="83"/>
      <c r="R559" s="83" t="s">
        <v>611</v>
      </c>
      <c r="S559" s="83" t="s">
        <v>611</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1411</v>
      </c>
      <c r="G560" s="80"/>
      <c r="H560" s="83" t="s">
        <v>1412</v>
      </c>
      <c r="I560" s="103"/>
      <c r="J560" s="103" t="s">
        <v>1305</v>
      </c>
      <c r="K560" s="104">
        <v>1</v>
      </c>
      <c r="L560" s="104">
        <v>1</v>
      </c>
      <c r="M560" s="104">
        <v>1</v>
      </c>
      <c r="N560" s="104">
        <v>1</v>
      </c>
      <c r="O560" s="104">
        <v>1</v>
      </c>
      <c r="P560" s="104">
        <v>1</v>
      </c>
      <c r="Q560" s="83"/>
      <c r="R560" s="83" t="s">
        <v>611</v>
      </c>
      <c r="S560" s="83" t="s">
        <v>611</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1413</v>
      </c>
      <c r="G561" s="80"/>
      <c r="H561" s="83" t="s">
        <v>1414</v>
      </c>
      <c r="I561" s="103"/>
      <c r="J561" s="103" t="s">
        <v>1305</v>
      </c>
      <c r="K561" s="104">
        <v>1.4</v>
      </c>
      <c r="L561" s="104">
        <v>1.4</v>
      </c>
      <c r="M561" s="104">
        <v>1.4</v>
      </c>
      <c r="N561" s="104">
        <v>1.4</v>
      </c>
      <c r="O561" s="104">
        <v>1.4</v>
      </c>
      <c r="P561" s="104">
        <v>1.4</v>
      </c>
      <c r="Q561" s="83"/>
      <c r="R561" s="83" t="s">
        <v>611</v>
      </c>
      <c r="S561" s="83" t="s">
        <v>611</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1415</v>
      </c>
      <c r="G562" s="80"/>
      <c r="H562" s="83" t="s">
        <v>1416</v>
      </c>
      <c r="I562" s="103"/>
      <c r="J562" s="103" t="s">
        <v>1305</v>
      </c>
      <c r="K562" s="104">
        <v>1</v>
      </c>
      <c r="L562" s="104">
        <v>1</v>
      </c>
      <c r="M562" s="104">
        <v>1</v>
      </c>
      <c r="N562" s="104">
        <v>1</v>
      </c>
      <c r="O562" s="104">
        <v>1</v>
      </c>
      <c r="P562" s="104">
        <v>1</v>
      </c>
      <c r="Q562" s="83"/>
      <c r="R562" s="83" t="s">
        <v>611</v>
      </c>
      <c r="S562" s="83" t="s">
        <v>611</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1417</v>
      </c>
      <c r="G563" s="80"/>
      <c r="H563" s="83" t="s">
        <v>1418</v>
      </c>
      <c r="I563" s="103"/>
      <c r="J563" s="103" t="s">
        <v>1305</v>
      </c>
      <c r="K563" s="104">
        <v>1.2</v>
      </c>
      <c r="L563" s="104">
        <v>1.2</v>
      </c>
      <c r="M563" s="104">
        <v>1.2</v>
      </c>
      <c r="N563" s="104">
        <v>1.2</v>
      </c>
      <c r="O563" s="104">
        <v>1.2</v>
      </c>
      <c r="P563" s="104">
        <v>1.2</v>
      </c>
      <c r="Q563" s="83"/>
      <c r="R563" s="83" t="s">
        <v>611</v>
      </c>
      <c r="S563" s="83" t="s">
        <v>611</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1419</v>
      </c>
      <c r="G564" s="80"/>
      <c r="H564" s="83" t="s">
        <v>1420</v>
      </c>
      <c r="I564" s="103" t="s">
        <v>600</v>
      </c>
      <c r="J564" s="103" t="s">
        <v>1262</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1421</v>
      </c>
      <c r="G565" s="80"/>
      <c r="H565" s="83" t="s">
        <v>1422</v>
      </c>
      <c r="I565" s="103" t="s">
        <v>600</v>
      </c>
      <c r="J565" s="103" t="s">
        <v>1262</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1423</v>
      </c>
      <c r="G566" s="80"/>
      <c r="H566" s="83" t="s">
        <v>1424</v>
      </c>
      <c r="I566" s="103" t="s">
        <v>600</v>
      </c>
      <c r="J566" s="103" t="s">
        <v>1262</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1425</v>
      </c>
      <c r="G567" s="80"/>
      <c r="H567" s="83" t="s">
        <v>1426</v>
      </c>
      <c r="I567" s="103" t="s">
        <v>600</v>
      </c>
      <c r="J567" s="103" t="s">
        <v>1262</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1427</v>
      </c>
      <c r="G568" s="80"/>
      <c r="H568" s="83" t="s">
        <v>1428</v>
      </c>
      <c r="I568" s="103" t="s">
        <v>600</v>
      </c>
      <c r="J568" s="103" t="s">
        <v>1262</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1429</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1430</v>
      </c>
      <c r="G569" s="80"/>
      <c r="H569" s="83" t="s">
        <v>1431</v>
      </c>
      <c r="I569" s="103" t="s">
        <v>600</v>
      </c>
      <c r="J569" s="103" t="s">
        <v>1262</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1432</v>
      </c>
      <c r="G570" s="80"/>
      <c r="H570" s="83" t="s">
        <v>703</v>
      </c>
      <c r="I570" s="103" t="s">
        <v>600</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1433</v>
      </c>
      <c r="G571" s="80"/>
      <c r="H571" s="83"/>
      <c r="I571" s="103" t="s">
        <v>600</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1434</v>
      </c>
      <c r="G572" s="80"/>
      <c r="H572" s="83"/>
      <c r="I572" s="103" t="s">
        <v>600</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1435</v>
      </c>
      <c r="G573" s="80"/>
      <c r="H573" s="83" t="s">
        <v>1436</v>
      </c>
      <c r="I573" s="103"/>
      <c r="J573" s="103" t="s">
        <v>1305</v>
      </c>
      <c r="K573" s="104">
        <f>5.1/5</f>
        <v>1.02</v>
      </c>
      <c r="L573" s="104">
        <f>5.1/5</f>
        <v>1.02</v>
      </c>
      <c r="M573" s="104">
        <v>1</v>
      </c>
      <c r="N573" s="104">
        <v>1</v>
      </c>
      <c r="O573" s="104">
        <v>1</v>
      </c>
      <c r="P573" s="104">
        <v>1</v>
      </c>
      <c r="Q573" s="83"/>
      <c r="R573" s="83" t="s">
        <v>1437</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1438</v>
      </c>
      <c r="G574" s="80"/>
      <c r="H574" s="83" t="s">
        <v>1439</v>
      </c>
      <c r="I574" s="103"/>
      <c r="J574" s="103" t="s">
        <v>1305</v>
      </c>
      <c r="K574" s="104">
        <f>4.9/5</f>
        <v>0.98000000000000009</v>
      </c>
      <c r="L574" s="104">
        <f>4.9/5</f>
        <v>0.98000000000000009</v>
      </c>
      <c r="M574" s="104">
        <v>1</v>
      </c>
      <c r="N574" s="104">
        <v>1</v>
      </c>
      <c r="O574" s="104">
        <v>1</v>
      </c>
      <c r="P574" s="104">
        <v>1</v>
      </c>
      <c r="Q574" s="83"/>
      <c r="R574" s="83" t="s">
        <v>1440</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1441</v>
      </c>
      <c r="G575" s="80"/>
      <c r="H575" s="83" t="s">
        <v>1442</v>
      </c>
      <c r="I575" s="103"/>
      <c r="J575" s="103" t="s">
        <v>1305</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1443</v>
      </c>
      <c r="G576" s="80"/>
      <c r="H576" s="83" t="s">
        <v>1444</v>
      </c>
      <c r="I576" s="103" t="s">
        <v>600</v>
      </c>
      <c r="J576" s="103" t="s">
        <v>1262</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2382</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1445</v>
      </c>
      <c r="G577" s="80"/>
      <c r="H577" s="83" t="s">
        <v>1446</v>
      </c>
      <c r="I577" s="103" t="s">
        <v>600</v>
      </c>
      <c r="J577" s="103" t="s">
        <v>1262</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1447</v>
      </c>
      <c r="G578" s="80"/>
      <c r="H578" s="83" t="s">
        <v>1448</v>
      </c>
      <c r="I578" s="103" t="s">
        <v>600</v>
      </c>
      <c r="J578" s="103" t="s">
        <v>1262</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1449</v>
      </c>
      <c r="G579" s="80"/>
      <c r="H579" s="83" t="s">
        <v>1450</v>
      </c>
      <c r="I579" s="103" t="s">
        <v>600</v>
      </c>
      <c r="J579" s="103" t="s">
        <v>1262</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2382</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1451</v>
      </c>
      <c r="G580" s="80"/>
      <c r="H580" s="83" t="s">
        <v>1452</v>
      </c>
      <c r="I580" s="103" t="s">
        <v>600</v>
      </c>
      <c r="J580" s="103" t="s">
        <v>1262</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1453</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1454</v>
      </c>
      <c r="G581" s="80"/>
      <c r="H581" s="83" t="s">
        <v>1455</v>
      </c>
      <c r="I581" s="103" t="s">
        <v>600</v>
      </c>
      <c r="J581" s="103" t="s">
        <v>1262</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1456</v>
      </c>
      <c r="G582" s="80"/>
      <c r="H582" s="83" t="s">
        <v>1457</v>
      </c>
      <c r="I582" s="103" t="s">
        <v>600</v>
      </c>
      <c r="J582" s="103" t="s">
        <v>1262</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1458</v>
      </c>
      <c r="G583" s="80"/>
      <c r="H583" s="83" t="s">
        <v>1459</v>
      </c>
      <c r="I583" s="103" t="s">
        <v>600</v>
      </c>
      <c r="J583" s="103" t="s">
        <v>1262</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1460</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1461</v>
      </c>
      <c r="G584" s="80"/>
      <c r="H584" s="83" t="s">
        <v>1462</v>
      </c>
      <c r="I584" s="103" t="s">
        <v>600</v>
      </c>
      <c r="J584" s="103" t="s">
        <v>1262</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1463</v>
      </c>
      <c r="G585" s="80"/>
      <c r="H585" s="83" t="s">
        <v>703</v>
      </c>
      <c r="I585" s="103" t="s">
        <v>600</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1464</v>
      </c>
      <c r="G586" s="80"/>
      <c r="H586" s="83"/>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1465</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1466</v>
      </c>
      <c r="G588" s="80"/>
      <c r="H588" s="83" t="s">
        <v>1467</v>
      </c>
      <c r="I588" s="103" t="s">
        <v>600</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1468</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1469</v>
      </c>
      <c r="G589" s="80"/>
      <c r="H589" s="83" t="s">
        <v>1470</v>
      </c>
      <c r="I589" s="103" t="s">
        <v>600</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1471</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1472</v>
      </c>
      <c r="G590" s="80"/>
      <c r="H590" s="83" t="s">
        <v>1473</v>
      </c>
      <c r="I590" s="103" t="s">
        <v>600</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1474</v>
      </c>
      <c r="G591" s="80"/>
      <c r="H591" s="83" t="s">
        <v>1475</v>
      </c>
      <c r="I591" s="103" t="s">
        <v>600</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1476</v>
      </c>
      <c r="G592" s="80"/>
      <c r="H592" s="83" t="s">
        <v>1477</v>
      </c>
      <c r="I592" s="103" t="s">
        <v>600</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1478</v>
      </c>
      <c r="G593" s="80"/>
      <c r="H593" s="83" t="s">
        <v>1479</v>
      </c>
      <c r="I593" s="103" t="s">
        <v>600</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1480</v>
      </c>
      <c r="G594" s="80"/>
      <c r="H594" s="83" t="s">
        <v>703</v>
      </c>
      <c r="I594" s="103" t="s">
        <v>600</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1481</v>
      </c>
      <c r="G595" s="80"/>
      <c r="H595" s="83"/>
      <c r="I595" s="103" t="s">
        <v>600</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1482</v>
      </c>
      <c r="G596" s="80"/>
      <c r="H596" s="83"/>
      <c r="I596" s="103" t="s">
        <v>600</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1483</v>
      </c>
      <c r="G597" s="80"/>
      <c r="H597" s="83" t="s">
        <v>1484</v>
      </c>
      <c r="I597" s="103" t="s">
        <v>600</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1485</v>
      </c>
      <c r="G598" s="80"/>
      <c r="H598" s="83" t="s">
        <v>1486</v>
      </c>
      <c r="I598" s="103" t="s">
        <v>600</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1487</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1488</v>
      </c>
      <c r="G599" s="80"/>
      <c r="H599" s="83" t="s">
        <v>1489</v>
      </c>
      <c r="I599" s="103" t="s">
        <v>600</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1490</v>
      </c>
      <c r="G600" s="80"/>
      <c r="H600" s="298" t="s">
        <v>1491</v>
      </c>
      <c r="I600" s="144"/>
      <c r="J600" s="144" t="s">
        <v>1162</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1492</v>
      </c>
      <c r="G601" s="80"/>
      <c r="H601" s="83" t="s">
        <v>703</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1493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1496</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1498</v>
      </c>
      <c r="G607" s="80"/>
      <c r="H607" s="83" t="s">
        <v>703</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1500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1501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1502</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1503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1504</v>
      </c>
      <c r="G613" s="80"/>
      <c r="H613" s="83" t="s">
        <v>703</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1508</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1510</v>
      </c>
      <c r="G619" s="80"/>
      <c r="H619" s="83" t="s">
        <v>703</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1511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1512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1513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1514</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1516</v>
      </c>
      <c r="G625" s="80"/>
      <c r="H625" s="83" t="s">
        <v>703</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1520</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1521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1522</v>
      </c>
      <c r="G631" s="80"/>
      <c r="H631" s="83" t="s">
        <v>703</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1523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1526</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1528</v>
      </c>
      <c r="G637" s="80"/>
      <c r="H637" s="83" t="s">
        <v>703</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1530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1531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1532</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1533</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1534</v>
      </c>
      <c r="G643" s="80"/>
      <c r="H643" s="83" t="s">
        <v>703</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1535</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1540</v>
      </c>
      <c r="G649" s="80"/>
      <c r="H649" s="83" t="s">
        <v>1541</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1542</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1543</v>
      </c>
      <c r="G650" s="80"/>
      <c r="H650" s="83" t="s">
        <v>1544</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1545</v>
      </c>
      <c r="G651" s="80"/>
      <c r="H651" s="83" t="s">
        <v>1546</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1547</v>
      </c>
      <c r="G652" s="80"/>
      <c r="H652" s="83" t="s">
        <v>1548</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1549</v>
      </c>
      <c r="G653" s="80"/>
      <c r="H653" s="83" t="s">
        <v>1550</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1551</v>
      </c>
      <c r="G654" s="80"/>
      <c r="H654" s="83" t="s">
        <v>1552</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1553</v>
      </c>
      <c r="G655" s="80"/>
      <c r="H655" s="83" t="s">
        <v>703</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1557</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1559</v>
      </c>
      <c r="G661" s="80"/>
      <c r="H661" s="83" t="s">
        <v>703</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1560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1561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1562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1563</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1564</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1565</v>
      </c>
      <c r="G667" s="80"/>
      <c r="H667" s="83" t="s">
        <v>703</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1566</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1567</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1568</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1569</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1570</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1571</v>
      </c>
      <c r="G673" s="80"/>
      <c r="H673" s="83" t="s">
        <v>1572</v>
      </c>
      <c r="I673" s="103" t="s">
        <v>795</v>
      </c>
      <c r="J673" s="103" t="s">
        <v>1262</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1573</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1574</v>
      </c>
      <c r="G674" s="80"/>
      <c r="H674" s="83" t="s">
        <v>1575</v>
      </c>
      <c r="I674" s="103" t="s">
        <v>795</v>
      </c>
      <c r="J674" s="103" t="s">
        <v>1262</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1576</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1577</v>
      </c>
      <c r="G675" s="80"/>
      <c r="H675" s="83" t="s">
        <v>1578</v>
      </c>
      <c r="I675" s="103" t="s">
        <v>795</v>
      </c>
      <c r="J675" s="103" t="s">
        <v>1262</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1579</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1580</v>
      </c>
      <c r="G676" s="80"/>
      <c r="H676" s="83" t="s">
        <v>1581</v>
      </c>
      <c r="I676" s="103" t="s">
        <v>795</v>
      </c>
      <c r="J676" s="103" t="s">
        <v>1262</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1582</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1583</v>
      </c>
      <c r="G677" s="80"/>
      <c r="H677" s="83" t="s">
        <v>1584</v>
      </c>
      <c r="I677" s="103" t="s">
        <v>795</v>
      </c>
      <c r="J677" s="103" t="s">
        <v>1262</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1585</v>
      </c>
      <c r="G678" s="80"/>
      <c r="H678" s="83" t="s">
        <v>1586</v>
      </c>
      <c r="I678" s="103" t="s">
        <v>795</v>
      </c>
      <c r="J678" s="103" t="s">
        <v>1262</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1587</v>
      </c>
      <c r="G679" s="80"/>
      <c r="H679" s="83" t="s">
        <v>1588</v>
      </c>
      <c r="I679" s="103" t="s">
        <v>1589</v>
      </c>
      <c r="J679" s="103" t="s">
        <v>1262</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1573</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1590</v>
      </c>
      <c r="G680" s="80"/>
      <c r="H680" s="83" t="s">
        <v>1591</v>
      </c>
      <c r="I680" s="103" t="s">
        <v>1589</v>
      </c>
      <c r="J680" s="103" t="s">
        <v>1262</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1576</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1592</v>
      </c>
      <c r="G681" s="80"/>
      <c r="H681" s="83" t="s">
        <v>1593</v>
      </c>
      <c r="I681" s="103" t="s">
        <v>1589</v>
      </c>
      <c r="J681" s="103" t="s">
        <v>1262</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1579</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1594</v>
      </c>
      <c r="G682" s="80"/>
      <c r="H682" s="83" t="s">
        <v>1595</v>
      </c>
      <c r="I682" s="103" t="s">
        <v>1589</v>
      </c>
      <c r="J682" s="103" t="s">
        <v>1262</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1596</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1597</v>
      </c>
      <c r="G683" s="80"/>
      <c r="H683" s="83" t="s">
        <v>1598</v>
      </c>
      <c r="I683" s="103" t="s">
        <v>1589</v>
      </c>
      <c r="J683" s="103" t="s">
        <v>1262</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1599</v>
      </c>
      <c r="G684" s="80"/>
      <c r="H684" s="83" t="s">
        <v>1600</v>
      </c>
      <c r="I684" s="103" t="s">
        <v>1589</v>
      </c>
      <c r="J684" s="103" t="s">
        <v>1262</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1601</v>
      </c>
      <c r="G685" s="80"/>
      <c r="H685" s="83" t="s">
        <v>703</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1602</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1603</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1604</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1605</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1606</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1607</v>
      </c>
      <c r="G691" s="80"/>
      <c r="H691" s="83" t="s">
        <v>1608</v>
      </c>
      <c r="I691" s="103"/>
      <c r="J691" s="103" t="s">
        <v>1305</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1542</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1609</v>
      </c>
      <c r="G692" s="80"/>
      <c r="H692" s="83" t="s">
        <v>1610</v>
      </c>
      <c r="I692" s="103"/>
      <c r="J692" s="103" t="s">
        <v>1305</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1611</v>
      </c>
      <c r="G693" s="80"/>
      <c r="H693" s="83" t="s">
        <v>1612</v>
      </c>
      <c r="I693" s="103"/>
      <c r="J693" s="103" t="s">
        <v>1305</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1613</v>
      </c>
      <c r="G694" s="80"/>
      <c r="H694" s="83" t="s">
        <v>1614</v>
      </c>
      <c r="I694" s="103"/>
      <c r="J694" s="103" t="s">
        <v>1305</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1615</v>
      </c>
      <c r="G695" s="80"/>
      <c r="H695" s="83" t="s">
        <v>1616</v>
      </c>
      <c r="I695" s="103"/>
      <c r="J695" s="103" t="s">
        <v>1305</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1617</v>
      </c>
      <c r="G696" s="80"/>
      <c r="H696" s="83" t="s">
        <v>1618</v>
      </c>
      <c r="I696" s="103"/>
      <c r="J696" s="103" t="s">
        <v>1305</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1619</v>
      </c>
      <c r="G697" s="80"/>
      <c r="H697" s="83" t="s">
        <v>1620</v>
      </c>
      <c r="I697" s="103" t="s">
        <v>795</v>
      </c>
      <c r="J697" s="103" t="s">
        <v>1262</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1542</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1621</v>
      </c>
      <c r="G698" s="80"/>
      <c r="H698" s="83" t="s">
        <v>1622</v>
      </c>
      <c r="I698" s="103" t="s">
        <v>795</v>
      </c>
      <c r="J698" s="103" t="s">
        <v>1262</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1623</v>
      </c>
      <c r="G699" s="80"/>
      <c r="H699" s="83" t="s">
        <v>1624</v>
      </c>
      <c r="I699" s="103" t="s">
        <v>795</v>
      </c>
      <c r="J699" s="103" t="s">
        <v>1262</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1625</v>
      </c>
      <c r="G700" s="80"/>
      <c r="H700" s="83" t="s">
        <v>1626</v>
      </c>
      <c r="I700" s="103" t="s">
        <v>795</v>
      </c>
      <c r="J700" s="103" t="s">
        <v>1262</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1627</v>
      </c>
      <c r="G701" s="80"/>
      <c r="H701" s="83" t="s">
        <v>1628</v>
      </c>
      <c r="I701" s="103" t="s">
        <v>795</v>
      </c>
      <c r="J701" s="103" t="s">
        <v>1262</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1629</v>
      </c>
      <c r="G702" s="80"/>
      <c r="H702" s="83" t="s">
        <v>1630</v>
      </c>
      <c r="I702" s="103" t="s">
        <v>795</v>
      </c>
      <c r="J702" s="103" t="s">
        <v>1262</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1631</v>
      </c>
      <c r="G703" s="80"/>
      <c r="H703" s="83" t="s">
        <v>1632</v>
      </c>
      <c r="I703" s="103" t="s">
        <v>795</v>
      </c>
      <c r="J703" s="103" t="s">
        <v>1262</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1453</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1633</v>
      </c>
      <c r="G704" s="80"/>
      <c r="H704" s="83" t="s">
        <v>1634</v>
      </c>
      <c r="I704" s="103" t="s">
        <v>795</v>
      </c>
      <c r="J704" s="103" t="s">
        <v>1262</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2514</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1635</v>
      </c>
      <c r="G705" s="80"/>
      <c r="H705" s="83" t="s">
        <v>1636</v>
      </c>
      <c r="I705" s="103" t="s">
        <v>795</v>
      </c>
      <c r="J705" s="103" t="s">
        <v>1262</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2515</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1638</v>
      </c>
      <c r="G706" s="80"/>
      <c r="H706" s="83" t="s">
        <v>1639</v>
      </c>
      <c r="I706" s="103" t="s">
        <v>795</v>
      </c>
      <c r="J706" s="103" t="s">
        <v>1262</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2516</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1640</v>
      </c>
      <c r="G707" s="80"/>
      <c r="H707" s="83" t="s">
        <v>1641</v>
      </c>
      <c r="I707" s="103" t="s">
        <v>795</v>
      </c>
      <c r="J707" s="103" t="s">
        <v>1262</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1642</v>
      </c>
      <c r="G708" s="80"/>
      <c r="H708" s="83" t="s">
        <v>1643</v>
      </c>
      <c r="I708" s="103" t="s">
        <v>795</v>
      </c>
      <c r="J708" s="103" t="s">
        <v>1262</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1644</v>
      </c>
      <c r="G709" s="80"/>
      <c r="H709" s="83" t="s">
        <v>1645</v>
      </c>
      <c r="I709" s="103" t="s">
        <v>795</v>
      </c>
      <c r="J709" s="103" t="s">
        <v>1262</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1460</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1646</v>
      </c>
      <c r="G710" s="80"/>
      <c r="H710" s="83" t="s">
        <v>1647</v>
      </c>
      <c r="I710" s="103" t="s">
        <v>795</v>
      </c>
      <c r="J710" s="103" t="s">
        <v>1262</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1648</v>
      </c>
      <c r="G711" s="80"/>
      <c r="H711" s="83" t="s">
        <v>1649</v>
      </c>
      <c r="I711" s="103" t="s">
        <v>795</v>
      </c>
      <c r="J711" s="103" t="s">
        <v>1262</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1637</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1650</v>
      </c>
      <c r="G712" s="80"/>
      <c r="H712" s="83" t="s">
        <v>1651</v>
      </c>
      <c r="I712" s="103" t="s">
        <v>795</v>
      </c>
      <c r="J712" s="103" t="s">
        <v>1262</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1652</v>
      </c>
      <c r="G713" s="80"/>
      <c r="H713" s="83" t="s">
        <v>1653</v>
      </c>
      <c r="I713" s="103" t="s">
        <v>795</v>
      </c>
      <c r="J713" s="103" t="s">
        <v>1262</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1654</v>
      </c>
      <c r="G714" s="80"/>
      <c r="H714" s="83" t="s">
        <v>1655</v>
      </c>
      <c r="I714" s="103" t="s">
        <v>795</v>
      </c>
      <c r="J714" s="103" t="s">
        <v>1262</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1656</v>
      </c>
      <c r="G715" s="80"/>
      <c r="H715" s="298" t="s">
        <v>1657</v>
      </c>
      <c r="I715" s="144"/>
      <c r="J715" s="144" t="s">
        <v>1162</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1658</v>
      </c>
      <c r="G716" s="80"/>
      <c r="H716" s="83" t="s">
        <v>1659</v>
      </c>
      <c r="I716" s="103" t="s">
        <v>600</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1660</v>
      </c>
      <c r="G717" s="80"/>
      <c r="H717" s="83" t="s">
        <v>1661</v>
      </c>
      <c r="I717" s="103" t="s">
        <v>600</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1662</v>
      </c>
      <c r="G718" s="80"/>
      <c r="H718" s="83" t="s">
        <v>1663</v>
      </c>
      <c r="I718" s="103" t="s">
        <v>600</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1664</v>
      </c>
      <c r="G719" s="80"/>
      <c r="H719" s="83" t="s">
        <v>1665</v>
      </c>
      <c r="I719" s="103" t="s">
        <v>600</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1099</v>
      </c>
      <c r="F720" s="75" t="s">
        <v>1666</v>
      </c>
      <c r="G720" s="80"/>
      <c r="H720" s="83" t="s">
        <v>1667</v>
      </c>
      <c r="I720" s="103" t="s">
        <v>600</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1668</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1669</v>
      </c>
      <c r="G721" s="80"/>
      <c r="H721" s="83" t="s">
        <v>1670</v>
      </c>
      <c r="I721" s="103" t="s">
        <v>600</v>
      </c>
      <c r="J721" s="103"/>
      <c r="K721" s="83"/>
      <c r="L721" s="83"/>
      <c r="M721" s="104">
        <v>0</v>
      </c>
      <c r="N721" s="104">
        <v>0</v>
      </c>
      <c r="O721" s="104">
        <v>0</v>
      </c>
      <c r="P721" s="104">
        <v>0</v>
      </c>
      <c r="Q721" s="83"/>
      <c r="R721" s="83"/>
      <c r="S721" s="104" t="s">
        <v>1671</v>
      </c>
      <c r="T721" s="83"/>
      <c r="U721" s="104">
        <v>0.23</v>
      </c>
      <c r="V721" s="104">
        <v>0.23</v>
      </c>
      <c r="W721" s="104">
        <v>0.23</v>
      </c>
      <c r="X721" s="104">
        <v>0.34</v>
      </c>
      <c r="Y721" s="104">
        <v>0.34</v>
      </c>
      <c r="Z721" s="104">
        <v>0.34</v>
      </c>
      <c r="AA721" s="104">
        <v>0.34</v>
      </c>
      <c r="AB721" s="104">
        <v>0.34</v>
      </c>
      <c r="AC721" s="83"/>
      <c r="AD721" s="104" t="s">
        <v>1672</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1673</v>
      </c>
      <c r="G722" s="80"/>
      <c r="H722" s="83" t="s">
        <v>1674</v>
      </c>
      <c r="I722" s="103" t="s">
        <v>600</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1672</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1675</v>
      </c>
      <c r="G723" s="80"/>
      <c r="H723" s="83" t="s">
        <v>1676</v>
      </c>
      <c r="I723" s="103" t="s">
        <v>600</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1140</v>
      </c>
      <c r="AE723" s="83"/>
      <c r="AF723" s="104">
        <v>1</v>
      </c>
      <c r="AG723" s="104">
        <v>1</v>
      </c>
      <c r="AH723" s="80"/>
      <c r="AI723" s="62"/>
      <c r="AJ723" s="50"/>
      <c r="AK723" s="50"/>
      <c r="AL723" s="50"/>
    </row>
    <row r="724" spans="1:38" hidden="1" outlineLevel="2" x14ac:dyDescent="0.25">
      <c r="A724" s="50"/>
      <c r="B724" s="59"/>
      <c r="C724" s="52">
        <f t="shared" si="115"/>
        <v>3</v>
      </c>
      <c r="D724" s="80"/>
      <c r="E724" s="75" t="s">
        <v>1677</v>
      </c>
      <c r="F724" s="75" t="s">
        <v>1678</v>
      </c>
      <c r="G724" s="80"/>
      <c r="H724" s="83" t="s">
        <v>1679</v>
      </c>
      <c r="I724" s="103" t="s">
        <v>600</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1668</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1680</v>
      </c>
      <c r="G725" s="80"/>
      <c r="H725" s="83" t="s">
        <v>1681</v>
      </c>
      <c r="I725" s="103" t="s">
        <v>600</v>
      </c>
      <c r="J725" s="103"/>
      <c r="K725" s="83"/>
      <c r="L725" s="83"/>
      <c r="M725" s="104">
        <v>0.5</v>
      </c>
      <c r="N725" s="104">
        <v>0.5</v>
      </c>
      <c r="O725" s="104">
        <v>0.5</v>
      </c>
      <c r="P725" s="104">
        <v>0.5</v>
      </c>
      <c r="Q725" s="83"/>
      <c r="R725" s="83"/>
      <c r="S725" s="104" t="s">
        <v>1682</v>
      </c>
      <c r="T725" s="83"/>
      <c r="U725" s="104">
        <v>-0.62</v>
      </c>
      <c r="V725" s="104">
        <v>-0.62</v>
      </c>
      <c r="W725" s="104">
        <v>-0.62</v>
      </c>
      <c r="X725" s="104">
        <v>0.18</v>
      </c>
      <c r="Y725" s="104">
        <v>0.18</v>
      </c>
      <c r="Z725" s="104">
        <v>0.18</v>
      </c>
      <c r="AA725" s="104">
        <v>0.18</v>
      </c>
      <c r="AB725" s="104">
        <v>0.18</v>
      </c>
      <c r="AC725" s="83"/>
      <c r="AD725" s="104" t="s">
        <v>1672</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1683</v>
      </c>
      <c r="G726" s="80"/>
      <c r="H726" s="83" t="s">
        <v>1684</v>
      </c>
      <c r="I726" s="103" t="s">
        <v>600</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1672</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1685</v>
      </c>
      <c r="G727" s="80"/>
      <c r="H727" s="83" t="s">
        <v>1686</v>
      </c>
      <c r="I727" s="103" t="s">
        <v>600</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1687</v>
      </c>
      <c r="AE727" s="83"/>
      <c r="AF727" s="104">
        <v>1</v>
      </c>
      <c r="AG727" s="104">
        <v>1</v>
      </c>
      <c r="AH727" s="80"/>
      <c r="AI727" s="62"/>
      <c r="AJ727" s="50"/>
      <c r="AK727" s="50"/>
      <c r="AL727" s="50"/>
    </row>
    <row r="728" spans="1:38" hidden="1" outlineLevel="2" x14ac:dyDescent="0.25">
      <c r="A728" s="50"/>
      <c r="B728" s="59"/>
      <c r="C728" s="52">
        <f t="shared" si="115"/>
        <v>3</v>
      </c>
      <c r="D728" s="80"/>
      <c r="E728" s="75" t="s">
        <v>1688</v>
      </c>
      <c r="F728" s="75" t="s">
        <v>1689</v>
      </c>
      <c r="G728" s="80"/>
      <c r="H728" s="83" t="s">
        <v>1690</v>
      </c>
      <c r="I728" s="103" t="s">
        <v>600</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1668</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1691</v>
      </c>
      <c r="G729" s="80"/>
      <c r="H729" s="83" t="s">
        <v>1681</v>
      </c>
      <c r="I729" s="103" t="s">
        <v>600</v>
      </c>
      <c r="J729" s="103"/>
      <c r="K729" s="83"/>
      <c r="L729" s="83"/>
      <c r="M729" s="104">
        <v>1</v>
      </c>
      <c r="N729" s="104">
        <v>1</v>
      </c>
      <c r="O729" s="104">
        <v>1</v>
      </c>
      <c r="P729" s="104">
        <v>1</v>
      </c>
      <c r="Q729" s="83"/>
      <c r="R729" s="83"/>
      <c r="S729" s="104" t="s">
        <v>1682</v>
      </c>
      <c r="T729" s="83"/>
      <c r="U729" s="104">
        <v>1.9</v>
      </c>
      <c r="V729" s="104">
        <v>1.9</v>
      </c>
      <c r="W729" s="104">
        <f>1.5-0.15-0.0628337657168588</f>
        <v>1.2871662342831414</v>
      </c>
      <c r="X729" s="104">
        <v>1.33</v>
      </c>
      <c r="Y729" s="104">
        <v>1.33</v>
      </c>
      <c r="Z729" s="104">
        <v>1.33</v>
      </c>
      <c r="AA729" s="104">
        <v>1.33</v>
      </c>
      <c r="AB729" s="104">
        <v>1.33</v>
      </c>
      <c r="AC729" s="83"/>
      <c r="AD729" s="104" t="s">
        <v>1672</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1692</v>
      </c>
      <c r="G730" s="80"/>
      <c r="H730" s="83" t="s">
        <v>1684</v>
      </c>
      <c r="I730" s="103" t="s">
        <v>600</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1672</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1693</v>
      </c>
      <c r="G731" s="80"/>
      <c r="H731" s="83" t="s">
        <v>1686</v>
      </c>
      <c r="I731" s="103" t="s">
        <v>600</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1687</v>
      </c>
      <c r="AE731" s="83"/>
      <c r="AF731" s="104">
        <v>1</v>
      </c>
      <c r="AG731" s="104">
        <v>1</v>
      </c>
      <c r="AH731" s="80"/>
      <c r="AI731" s="62"/>
      <c r="AJ731" s="50"/>
      <c r="AK731" s="50"/>
      <c r="AL731" s="50"/>
    </row>
    <row r="732" spans="1:38" hidden="1" outlineLevel="2" x14ac:dyDescent="0.25">
      <c r="A732" s="50"/>
      <c r="B732" s="59"/>
      <c r="C732" s="52">
        <f t="shared" si="115"/>
        <v>3</v>
      </c>
      <c r="D732" s="80"/>
      <c r="E732" s="75" t="s">
        <v>1694</v>
      </c>
      <c r="F732" s="75" t="s">
        <v>1695</v>
      </c>
      <c r="G732" s="80"/>
      <c r="H732" s="83" t="s">
        <v>1696</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1697</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1698</v>
      </c>
      <c r="G733" s="80"/>
      <c r="H733" s="83" t="s">
        <v>1699</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1697</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1700</v>
      </c>
      <c r="G734" s="80"/>
      <c r="H734" s="83" t="s">
        <v>1701</v>
      </c>
      <c r="I734" s="103" t="s">
        <v>1702</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1703</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1704</v>
      </c>
      <c r="G735" s="80"/>
      <c r="H735" s="83" t="s">
        <v>1705</v>
      </c>
      <c r="I735" s="103" t="s">
        <v>1702</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1706</v>
      </c>
      <c r="AE735" s="83"/>
      <c r="AF735" s="104">
        <v>1</v>
      </c>
      <c r="AG735" s="104">
        <v>1</v>
      </c>
      <c r="AH735" s="80"/>
      <c r="AI735" s="62"/>
      <c r="AJ735" s="50"/>
      <c r="AK735" s="50"/>
      <c r="AL735" s="50"/>
    </row>
    <row r="736" spans="1:38" hidden="1" outlineLevel="2" x14ac:dyDescent="0.25">
      <c r="A736" s="50"/>
      <c r="B736" s="59"/>
      <c r="C736" s="52">
        <f t="shared" si="115"/>
        <v>3</v>
      </c>
      <c r="D736" s="80"/>
      <c r="E736" s="75" t="s">
        <v>1707</v>
      </c>
      <c r="F736" s="75" t="s">
        <v>1708</v>
      </c>
      <c r="G736" s="80"/>
      <c r="H736" s="83" t="s">
        <v>1709</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1697</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1710</v>
      </c>
      <c r="G737" s="80"/>
      <c r="H737" s="83" t="s">
        <v>1699</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1697</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1711</v>
      </c>
      <c r="G738" s="80"/>
      <c r="H738" s="83" t="s">
        <v>1701</v>
      </c>
      <c r="I738" s="103" t="s">
        <v>1702</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2494</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1712</v>
      </c>
      <c r="G739" s="80"/>
      <c r="H739" s="83" t="s">
        <v>1705</v>
      </c>
      <c r="I739" s="103" t="s">
        <v>1702</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2495</v>
      </c>
      <c r="AE739" s="83"/>
      <c r="AF739" s="104">
        <v>1</v>
      </c>
      <c r="AG739" s="104">
        <v>1</v>
      </c>
      <c r="AH739" s="80"/>
      <c r="AI739" s="62"/>
      <c r="AJ739" s="50"/>
      <c r="AK739" s="50"/>
      <c r="AL739" s="50"/>
    </row>
    <row r="740" spans="1:38" hidden="1" outlineLevel="2" x14ac:dyDescent="0.25">
      <c r="A740" s="50"/>
      <c r="B740" s="59"/>
      <c r="C740" s="52">
        <f t="shared" si="115"/>
        <v>3</v>
      </c>
      <c r="D740" s="80"/>
      <c r="E740" s="75" t="s">
        <v>1713</v>
      </c>
      <c r="F740" s="75" t="s">
        <v>1714</v>
      </c>
      <c r="G740" s="80"/>
      <c r="H740" s="83" t="s">
        <v>1715</v>
      </c>
      <c r="I740" s="103" t="s">
        <v>600</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1697</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1716</v>
      </c>
      <c r="G741" s="80"/>
      <c r="H741" s="83" t="s">
        <v>1699</v>
      </c>
      <c r="I741" s="103" t="s">
        <v>600</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1672</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1717</v>
      </c>
      <c r="G742" s="80"/>
      <c r="H742" s="83" t="s">
        <v>1701</v>
      </c>
      <c r="I742" s="103" t="s">
        <v>600</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1672</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1718</v>
      </c>
      <c r="G743" s="80"/>
      <c r="H743" s="83" t="s">
        <v>1705</v>
      </c>
      <c r="I743" s="103" t="s">
        <v>600</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1672</v>
      </c>
      <c r="AE743" s="83"/>
      <c r="AF743" s="104">
        <v>1</v>
      </c>
      <c r="AG743" s="104">
        <v>1</v>
      </c>
      <c r="AH743" s="80"/>
      <c r="AI743" s="62"/>
      <c r="AJ743" s="50"/>
      <c r="AK743" s="50"/>
      <c r="AL743" s="50"/>
    </row>
    <row r="744" spans="1:38" hidden="1" outlineLevel="2" x14ac:dyDescent="0.25">
      <c r="A744" s="50"/>
      <c r="B744" s="59"/>
      <c r="C744" s="52">
        <f t="shared" si="115"/>
        <v>3</v>
      </c>
      <c r="D744" s="80"/>
      <c r="E744" s="75" t="s">
        <v>1719</v>
      </c>
      <c r="F744" s="75" t="s">
        <v>1720</v>
      </c>
      <c r="G744" s="80"/>
      <c r="H744" s="83" t="s">
        <v>1709</v>
      </c>
      <c r="I744" s="103" t="s">
        <v>600</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1697</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1721</v>
      </c>
      <c r="G745" s="80"/>
      <c r="H745" s="83" t="s">
        <v>1699</v>
      </c>
      <c r="I745" s="103" t="s">
        <v>600</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1672</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1722</v>
      </c>
      <c r="G746" s="80"/>
      <c r="H746" s="83" t="s">
        <v>1701</v>
      </c>
      <c r="I746" s="103" t="s">
        <v>600</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1672</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1723</v>
      </c>
      <c r="G747" s="80"/>
      <c r="H747" s="83" t="s">
        <v>1705</v>
      </c>
      <c r="I747" s="103" t="s">
        <v>600</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1672</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1724</v>
      </c>
      <c r="G748" s="80"/>
      <c r="H748" s="83" t="s">
        <v>1725</v>
      </c>
      <c r="I748" s="103" t="s">
        <v>600</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1726</v>
      </c>
      <c r="G749" s="80"/>
      <c r="H749" s="83" t="s">
        <v>1727</v>
      </c>
      <c r="I749" s="103" t="s">
        <v>600</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1728</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1729</v>
      </c>
      <c r="G750" s="80"/>
      <c r="H750" s="83" t="s">
        <v>1730</v>
      </c>
      <c r="I750" s="103" t="s">
        <v>600</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1731</v>
      </c>
      <c r="G751" s="80"/>
      <c r="H751" s="83" t="s">
        <v>1732</v>
      </c>
      <c r="I751" s="103" t="s">
        <v>600</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1733</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1734</v>
      </c>
      <c r="G752" s="80"/>
      <c r="H752" s="83" t="s">
        <v>2376</v>
      </c>
      <c r="I752" s="103" t="s">
        <v>600</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1735</v>
      </c>
      <c r="G753" s="80"/>
      <c r="H753" s="83" t="s">
        <v>2377</v>
      </c>
      <c r="I753" s="103" t="s">
        <v>600</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2518</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1736</v>
      </c>
      <c r="G754" s="80"/>
      <c r="H754" s="83" t="s">
        <v>2378</v>
      </c>
      <c r="I754" s="103" t="s">
        <v>600</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1737</v>
      </c>
      <c r="G755" s="80"/>
      <c r="H755" s="83" t="s">
        <v>2379</v>
      </c>
      <c r="I755" s="103" t="s">
        <v>600</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1738</v>
      </c>
      <c r="G756" s="80"/>
      <c r="H756" s="83" t="s">
        <v>1659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1739</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1740</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1741</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1742</v>
      </c>
      <c r="F760" s="75" t="s">
        <v>1743</v>
      </c>
      <c r="G760" s="80"/>
      <c r="H760" s="83" t="s">
        <v>1744</v>
      </c>
      <c r="I760" s="103" t="s">
        <v>600</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1697</v>
      </c>
      <c r="AE760" s="83"/>
      <c r="AF760" s="83">
        <v>1</v>
      </c>
      <c r="AG760" s="83">
        <v>1</v>
      </c>
      <c r="AH760" s="80"/>
      <c r="AI760" s="62"/>
      <c r="AJ760" s="50"/>
      <c r="AK760" s="50"/>
      <c r="AL760" s="50"/>
    </row>
    <row r="761" spans="1:38" hidden="1" outlineLevel="2" x14ac:dyDescent="0.25">
      <c r="A761" s="50"/>
      <c r="B761" s="59"/>
      <c r="C761" s="52">
        <f>INT($C$40)+2</f>
        <v>3</v>
      </c>
      <c r="D761" s="80"/>
      <c r="E761" s="75"/>
      <c r="F761" s="75" t="s">
        <v>1745</v>
      </c>
      <c r="G761" s="80"/>
      <c r="H761" s="83" t="s">
        <v>1661</v>
      </c>
      <c r="I761" s="103" t="s">
        <v>600</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1131</v>
      </c>
      <c r="AE761" s="83"/>
      <c r="AF761" s="104">
        <v>1</v>
      </c>
      <c r="AG761" s="104">
        <v>1</v>
      </c>
      <c r="AH761" s="80"/>
      <c r="AI761" s="62"/>
      <c r="AJ761" s="50"/>
      <c r="AK761" s="50"/>
      <c r="AL761" s="50"/>
    </row>
    <row r="762" spans="1:38" hidden="1" outlineLevel="2" x14ac:dyDescent="0.25">
      <c r="A762" s="50"/>
      <c r="B762" s="59"/>
      <c r="C762" s="52">
        <f>INT($C$40)+2</f>
        <v>3</v>
      </c>
      <c r="D762" s="80"/>
      <c r="E762" s="75"/>
      <c r="F762" s="75" t="s">
        <v>1746</v>
      </c>
      <c r="G762" s="80"/>
      <c r="H762" s="83" t="s">
        <v>1663</v>
      </c>
      <c r="I762" s="103" t="s">
        <v>600</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1131</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1747</v>
      </c>
      <c r="G763" s="80"/>
      <c r="H763" s="83" t="s">
        <v>1665</v>
      </c>
      <c r="I763" s="103" t="s">
        <v>600</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1131</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1748</v>
      </c>
      <c r="G764" s="80"/>
      <c r="H764" s="83" t="s">
        <v>1749</v>
      </c>
      <c r="I764" s="103" t="s">
        <v>600</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1750</v>
      </c>
      <c r="G765" s="80"/>
      <c r="H765" s="83" t="s">
        <v>1661</v>
      </c>
      <c r="I765" s="103" t="s">
        <v>600</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1751</v>
      </c>
      <c r="G766" s="80"/>
      <c r="H766" s="83" t="s">
        <v>1663</v>
      </c>
      <c r="I766" s="103" t="s">
        <v>600</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1752</v>
      </c>
      <c r="G767" s="80"/>
      <c r="H767" s="83" t="s">
        <v>1665</v>
      </c>
      <c r="I767" s="103" t="s">
        <v>600</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1753</v>
      </c>
      <c r="G768" s="80"/>
      <c r="H768" s="83" t="s">
        <v>1754</v>
      </c>
      <c r="I768" s="103" t="s">
        <v>600</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1755</v>
      </c>
      <c r="G769" s="80"/>
      <c r="H769" s="83" t="s">
        <v>1661</v>
      </c>
      <c r="I769" s="103" t="s">
        <v>600</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1756</v>
      </c>
      <c r="G770" s="80"/>
      <c r="H770" s="83" t="s">
        <v>1663</v>
      </c>
      <c r="I770" s="103" t="s">
        <v>600</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1757</v>
      </c>
      <c r="G771" s="80"/>
      <c r="H771" s="83" t="s">
        <v>1665</v>
      </c>
      <c r="I771" s="103" t="s">
        <v>600</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887</v>
      </c>
      <c r="F772" s="75" t="s">
        <v>1758</v>
      </c>
      <c r="G772" s="80"/>
      <c r="H772" s="83" t="s">
        <v>1759</v>
      </c>
      <c r="I772" s="103" t="s">
        <v>600</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1760</v>
      </c>
      <c r="G773" s="80"/>
      <c r="H773" s="83" t="s">
        <v>1761</v>
      </c>
      <c r="I773" s="103" t="s">
        <v>600</v>
      </c>
      <c r="J773" s="103"/>
      <c r="K773" s="104">
        <v>1.5</v>
      </c>
      <c r="L773" s="104">
        <v>1.5</v>
      </c>
      <c r="M773" s="104">
        <v>1</v>
      </c>
      <c r="N773" s="104">
        <v>1</v>
      </c>
      <c r="O773" s="104">
        <v>1</v>
      </c>
      <c r="P773" s="104">
        <v>1</v>
      </c>
      <c r="Q773" s="83"/>
      <c r="R773" s="83" t="s">
        <v>649</v>
      </c>
      <c r="S773" s="83" t="s">
        <v>649</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1762</v>
      </c>
      <c r="G774" s="80"/>
      <c r="H774" s="83" t="s">
        <v>1763</v>
      </c>
      <c r="I774" s="103" t="s">
        <v>600</v>
      </c>
      <c r="J774" s="103"/>
      <c r="K774" s="104">
        <v>1.75</v>
      </c>
      <c r="L774" s="104">
        <v>1.75</v>
      </c>
      <c r="M774" s="83"/>
      <c r="N774" s="83"/>
      <c r="O774" s="83"/>
      <c r="P774" s="83"/>
      <c r="Q774" s="83"/>
      <c r="R774" s="83" t="s">
        <v>649</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1764</v>
      </c>
      <c r="G775" s="80"/>
      <c r="H775" s="83" t="s">
        <v>1765</v>
      </c>
      <c r="I775" s="103" t="s">
        <v>600</v>
      </c>
      <c r="J775" s="103"/>
      <c r="K775" s="104">
        <v>2</v>
      </c>
      <c r="L775" s="104">
        <v>2</v>
      </c>
      <c r="M775" s="83"/>
      <c r="N775" s="83"/>
      <c r="O775" s="83"/>
      <c r="P775" s="83"/>
      <c r="Q775" s="83"/>
      <c r="R775" s="83" t="s">
        <v>649</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890</v>
      </c>
      <c r="F776" s="75" t="s">
        <v>1766</v>
      </c>
      <c r="G776" s="80"/>
      <c r="H776" s="83" t="s">
        <v>1767</v>
      </c>
      <c r="I776" s="103" t="s">
        <v>600</v>
      </c>
      <c r="J776" s="103" t="s">
        <v>1305</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1768</v>
      </c>
      <c r="G777" s="80"/>
      <c r="H777" s="83" t="s">
        <v>1769</v>
      </c>
      <c r="I777" s="103" t="s">
        <v>127</v>
      </c>
      <c r="J777" s="103" t="s">
        <v>1305</v>
      </c>
      <c r="K777" s="104">
        <v>0.1</v>
      </c>
      <c r="L777" s="104">
        <v>0.1</v>
      </c>
      <c r="M777" s="104">
        <v>7.0000000000000007E-2</v>
      </c>
      <c r="N777" s="104">
        <v>7.0000000000000007E-2</v>
      </c>
      <c r="O777" s="104">
        <v>7.0000000000000007E-2</v>
      </c>
      <c r="P777" s="104">
        <v>7.0000000000000007E-2</v>
      </c>
      <c r="Q777" s="83"/>
      <c r="R777" s="83" t="s">
        <v>649</v>
      </c>
      <c r="S777" s="83" t="s">
        <v>649</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1770</v>
      </c>
      <c r="G778" s="80"/>
      <c r="H778" s="83" t="s">
        <v>1771</v>
      </c>
      <c r="I778" s="103" t="s">
        <v>127</v>
      </c>
      <c r="J778" s="103" t="s">
        <v>1305</v>
      </c>
      <c r="K778" s="104">
        <v>8.5000000000000006E-2</v>
      </c>
      <c r="L778" s="104">
        <v>8.5000000000000006E-2</v>
      </c>
      <c r="M778" s="83"/>
      <c r="N778" s="83"/>
      <c r="O778" s="83"/>
      <c r="P778" s="83"/>
      <c r="Q778" s="83"/>
      <c r="R778" s="83" t="s">
        <v>649</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1772</v>
      </c>
      <c r="G779" s="80"/>
      <c r="H779" s="83" t="s">
        <v>1773</v>
      </c>
      <c r="I779" s="103" t="s">
        <v>127</v>
      </c>
      <c r="J779" s="103" t="s">
        <v>1305</v>
      </c>
      <c r="K779" s="104">
        <v>7.0000000000000007E-2</v>
      </c>
      <c r="L779" s="104">
        <v>7.0000000000000007E-2</v>
      </c>
      <c r="M779" s="83"/>
      <c r="N779" s="83"/>
      <c r="O779" s="83"/>
      <c r="P779" s="83"/>
      <c r="Q779" s="83"/>
      <c r="R779" s="83" t="s">
        <v>649</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1774</v>
      </c>
      <c r="G780" s="80"/>
      <c r="H780" s="83" t="s">
        <v>1775</v>
      </c>
      <c r="I780" s="103" t="s">
        <v>600</v>
      </c>
      <c r="J780" s="103" t="s">
        <v>1262</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1776</v>
      </c>
      <c r="G781" s="80"/>
      <c r="H781" s="83" t="s">
        <v>1777</v>
      </c>
      <c r="I781" s="103" t="s">
        <v>795</v>
      </c>
      <c r="J781" s="103" t="s">
        <v>1262</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2381</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1778</v>
      </c>
      <c r="G782" s="80"/>
      <c r="H782" s="83" t="s">
        <v>1779</v>
      </c>
      <c r="I782" s="103" t="s">
        <v>795</v>
      </c>
      <c r="J782" s="103" t="s">
        <v>1262</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1780</v>
      </c>
      <c r="G783" s="80"/>
      <c r="H783" s="83" t="s">
        <v>1781</v>
      </c>
      <c r="I783" s="103" t="s">
        <v>795</v>
      </c>
      <c r="J783" s="103" t="s">
        <v>1262</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1782</v>
      </c>
      <c r="G784" s="80"/>
      <c r="H784" s="83" t="s">
        <v>2383</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1784</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1785</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1786</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1787</v>
      </c>
      <c r="G788" s="80"/>
      <c r="H788" s="83" t="s">
        <v>1788</v>
      </c>
      <c r="I788" s="103" t="s">
        <v>600</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1789</v>
      </c>
      <c r="G789" s="80"/>
      <c r="H789" s="83" t="s">
        <v>1790</v>
      </c>
      <c r="I789" s="103" t="s">
        <v>600</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1791</v>
      </c>
      <c r="G790" s="80"/>
      <c r="H790" s="83" t="s">
        <v>1792</v>
      </c>
      <c r="I790" s="103" t="s">
        <v>600</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1793</v>
      </c>
      <c r="G791" s="80"/>
      <c r="H791" s="83" t="s">
        <v>1794</v>
      </c>
      <c r="I791" s="103" t="s">
        <v>600</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1795</v>
      </c>
      <c r="G792" s="80"/>
      <c r="H792" s="83" t="s">
        <v>1659</v>
      </c>
      <c r="I792" s="103" t="s">
        <v>600</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1796</v>
      </c>
      <c r="G793" s="80"/>
      <c r="H793" s="83" t="s">
        <v>1661</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1797</v>
      </c>
      <c r="G794" s="80"/>
      <c r="H794" s="83" t="s">
        <v>1663</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1798</v>
      </c>
      <c r="G795" s="80"/>
      <c r="H795" s="83" t="s">
        <v>1665</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1799</v>
      </c>
      <c r="G796" s="80"/>
      <c r="H796" s="298" t="s">
        <v>1800</v>
      </c>
      <c r="I796" s="144"/>
      <c r="J796" s="144" t="s">
        <v>1162</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894</v>
      </c>
      <c r="F797" s="75" t="s">
        <v>1801</v>
      </c>
      <c r="G797" s="80"/>
      <c r="H797" s="83" t="s">
        <v>1802</v>
      </c>
      <c r="I797" s="103" t="s">
        <v>768</v>
      </c>
      <c r="J797" s="103"/>
      <c r="K797" s="83"/>
      <c r="L797" s="83"/>
      <c r="M797" s="83"/>
      <c r="N797" s="83"/>
      <c r="O797" s="83"/>
      <c r="P797" s="83"/>
      <c r="Q797" s="83"/>
      <c r="R797" s="83" t="s">
        <v>775</v>
      </c>
      <c r="S797" s="83" t="s">
        <v>899</v>
      </c>
      <c r="T797" s="83"/>
      <c r="U797" s="83">
        <v>0</v>
      </c>
      <c r="V797" s="83">
        <v>0</v>
      </c>
      <c r="W797" s="83">
        <v>0</v>
      </c>
      <c r="X797" s="83">
        <v>0</v>
      </c>
      <c r="Y797" s="83">
        <v>0</v>
      </c>
      <c r="Z797" s="83">
        <v>0</v>
      </c>
      <c r="AA797" s="83">
        <v>0</v>
      </c>
      <c r="AB797" s="83">
        <v>0</v>
      </c>
      <c r="AC797" s="83"/>
      <c r="AD797" s="318" t="s">
        <v>1803</v>
      </c>
      <c r="AE797" s="83"/>
      <c r="AF797" s="83">
        <v>1</v>
      </c>
      <c r="AG797" s="83">
        <v>1</v>
      </c>
      <c r="AH797" s="80"/>
      <c r="AI797" s="62"/>
      <c r="AJ797" s="50"/>
      <c r="AK797" s="50"/>
      <c r="AL797" s="50"/>
    </row>
    <row r="798" spans="1:38" hidden="1" outlineLevel="2" x14ac:dyDescent="0.25">
      <c r="A798" s="50"/>
      <c r="B798" s="59"/>
      <c r="C798" s="52">
        <f>INT($C$40)+2</f>
        <v>3</v>
      </c>
      <c r="D798" s="80"/>
      <c r="E798" s="75"/>
      <c r="F798" s="75" t="s">
        <v>1804</v>
      </c>
      <c r="G798" s="80"/>
      <c r="H798" s="83" t="s">
        <v>1805</v>
      </c>
      <c r="I798" s="103" t="s">
        <v>768</v>
      </c>
      <c r="J798" s="103"/>
      <c r="K798" s="104">
        <v>0.38900000000000001</v>
      </c>
      <c r="L798" s="104">
        <v>0.48599999999999999</v>
      </c>
      <c r="M798" s="104">
        <v>0.375</v>
      </c>
      <c r="N798" s="104">
        <v>0.375</v>
      </c>
      <c r="O798" s="104">
        <v>0.375</v>
      </c>
      <c r="P798" s="104">
        <v>0.5</v>
      </c>
      <c r="Q798" s="83"/>
      <c r="R798" s="83" t="s">
        <v>775</v>
      </c>
      <c r="S798" s="83" t="s">
        <v>899</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1801</v>
      </c>
      <c r="G799" s="80"/>
      <c r="H799" s="83" t="s">
        <v>1806</v>
      </c>
      <c r="I799" s="103" t="s">
        <v>768</v>
      </c>
      <c r="J799" s="103"/>
      <c r="K799" s="104">
        <v>0.622</v>
      </c>
      <c r="L799" s="104">
        <v>0.77800000000000002</v>
      </c>
      <c r="M799" s="83"/>
      <c r="N799" s="83"/>
      <c r="O799" s="83"/>
      <c r="P799" s="83"/>
      <c r="Q799" s="83"/>
      <c r="R799" s="83" t="s">
        <v>775</v>
      </c>
      <c r="S799" s="83" t="s">
        <v>899</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1807</v>
      </c>
      <c r="G800" s="80"/>
      <c r="H800" s="83" t="s">
        <v>1808</v>
      </c>
      <c r="I800" s="103" t="s">
        <v>768</v>
      </c>
      <c r="J800" s="103"/>
      <c r="K800" s="104">
        <v>0.746</v>
      </c>
      <c r="L800" s="104">
        <v>0.93400000000000005</v>
      </c>
      <c r="M800" s="83"/>
      <c r="N800" s="83"/>
      <c r="O800" s="83"/>
      <c r="P800" s="83"/>
      <c r="Q800" s="83"/>
      <c r="R800" s="83" t="s">
        <v>775</v>
      </c>
      <c r="S800" s="83" t="s">
        <v>899</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1809</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1810</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1811</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1812</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1813</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1814</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1815</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1816</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1817</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1818</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1819</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1820</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1821</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1822</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1823</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1824</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1825</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1826</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1827</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1828</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1829</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1830</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1831</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1832</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1833</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1834</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1835</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1836</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1837</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1838</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1839</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1840</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1841</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1842</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1843</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1844</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1845</v>
      </c>
      <c r="G837" s="80"/>
      <c r="H837" s="83" t="s">
        <v>1659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1846</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1847</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1848</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1849</v>
      </c>
      <c r="G841" s="80"/>
      <c r="H841" s="83" t="s">
        <v>1659</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1850</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1851</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1852</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1853</v>
      </c>
      <c r="G845" s="80"/>
      <c r="H845" s="83" t="s">
        <v>1749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1854</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1855</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1856</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1857</v>
      </c>
      <c r="G849" s="80"/>
      <c r="H849" s="83" t="s">
        <v>1754</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1858</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1859</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1860</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1861</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1862</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1863</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1864</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1865</v>
      </c>
      <c r="G857" s="80"/>
      <c r="H857" s="83" t="s">
        <v>1659</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1866</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1867</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1868</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1869</v>
      </c>
      <c r="G861" s="80"/>
      <c r="H861" s="83" t="s">
        <v>1659</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1870</v>
      </c>
      <c r="G862" s="80"/>
      <c r="H862" s="83" t="s">
        <v>1661</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1871</v>
      </c>
      <c r="G863" s="80"/>
      <c r="H863" s="83" t="s">
        <v>1663</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1872</v>
      </c>
      <c r="G864" s="80"/>
      <c r="H864" s="83" t="s">
        <v>1665</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1873</v>
      </c>
      <c r="G865" s="80"/>
      <c r="H865" s="83" t="s">
        <v>1783</v>
      </c>
      <c r="I865" s="103" t="s">
        <v>600</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1874</v>
      </c>
      <c r="G866" s="80"/>
      <c r="H866" s="83" t="s">
        <v>1661</v>
      </c>
      <c r="I866" s="103" t="s">
        <v>600</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1875</v>
      </c>
      <c r="G867" s="80"/>
      <c r="H867" s="83" t="s">
        <v>1663</v>
      </c>
      <c r="I867" s="103" t="s">
        <v>600</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1876</v>
      </c>
      <c r="G868" s="80"/>
      <c r="H868" s="83" t="s">
        <v>1665</v>
      </c>
      <c r="I868" s="103" t="s">
        <v>600</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1877</v>
      </c>
      <c r="G869" s="80"/>
      <c r="H869" s="83" t="s">
        <v>1788</v>
      </c>
      <c r="I869" s="103" t="s">
        <v>600</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1878</v>
      </c>
      <c r="G870" s="80"/>
      <c r="H870" s="83" t="s">
        <v>1790</v>
      </c>
      <c r="I870" s="103" t="s">
        <v>600</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1879</v>
      </c>
      <c r="G871" s="80"/>
      <c r="H871" s="83" t="s">
        <v>1792</v>
      </c>
      <c r="I871" s="103" t="s">
        <v>600</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1880</v>
      </c>
      <c r="G872" s="80"/>
      <c r="H872" s="83" t="s">
        <v>1794</v>
      </c>
      <c r="I872" s="103" t="s">
        <v>600</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1881</v>
      </c>
      <c r="F873" s="75" t="s">
        <v>1882</v>
      </c>
      <c r="G873" s="80"/>
      <c r="H873" s="83" t="s">
        <v>1883</v>
      </c>
      <c r="I873" s="103" t="s">
        <v>600</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1884</v>
      </c>
      <c r="AE873" s="83"/>
      <c r="AF873" s="83">
        <v>1</v>
      </c>
      <c r="AG873" s="83">
        <v>1</v>
      </c>
      <c r="AH873" s="80"/>
      <c r="AI873" s="62"/>
      <c r="AJ873" s="50"/>
      <c r="AK873" s="50"/>
      <c r="AL873" s="50"/>
    </row>
    <row r="874" spans="1:38" hidden="1" outlineLevel="2" x14ac:dyDescent="0.25">
      <c r="A874" s="50"/>
      <c r="B874" s="59"/>
      <c r="C874" s="52">
        <f>INT($C$40)+2</f>
        <v>3</v>
      </c>
      <c r="D874" s="80"/>
      <c r="E874" s="75"/>
      <c r="F874" s="75" t="s">
        <v>1885</v>
      </c>
      <c r="G874" s="80"/>
      <c r="H874" s="83" t="s">
        <v>1886</v>
      </c>
      <c r="I874" s="103" t="s">
        <v>600</v>
      </c>
      <c r="J874" s="103"/>
      <c r="K874" s="104">
        <v>0.52400000000000002</v>
      </c>
      <c r="L874" s="104">
        <v>0.65500000000000003</v>
      </c>
      <c r="M874" s="104">
        <v>0.41599999999999998</v>
      </c>
      <c r="N874" s="104">
        <v>0.41599999999999998</v>
      </c>
      <c r="O874" s="104">
        <v>0.41599999999999998</v>
      </c>
      <c r="P874" s="104">
        <v>0.57699999999999996</v>
      </c>
      <c r="Q874" s="83"/>
      <c r="R874" s="83" t="s">
        <v>649</v>
      </c>
      <c r="S874" s="83" t="s">
        <v>649</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1887</v>
      </c>
      <c r="G875" s="80"/>
      <c r="H875" s="83" t="s">
        <v>1888</v>
      </c>
      <c r="I875" s="103" t="s">
        <v>600</v>
      </c>
      <c r="J875" s="103"/>
      <c r="K875" s="104">
        <v>0.70699999999999996</v>
      </c>
      <c r="L875" s="104">
        <v>0.88400000000000001</v>
      </c>
      <c r="M875" s="83"/>
      <c r="N875" s="83"/>
      <c r="O875" s="83"/>
      <c r="P875" s="83"/>
      <c r="Q875" s="83"/>
      <c r="R875" s="83" t="s">
        <v>649</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1889</v>
      </c>
      <c r="G876" s="80"/>
      <c r="H876" s="83" t="s">
        <v>1890</v>
      </c>
      <c r="I876" s="103" t="s">
        <v>600</v>
      </c>
      <c r="J876" s="103"/>
      <c r="K876" s="104">
        <v>0.89100000000000001</v>
      </c>
      <c r="L876" s="104">
        <v>1.1140000000000001</v>
      </c>
      <c r="M876" s="83"/>
      <c r="N876" s="83"/>
      <c r="O876" s="83"/>
      <c r="P876" s="83"/>
      <c r="Q876" s="83"/>
      <c r="R876" s="83" t="s">
        <v>649</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1891</v>
      </c>
      <c r="G877" s="80"/>
      <c r="H877" s="298" t="s">
        <v>1892</v>
      </c>
      <c r="I877" s="103"/>
      <c r="J877" s="103" t="s">
        <v>618</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1893</v>
      </c>
      <c r="F878" s="75" t="s">
        <v>1894</v>
      </c>
      <c r="G878" s="80"/>
      <c r="H878" s="83" t="s">
        <v>1895</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1896</v>
      </c>
      <c r="G879" s="80"/>
      <c r="H879" s="144" t="s">
        <v>1897</v>
      </c>
      <c r="I879" s="103" t="s">
        <v>1898</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1899</v>
      </c>
      <c r="AE879" s="83"/>
      <c r="AF879" s="104">
        <v>1</v>
      </c>
      <c r="AG879" s="104">
        <v>1</v>
      </c>
      <c r="AH879" s="80"/>
      <c r="AI879" s="62"/>
      <c r="AJ879" s="50"/>
      <c r="AK879" s="50"/>
      <c r="AL879" s="50"/>
    </row>
    <row r="880" spans="1:38" hidden="1" outlineLevel="2" x14ac:dyDescent="0.25">
      <c r="A880" s="50"/>
      <c r="B880" s="59"/>
      <c r="C880" s="52">
        <f>INT($C$40)+2</f>
        <v>3</v>
      </c>
      <c r="D880" s="80"/>
      <c r="E880" s="75"/>
      <c r="F880" s="75" t="s">
        <v>1900</v>
      </c>
      <c r="G880" s="80"/>
      <c r="H880" s="83" t="s">
        <v>1901</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1902</v>
      </c>
      <c r="G881" s="80"/>
      <c r="H881" s="83" t="s">
        <v>1903</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1904</v>
      </c>
      <c r="G882" s="80"/>
      <c r="H882" s="83" t="s">
        <v>1905</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1891</v>
      </c>
      <c r="G883" s="80"/>
      <c r="H883" s="321" t="s">
        <v>1906</v>
      </c>
      <c r="I883" s="144"/>
      <c r="J883" s="144" t="s">
        <v>1162</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1907</v>
      </c>
      <c r="G884" s="80"/>
      <c r="H884" s="83" t="s">
        <v>1908</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1909</v>
      </c>
      <c r="G885" s="80"/>
      <c r="H885" s="83" t="s">
        <v>1910</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1911</v>
      </c>
      <c r="G886" s="80"/>
      <c r="H886" s="83" t="s">
        <v>1912</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1913</v>
      </c>
      <c r="G887" s="80"/>
      <c r="H887" s="83" t="s">
        <v>1914</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1915</v>
      </c>
      <c r="G888" s="80"/>
      <c r="H888" s="83" t="s">
        <v>1916</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1917</v>
      </c>
      <c r="G889" s="80"/>
      <c r="H889" s="83" t="s">
        <v>1918</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1919</v>
      </c>
      <c r="G890" s="80"/>
      <c r="H890" s="83" t="s">
        <v>1920</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1921</v>
      </c>
      <c r="G891" s="80"/>
      <c r="H891" s="83" t="s">
        <v>1922</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1923</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1930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1931</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1932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1933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1939</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1940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1941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1942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1943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1947</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1950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1951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1952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1953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1955</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1960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1961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1962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1963</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1970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1971</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1972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1973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1979</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1980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1981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1982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1983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1987</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1990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1991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1992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1993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1995</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2000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2001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2002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2003</v>
      </c>
      <c r="G972" s="80"/>
      <c r="H972" s="83" t="s">
        <v>703</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2004</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2005</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2006</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2007</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2008</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2009</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2010</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2011</v>
      </c>
      <c r="G980" s="80"/>
      <c r="H980" s="83" t="s">
        <v>2012</v>
      </c>
      <c r="I980" s="103" t="s">
        <v>2364</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2013</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2014</v>
      </c>
      <c r="G981" s="80"/>
      <c r="H981" s="83" t="s">
        <v>2015</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2016</v>
      </c>
      <c r="G982" s="80"/>
      <c r="H982" s="83" t="s">
        <v>2017</v>
      </c>
      <c r="I982" s="103" t="s">
        <v>2363</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2018</v>
      </c>
      <c r="G983" s="80"/>
      <c r="H983" s="83" t="s">
        <v>2019</v>
      </c>
      <c r="I983" s="103" t="s">
        <v>2363</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2020</v>
      </c>
      <c r="G984" s="80"/>
      <c r="H984" s="83" t="s">
        <v>2021</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2022</v>
      </c>
      <c r="G985" s="80"/>
      <c r="H985" s="83" t="s">
        <v>2023</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2024</v>
      </c>
      <c r="G986" s="80"/>
      <c r="H986" s="83" t="s">
        <v>2025</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2026</v>
      </c>
      <c r="G987" s="80"/>
      <c r="H987" s="83" t="s">
        <v>2027</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2361</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2028</v>
      </c>
      <c r="G988" s="80"/>
      <c r="H988" s="83" t="s">
        <v>2029</v>
      </c>
      <c r="I988" s="103" t="s">
        <v>2366</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2030</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2031</v>
      </c>
      <c r="G989" s="80"/>
      <c r="H989" s="83" t="s">
        <v>2032</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2033</v>
      </c>
      <c r="G990" s="80"/>
      <c r="H990" s="83" t="s">
        <v>2034</v>
      </c>
      <c r="I990" s="103" t="s">
        <v>2365</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2035</v>
      </c>
      <c r="G991" s="80"/>
      <c r="H991" s="83" t="s">
        <v>2036</v>
      </c>
      <c r="I991" s="103" t="s">
        <v>2365</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2037</v>
      </c>
      <c r="G992" s="80"/>
      <c r="H992" s="83" t="s">
        <v>2038</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2039</v>
      </c>
      <c r="G993" s="80"/>
      <c r="H993" s="83" t="s">
        <v>2040</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2041</v>
      </c>
      <c r="G994" s="80"/>
      <c r="H994" s="83" t="s">
        <v>2042</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2043</v>
      </c>
      <c r="G995" s="80"/>
      <c r="H995" s="83" t="s">
        <v>1922</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2361</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2044</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2050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2051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2052</v>
      </c>
      <c r="G1004" s="80"/>
      <c r="H1004" s="83" t="s">
        <v>703</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2053</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2054</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2055</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2056</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2057</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2058</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2059</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2060</v>
      </c>
      <c r="G1012" s="80"/>
      <c r="H1012" s="83" t="s">
        <v>2061</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2062</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2063</v>
      </c>
      <c r="G1013" s="80"/>
      <c r="H1013" s="83" t="s">
        <v>2064</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2065</v>
      </c>
      <c r="G1014" s="80"/>
      <c r="H1014" s="83" t="s">
        <v>2066</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2067</v>
      </c>
      <c r="G1015" s="80"/>
      <c r="H1015" s="83" t="s">
        <v>2068</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2069</v>
      </c>
      <c r="G1016" s="80"/>
      <c r="H1016" s="83" t="s">
        <v>2070</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2071</v>
      </c>
      <c r="G1017" s="80"/>
      <c r="H1017" s="83" t="s">
        <v>2072</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2073</v>
      </c>
      <c r="G1018" s="80"/>
      <c r="H1018" s="83" t="s">
        <v>2074</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2075</v>
      </c>
      <c r="G1019" s="80"/>
      <c r="H1019" s="83" t="s">
        <v>2076</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2077</v>
      </c>
      <c r="G1020" s="80"/>
      <c r="H1020" s="83" t="s">
        <v>2078</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1453</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2079</v>
      </c>
      <c r="G1021" s="80"/>
      <c r="H1021" s="83" t="s">
        <v>2080</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2382</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2081</v>
      </c>
      <c r="G1022" s="80"/>
      <c r="H1022" s="83" t="s">
        <v>1912</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2082</v>
      </c>
      <c r="G1023" s="80"/>
      <c r="H1023" s="83" t="s">
        <v>1914</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2083</v>
      </c>
      <c r="G1024" s="80"/>
      <c r="H1024" s="83" t="s">
        <v>1916</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2084</v>
      </c>
      <c r="G1025" s="80"/>
      <c r="H1025" s="83" t="s">
        <v>2072</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2085</v>
      </c>
      <c r="G1026" s="80"/>
      <c r="H1026" s="83" t="s">
        <v>2074</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2086</v>
      </c>
      <c r="G1027" s="80"/>
      <c r="H1027" s="83" t="s">
        <v>2087</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2088</v>
      </c>
      <c r="G1028" s="80"/>
      <c r="H1028" s="83" t="s">
        <v>2089</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1460</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2090</v>
      </c>
      <c r="G1029" s="80"/>
      <c r="H1029" s="83" t="s">
        <v>2091</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2092</v>
      </c>
      <c r="G1030" s="80"/>
      <c r="H1030" s="83" t="s">
        <v>2093</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2094</v>
      </c>
      <c r="G1031" s="80"/>
      <c r="H1031" s="83" t="s">
        <v>2095</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2096</v>
      </c>
      <c r="G1032" s="80"/>
      <c r="H1032" s="83" t="s">
        <v>2097</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2098</v>
      </c>
      <c r="G1033" s="80"/>
      <c r="H1033" s="83" t="s">
        <v>2099</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2100</v>
      </c>
      <c r="G1034" s="80"/>
      <c r="H1034" s="83" t="s">
        <v>2101</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2102</v>
      </c>
      <c r="G1035" s="80"/>
      <c r="H1035" s="83" t="s">
        <v>2103</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1891</v>
      </c>
      <c r="G1036" s="80"/>
      <c r="H1036" s="321" t="s">
        <v>2104</v>
      </c>
      <c r="I1036" s="144"/>
      <c r="J1036" s="144" t="s">
        <v>1162</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2105</v>
      </c>
      <c r="G1037" s="80"/>
      <c r="H1037" s="83" t="s">
        <v>2106</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2107</v>
      </c>
      <c r="G1038" s="80"/>
      <c r="H1038" s="83" t="s">
        <v>2108</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2109</v>
      </c>
      <c r="G1039" s="80"/>
      <c r="H1039" s="83" t="s">
        <v>2110</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2111</v>
      </c>
      <c r="G1040" s="80"/>
      <c r="H1040" s="83" t="s">
        <v>2112</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2113</v>
      </c>
      <c r="G1041" s="80"/>
      <c r="H1041" s="83" t="s">
        <v>2114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2115</v>
      </c>
      <c r="G1042" s="80"/>
      <c r="H1042" s="83" t="s">
        <v>2116</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2117</v>
      </c>
      <c r="G1043" s="80"/>
      <c r="H1043" s="83" t="s">
        <v>703</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2120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2121</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2122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2123</v>
      </c>
      <c r="G1049" s="80"/>
      <c r="H1049" s="83" t="s">
        <v>703</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2127</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2129</v>
      </c>
      <c r="G1055" s="80"/>
      <c r="H1055" s="83" t="s">
        <v>703</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2130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2131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2132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2133</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2135</v>
      </c>
      <c r="G1061" s="80"/>
      <c r="H1061" s="83" t="s">
        <v>703</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2139</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2140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2141</v>
      </c>
      <c r="G1067" s="80"/>
      <c r="H1067" s="83" t="s">
        <v>703</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2142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2143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2145</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2147</v>
      </c>
      <c r="G1073" s="80"/>
      <c r="H1073" s="83" t="s">
        <v>703</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2150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2151</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2152</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2153</v>
      </c>
      <c r="G1079" s="80"/>
      <c r="H1079" s="83" t="s">
        <v>703</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2154</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2159</v>
      </c>
      <c r="G1085" s="80"/>
      <c r="H1085" s="83" t="s">
        <v>2160</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2161</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2162</v>
      </c>
      <c r="G1086" s="80"/>
      <c r="H1086" s="83" t="s">
        <v>2163</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2164</v>
      </c>
      <c r="G1087" s="80"/>
      <c r="H1087" s="83" t="s">
        <v>2165</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2166</v>
      </c>
      <c r="G1088" s="80"/>
      <c r="H1088" s="83" t="s">
        <v>2167</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2168</v>
      </c>
      <c r="G1089" s="80"/>
      <c r="H1089" s="83" t="s">
        <v>2169</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2170</v>
      </c>
      <c r="G1090" s="80"/>
      <c r="H1090" s="83" t="s">
        <v>2171</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2172</v>
      </c>
      <c r="G1091" s="80"/>
      <c r="H1091" s="83" t="s">
        <v>703</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2173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2176</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2178</v>
      </c>
      <c r="G1097" s="80"/>
      <c r="H1097" s="83" t="s">
        <v>703</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2180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2181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2182</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2183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2184</v>
      </c>
      <c r="G1103" s="80"/>
      <c r="H1103" s="83" t="s">
        <v>703</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2188</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2190</v>
      </c>
      <c r="G1109" s="80"/>
      <c r="H1109" s="83" t="s">
        <v>703</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2191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2192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2193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2194</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2196</v>
      </c>
      <c r="G1115" s="80"/>
      <c r="H1115" s="83" t="s">
        <v>703</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2200</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2202</v>
      </c>
      <c r="G1121" s="80"/>
      <c r="H1121" s="83" t="s">
        <v>703</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2203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2206</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2208</v>
      </c>
      <c r="G1127" s="80"/>
      <c r="H1127" s="83" t="s">
        <v>703</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2210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2211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2212</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2213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2214</v>
      </c>
      <c r="G1133" s="80"/>
      <c r="H1133" s="83" t="s">
        <v>703</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2218</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2220</v>
      </c>
      <c r="G1139" s="80"/>
      <c r="H1139" s="83" t="s">
        <v>703</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2221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2222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2223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2224</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2226</v>
      </c>
      <c r="G1145" s="80"/>
      <c r="H1145" s="83" t="s">
        <v>703</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2230</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2231</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2232</v>
      </c>
      <c r="G1151" s="80"/>
      <c r="H1151" s="83" t="s">
        <v>703</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2233</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2238</v>
      </c>
      <c r="G1157" s="80"/>
      <c r="H1157" s="83" t="s">
        <v>2239</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2240</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2241</v>
      </c>
      <c r="G1158" s="80"/>
      <c r="H1158" s="83" t="s">
        <v>2242</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2243</v>
      </c>
      <c r="G1159" s="80"/>
      <c r="H1159" s="83" t="s">
        <v>2244</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2245</v>
      </c>
      <c r="G1160" s="80"/>
      <c r="H1160" s="83" t="s">
        <v>2246</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2247</v>
      </c>
      <c r="G1161" s="80"/>
      <c r="H1161" s="83" t="s">
        <v>2248</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2249</v>
      </c>
      <c r="G1162" s="80"/>
      <c r="H1162" s="83" t="s">
        <v>2250</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2251</v>
      </c>
      <c r="G1163" s="80"/>
      <c r="H1163" s="83" t="s">
        <v>703</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2252</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2253</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2254</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2255</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2256</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2257</v>
      </c>
      <c r="G1169" s="80"/>
      <c r="H1169" s="83" t="s">
        <v>2258</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2259</v>
      </c>
      <c r="G1170" s="80"/>
      <c r="H1170" s="83" t="s">
        <v>2260</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2261</v>
      </c>
      <c r="G1171" s="80"/>
      <c r="H1171" s="83" t="s">
        <v>2262</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2263</v>
      </c>
      <c r="G1172" s="80"/>
      <c r="H1172" s="83" t="s">
        <v>2264</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2265</v>
      </c>
      <c r="G1173" s="80"/>
      <c r="H1173" s="83" t="s">
        <v>2266</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2267</v>
      </c>
      <c r="G1174" s="80"/>
      <c r="H1174" s="83" t="s">
        <v>2268</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189</v>
      </c>
      <c r="AI1177" s="62"/>
      <c r="AJ1177" s="50"/>
      <c r="AK1177" s="50"/>
      <c r="AL1177" s="50"/>
    </row>
    <row r="1178" spans="1:38" ht="5.0999999999999996" hidden="1" customHeight="1" outlineLevel="2" x14ac:dyDescent="0.25">
      <c r="A1178" s="50"/>
      <c r="B1178" s="59"/>
      <c r="C1178" s="52">
        <f>INT($C$40)+2.005</f>
        <v>3.0049999999999999</v>
      </c>
      <c r="D1178" s="80" t="s">
        <v>185</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189</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198</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506</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5" t="s">
        <v>2502</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32" t="s">
        <v>2503</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2021-08-11T02:45:11Z</dcterms:modified>
</cp:coreProperties>
</file>