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8F85A98C-1D73-4E1C-8219-8785E3B47798}" xr6:coauthVersionLast="45" xr6:coauthVersionMax="45" xr10:uidLastSave="{00000000-0000-0000-0000-000000000000}"/>
  <bookViews>
    <workbookView xWindow="-108" yWindow="-108" windowWidth="23256" windowHeight="12576" activeTab="4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Crop Sim" sheetId="7" r:id="rId5"/>
    <sheet name="Mach General" sheetId="4" r:id="rId6"/>
    <sheet name="Mach 1" sheetId="3" r:id="rId7"/>
  </sheets>
  <definedNames>
    <definedName name="approx_hay_yield" localSheetId="5">'Mach General'!$B$3</definedName>
    <definedName name="cart_hay" localSheetId="0">Price!$B$26</definedName>
    <definedName name="casual_cost">Price!$B$78</definedName>
    <definedName name="casual_super">Price!$B$80</definedName>
    <definedName name="casual_workers_comp">Price!$B$82</definedName>
    <definedName name="clearing_value" localSheetId="6">'Mach 1'!$A$8:$B$21</definedName>
    <definedName name="contract_bail" localSheetId="0">Price!$B$24</definedName>
    <definedName name="contract_harv_cost" localSheetId="0">Price!$A$7:$B$17</definedName>
    <definedName name="contract_harv_eff" localSheetId="5">'Mach General'!$B$21</definedName>
    <definedName name="contract_harvest_speed" localSheetId="5">'Mach General'!$A$23:$B$33</definedName>
    <definedName name="contract_harvester_width" localSheetId="5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6">'Mach 1'!$B$3</definedName>
    <definedName name="diesel" localSheetId="0">Price!$B$3</definedName>
    <definedName name="diesel_rebate" localSheetId="0">Price!$B$5</definedName>
    <definedName name="draft_seeding" localSheetId="6">'Mach 1'!$B$35</definedName>
    <definedName name="equip_insurance">Finance!$B$11</definedName>
    <definedName name="fert_cartage_cost" localSheetId="0">Price!$B$56</definedName>
    <definedName name="fert_cost" localSheetId="0">Price!$A$58:$B$65</definedName>
    <definedName name="fixed_dep" localSheetId="1">Finance!$B$8</definedName>
    <definedName name="flagfall" localSheetId="0">Price!$B$34</definedName>
    <definedName name="fuel_adj_tractor" localSheetId="6">'Mach 1'!$B$37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Price!$A$42:$H$53</definedName>
    <definedName name="harv_eff" localSheetId="6">'Mach 1'!$B$65</definedName>
    <definedName name="harv_fuel_consumption" localSheetId="6">'Mach 1'!$B$61</definedName>
    <definedName name="harvest_maint" localSheetId="6">'Mach 1'!$A$79:$B$89</definedName>
    <definedName name="harvest_speed" localSheetId="6">'Mach 1'!$A$67:$B$77</definedName>
    <definedName name="harvest_yield" localSheetId="5">'Mach General'!$A$6:$B$16</definedName>
    <definedName name="harvester_width" localSheetId="6">'Mach 1'!$B$59</definedName>
    <definedName name="initial">'Crop Sim'!$H$61:$J$62</definedName>
    <definedName name="insurance_date">'Mach General'!$B$35</definedName>
    <definedName name="manager_cost">Price!$B$68</definedName>
    <definedName name="minroe">Finance!$B$17</definedName>
    <definedName name="oil_grease_factor_harv" localSheetId="6">'Mach 1'!$B$63</definedName>
    <definedName name="oil_grease_factor_tractor" localSheetId="6">'Mach 1'!$B$24</definedName>
    <definedName name="opportunity_cost_capital">Finance!$B$14</definedName>
    <definedName name="permanent_cost">Price!$B$70</definedName>
    <definedName name="permanent_ls_leave">Price!$B$76</definedName>
    <definedName name="permanent_super">Price!$B$72</definedName>
    <definedName name="permanent_workers_comp">Price!$B$74</definedName>
    <definedName name="repair_maint_factor_tractor" localSheetId="6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_set">'Crop Sim'!$M$79:$O$80</definedName>
    <definedName name="seedbank_value">'Crop Sim'!$H$79:$J$80</definedName>
    <definedName name="seeder_base_crop" localSheetId="6">'Mach 1'!#REF!</definedName>
    <definedName name="seeder_speed_base" localSheetId="6">'Mach 1'!$B$33</definedName>
    <definedName name="seeder_speed_crop_adj" localSheetId="6">'Mach 1'!$A$41:$B$56</definedName>
    <definedName name="seeder_width" localSheetId="6">'Mach 1'!$B$29</definedName>
    <definedName name="seeding_eff" localSheetId="6">'Mach 1'!$B$31</definedName>
    <definedName name="sprayer_eff" localSheetId="6">'Mach 1'!$B$96</definedName>
    <definedName name="sprayer_fuel_consumption" localSheetId="6">'Mach 1'!$B$98</definedName>
    <definedName name="sprayer_maint" localSheetId="6">'Mach 1'!$B$100</definedName>
    <definedName name="sprayer_speed" localSheetId="6">'Mach 1'!$B$94</definedName>
    <definedName name="sprayer_width" localSheetId="6">'Mach 1'!$B$92</definedName>
    <definedName name="spreader_cap" localSheetId="6">'Mach 1'!$B$114</definedName>
    <definedName name="spreader_eff" localSheetId="6">'Mach 1'!$B$120</definedName>
    <definedName name="spreader_fuel" localSheetId="6">'Mach 1'!$B$103</definedName>
    <definedName name="spreader_maint" localSheetId="6">'Mach 1'!$B$122</definedName>
    <definedName name="spreader_speed" localSheetId="6">'Mach 1'!$B$118</definedName>
    <definedName name="spreader_width" localSheetId="6">'Mach 1'!$A$105:$B$112</definedName>
    <definedName name="stubble_fuel_consumption" localSheetId="6">'Mach 1'!$B$125</definedName>
    <definedName name="stubble_maint" localSheetId="6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6">'Mach 1'!$B$39</definedName>
    <definedName name="time_fill_spreader" localSheetId="6">'Mach 1'!$B$116</definedName>
    <definedName name="variable_dep" localSheetId="1">Finance!#REF!</definedName>
    <definedName name="variable_dep" localSheetId="6">'Mach 1'!$B$5</definedName>
    <definedName name="weed_params">'Crop Sim'!$H$12:$N$14</definedName>
    <definedName name="weed_seed_germ">'Crop Sim'!$L$61:$N$62</definedName>
    <definedName name="yield_params">'Crop Sim'!$H$30:$L$31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5" i="7" l="1"/>
  <c r="G116" i="7" l="1"/>
  <c r="G18" i="7"/>
  <c r="G67" i="7" l="1"/>
  <c r="G49" i="7"/>
  <c r="G31" i="6" l="1"/>
  <c r="G17" i="6"/>
  <c r="H46" i="1" l="1"/>
  <c r="H52" i="1"/>
  <c r="H53" i="1"/>
  <c r="H47" i="1"/>
  <c r="H51" i="1"/>
  <c r="H50" i="1"/>
  <c r="H49" i="1"/>
  <c r="H48" i="1"/>
  <c r="H45" i="1"/>
  <c r="H44" i="1"/>
  <c r="H43" i="1"/>
  <c r="E43" i="1" l="1"/>
  <c r="E44" i="1"/>
  <c r="E45" i="1"/>
  <c r="E46" i="1"/>
  <c r="E47" i="1"/>
  <c r="E48" i="1"/>
  <c r="E49" i="1"/>
  <c r="E50" i="1"/>
  <c r="E51" i="1"/>
  <c r="E52" i="1"/>
  <c r="E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C42" authorId="0" shapeId="0" xr:uid="{9D6EEDD7-6AB3-4544-8B80-9F0128913CF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 a price here so model can't buy seconds for free</t>
        </r>
      </text>
    </comment>
    <comment ref="F42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8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8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0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6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H13" authorId="0" shapeId="0" xr:uid="{69A919CC-2E91-4E8F-B739-731A6E40397E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need this to be at least grouped in to timing ie knock down, pre emergent and post em</t>
        </r>
      </text>
    </comment>
    <comment ref="H32" authorId="0" shapeId="0" xr:uid="{3A53B8D5-5083-4D1B-A3BB-B8CE76BF7EE3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maybe OF and hay should be split from cereal sometime. Or at least add something in python that alters hay and OF effect on seed bank</t>
        </r>
      </text>
    </comment>
    <comment ref="H62" authorId="0" shapeId="0" xr:uid="{B2F3586E-B307-4006-9D69-F86FA691A277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seeds per meter square.
</t>
        </r>
      </text>
    </comment>
    <comment ref="L62" authorId="0" shapeId="0" xr:uid="{E9D1AD7F-76FF-408C-BDF8-ED34F4D98DDC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proportion of seeds that will germinate </t>
        </r>
      </text>
    </comment>
    <comment ref="H80" authorId="0" shapeId="0" xr:uid="{71D2110B-7BF2-4EED-A041-724EE8975FCA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value placed on each seed. Used to represent the fact that seed bank is bad, ie a higher value is required for longer term crop phases.
</t>
        </r>
      </text>
    </comment>
    <comment ref="M80" authorId="0" shapeId="0" xr:uid="{4089D8FC-4385-45DD-BA1A-55E074B907A4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seeds set per plant</t>
        </r>
      </text>
    </comment>
    <comment ref="I97" authorId="0" shapeId="0" xr:uid="{25A70289-7EFE-41F2-AB26-024AA843EEA6}">
      <text>
        <r>
          <rPr>
            <b/>
            <sz val="9"/>
            <color indexed="81"/>
            <rFont val="Tahoma"/>
            <charset val="1"/>
          </rPr>
          <t>Michael Young:</t>
        </r>
        <r>
          <rPr>
            <sz val="9"/>
            <color indexed="81"/>
            <rFont val="Tahoma"/>
            <charset val="1"/>
          </rPr>
          <t xml:space="preserve">
max yield with 0 of each statevariable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  <comment ref="A35" authorId="0" shapeId="0" xr:uid="{05C603B3-DB35-4092-8F2F-DCC28789626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mach insurance is 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<sst xmlns="http://schemas.openxmlformats.org/spreadsheetml/2006/main" count="347" uniqueCount="190">
  <si>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</si>
  <si>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</si>
  <si>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</si>
  <si>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</si>
  <si>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</si>
  <si>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</si>
  <si>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</si>
  <si>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</si>
  <si>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</si>
  <si>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</si>
  <si>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</si>
  <si>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</si>
  <si>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</si>
  <si>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</si>
  <si>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</si>
  <si>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</si>
  <si>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</si>
  <si>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</si>
  <si>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</si>
  <si>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</si>
  <si>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</si>
  <si>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</si>
  <si>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</si>
  <si>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</si>
  <si>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</si>
  <si>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</si>
  <si>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</si>
  <si>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</si>
  <si>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</si>
  <si>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</si>
  <si>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</si>
  <si>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</si>
  <si>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</si>
  <si>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</si>
  <si>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</si>
  <si>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</si>
  <si>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</si>
  <si>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</si>
  <si>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</si>
  <si>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</si>
  <si>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</si>
  <si>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</si>
  <si>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</si>
  <si>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</si>
  <si>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</si>
  <si>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</si>
  <si>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</si>
  <si>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</si>
  <si>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</si>
  <si>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</si>
  <si>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</si>
  <si>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</si>
  <si>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</si>
  <si>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</si>
  <si>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</si>
  <si>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</si>
  <si>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</si>
  <si>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</si>
  <si>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</si>
  <si>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</si>
  <si>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</si>
  <si>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</si>
  <si>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</si>
  <si>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</si>
  <si>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</si>
  <si>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</si>
  <si>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</si>
  <si>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</si>
  <si>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</si>
  <si>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</si>
  <si>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</si>
  <si>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</si>
  <si>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</si>
  <si>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</si>
  <si>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</si>
  <si>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</si>
  <si>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</si>
  <si>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</si>
  <si>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</si>
  <si>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</si>
  <si>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</si>
  <si>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</si>
  <si>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</si>
  <si>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</si>
  <si>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</si>
  <si>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</si>
  <si>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</si>
  <si>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</si>
  <si>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</si>
  <si>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</si>
  <si>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</si>
  <si>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</si>
  <si>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</si>
  <si>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</si>
  <si>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</si>
  <si>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</si>
  <si>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</si>
  <si>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</si>
  <si>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</si>
  <si>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</si>
  <si>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</si>
  <si>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</si>
  <si>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</si>
  <si>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</si>
  <si>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</si>
  <si>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</si>
  <si>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</si>
  <si>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</si>
  <si>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</si>
  <si>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</si>
  <si>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</si>
  <si>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</si>
  <si>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</si>
  <si>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</si>
  <si>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</si>
  <si>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</si>
  <si>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</si>
  <si>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</si>
  <si>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</si>
  <si>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</si>
  <si>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</si>
  <si>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</si>
  <si>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</si>
  <si>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</si>
  <si>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</si>
  <si>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</si>
  <si>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</si>
  <si>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</si>
  <si>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</si>
  <si>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</si>
  <si>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</si>
  <si>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</si>
  <si>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</si>
  <si>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</si>
  <si>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</si>
  <si>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</si>
  <si>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</si>
  <si>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</si>
  <si>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</si>
  <si>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</si>
  <si>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</si>
  <si>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</si>
  <si>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</si>
  <si>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</si>
  <si>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</si>
  <si>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</si>
  <si>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</si>
  <si>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</si>
  <si>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</si>
  <si>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</si>
  <si>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</si>
  <si>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</si>
  <si>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</si>
  <si>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</si>
  <si>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</si>
  <si>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</si>
  <si>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</si>
  <si>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</si>
  <si>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</si>
  <si>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</si>
  <si>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</si>
  <si>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</si>
  <si>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</si>
  <si>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</si>
  <si>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</si>
  <si>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</si>
  <si>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</si>
  <si>
    <t>a</t>
  </si>
  <si>
    <t>Params weed control</t>
  </si>
  <si>
    <t>grass</t>
  </si>
  <si>
    <t>broardleaf</t>
  </si>
  <si>
    <t>control1</t>
  </si>
  <si>
    <t>control2</t>
  </si>
  <si>
    <t xml:space="preserve">*this should be by landuse hence provide a 3d numpy array so it is compatible with the numpy array that has the rotation and yr and landuse. </t>
  </si>
  <si>
    <t>c</t>
  </si>
  <si>
    <t xml:space="preserve">Params weed density vs yield </t>
  </si>
  <si>
    <t>d</t>
  </si>
  <si>
    <t>Initial Condition - Seed bank</t>
  </si>
  <si>
    <t>seeds</t>
  </si>
  <si>
    <t>germination</t>
  </si>
  <si>
    <t>yield</t>
  </si>
  <si>
    <t>*maybe this should be in property.xlsx</t>
  </si>
  <si>
    <t>N</t>
  </si>
  <si>
    <t>E</t>
  </si>
  <si>
    <t>P</t>
  </si>
  <si>
    <t>M</t>
  </si>
  <si>
    <t>S</t>
  </si>
  <si>
    <t>Max yield</t>
  </si>
  <si>
    <t>seed set</t>
  </si>
  <si>
    <t>seed bank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</si>
</sst>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color indexed="1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  <xf numFmtId="0" fontId="8" fillId="0" borderId="0"/>
    <xf numFmtId="9" fontId="8" fillId="0" borderId="0" applyFon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  <xf numFmtId="0" fontId="5" fillId="4" borderId="0" xfId="3" applyFont="1" applyFill="1" applyAlignment="1">
      <alignment vertical="center"/>
    </xf>
    <xf numFmtId="0" fontId="8" fillId="5" borderId="0" xfId="3" applyFill="1"/>
    <xf numFmtId="0" fontId="5" fillId="5" borderId="0" xfId="3" applyFont="1" applyFill="1"/>
    <xf numFmtId="0" fontId="8" fillId="0" borderId="0" xfId="3"/>
    <xf numFmtId="164" fontId="5" fillId="6" borderId="2" xfId="3" applyNumberFormat="1" applyFont="1" applyFill="1" applyBorder="1"/>
    <xf numFmtId="0" fontId="5" fillId="6" borderId="2" xfId="3" applyFont="1" applyFill="1" applyBorder="1"/>
    <xf numFmtId="0" fontId="5" fillId="6" borderId="3" xfId="3" applyFont="1" applyFill="1" applyBorder="1"/>
    <xf numFmtId="164" fontId="5" fillId="6" borderId="0" xfId="3" applyNumberFormat="1" applyFont="1" applyFill="1"/>
    <xf numFmtId="0" fontId="5" fillId="0" borderId="0" xfId="3" applyFont="1"/>
    <xf numFmtId="0" fontId="6" fillId="0" borderId="0" xfId="3" applyFont="1"/>
    <xf numFmtId="0" fontId="5" fillId="0" borderId="0" xfId="3" applyFont="1" applyAlignment="1">
      <alignment horizontal="center"/>
    </xf>
    <xf numFmtId="0" fontId="5" fillId="6" borderId="4" xfId="3" applyFont="1" applyFill="1" applyBorder="1"/>
    <xf numFmtId="0" fontId="5" fillId="6" borderId="0" xfId="3" applyFont="1" applyFill="1"/>
    <xf numFmtId="0" fontId="9" fillId="0" borderId="0" xfId="3" applyFont="1"/>
    <xf numFmtId="0" fontId="5" fillId="0" borderId="0" xfId="3" applyFont="1" applyAlignment="1">
      <alignment horizontal="left"/>
    </xf>
    <xf numFmtId="0" fontId="5" fillId="6" borderId="0" xfId="3" quotePrefix="1" applyFont="1" applyFill="1"/>
    <xf numFmtId="0" fontId="10" fillId="0" borderId="0" xfId="3" quotePrefix="1" applyFont="1" applyAlignment="1">
      <alignment horizontal="left"/>
    </xf>
    <xf numFmtId="0" fontId="5" fillId="6" borderId="0" xfId="3" applyFont="1" applyFill="1" applyAlignment="1">
      <alignment horizontal="center"/>
    </xf>
    <xf numFmtId="0" fontId="5" fillId="7" borderId="5" xfId="3" applyFont="1" applyFill="1" applyBorder="1" applyAlignment="1">
      <alignment horizontal="center"/>
    </xf>
    <xf numFmtId="0" fontId="5" fillId="7" borderId="0" xfId="3" applyFont="1" applyFill="1" applyAlignment="1">
      <alignment horizontal="center"/>
    </xf>
    <xf numFmtId="2" fontId="5" fillId="0" borderId="0" xfId="3" applyNumberFormat="1" applyFont="1" applyAlignment="1">
      <alignment horizontal="left"/>
    </xf>
    <xf numFmtId="2" fontId="5" fillId="0" borderId="7" xfId="3" applyNumberFormat="1" applyFont="1" applyBorder="1" applyAlignment="1">
      <alignment horizontal="left"/>
    </xf>
    <xf numFmtId="2" fontId="5" fillId="0" borderId="6" xfId="3" applyNumberFormat="1" applyFont="1" applyBorder="1" applyAlignment="1">
      <alignment horizontal="left"/>
    </xf>
    <xf numFmtId="1" fontId="5" fillId="8" borderId="9" xfId="4" applyNumberFormat="1" applyFont="1" applyFill="1" applyBorder="1" applyAlignment="1">
      <alignment horizontal="center"/>
    </xf>
    <xf numFmtId="165" fontId="5" fillId="8" borderId="9" xfId="4" applyNumberFormat="1" applyFont="1" applyFill="1" applyBorder="1" applyAlignment="1">
      <alignment horizontal="center"/>
    </xf>
    <xf numFmtId="1" fontId="5" fillId="0" borderId="9" xfId="3" applyNumberFormat="1" applyFont="1" applyBorder="1" applyAlignment="1">
      <alignment horizontal="center"/>
    </xf>
    <xf numFmtId="2" fontId="5" fillId="0" borderId="0" xfId="3" applyNumberFormat="1" applyFont="1" applyAlignment="1">
      <alignment horizontal="right"/>
    </xf>
    <xf numFmtId="1" fontId="5" fillId="0" borderId="9" xfId="4" applyNumberFormat="1" applyFont="1" applyBorder="1" applyAlignment="1">
      <alignment horizontal="center"/>
    </xf>
    <xf numFmtId="2" fontId="5" fillId="0" borderId="0" xfId="3" applyNumberFormat="1" applyFont="1"/>
    <xf numFmtId="2" fontId="5" fillId="0" borderId="1" xfId="3" applyNumberFormat="1" applyFont="1" applyBorder="1" applyAlignment="1">
      <alignment horizontal="left"/>
    </xf>
    <xf numFmtId="2" fontId="5" fillId="0" borderId="1" xfId="3" applyNumberFormat="1" applyFont="1" applyBorder="1" applyAlignment="1">
      <alignment horizontal="center"/>
    </xf>
    <xf numFmtId="2" fontId="5" fillId="0" borderId="0" xfId="3" applyNumberFormat="1" applyFont="1" applyAlignment="1">
      <alignment horizontal="center"/>
    </xf>
    <xf numFmtId="0" fontId="5" fillId="6" borderId="10" xfId="3" applyFont="1" applyFill="1" applyBorder="1"/>
    <xf numFmtId="0" fontId="5" fillId="6" borderId="10" xfId="3" applyFont="1" applyFill="1" applyBorder="1" applyAlignment="1">
      <alignment vertical="center"/>
    </xf>
    <xf numFmtId="164" fontId="5" fillId="6" borderId="11" xfId="3" applyNumberFormat="1" applyFont="1" applyFill="1" applyBorder="1" applyAlignment="1">
      <alignment vertical="center"/>
    </xf>
    <xf numFmtId="165" fontId="5" fillId="8" borderId="0" xfId="4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2" fontId="5" fillId="8" borderId="9" xfId="4" applyNumberFormat="1" applyFont="1" applyFill="1" applyBorder="1" applyAlignment="1">
      <alignment horizontal="center"/>
    </xf>
    <xf numFmtId="1" fontId="5" fillId="0" borderId="0" xfId="3" applyNumberFormat="1" applyFont="1" applyBorder="1" applyAlignment="1">
      <alignment horizontal="center"/>
    </xf>
    <xf numFmtId="165" fontId="5" fillId="0" borderId="9" xfId="3" applyNumberFormat="1" applyFont="1" applyBorder="1" applyAlignment="1">
      <alignment horizontal="center"/>
    </xf>
    <xf numFmtId="166" fontId="5" fillId="8" borderId="9" xfId="4" applyNumberFormat="1" applyFont="1" applyFill="1" applyBorder="1" applyAlignment="1">
      <alignment horizontal="center"/>
    </xf>
  </cellXfs>
  <cellStyles count="5">
    <cellStyle name="Formula 1" xfId="2" xr:uid="{73E7623B-26A4-407F-9297-1EB699330B2D}"/>
    <cellStyle name="Input 2" xfId="1" xr:uid="{BBF70FE2-15FC-4036-A49C-819466437B06}"/>
    <cellStyle name="Normal" xfId="0" builtinId="0"/>
    <cellStyle name="Normal 2" xfId="3" xr:uid="{DB39D728-5C70-40A8-B0F9-CD829D9AC578}"/>
    <cellStyle name="Percent 2" xfId="4" xr:uid="{E49083D7-0748-4BC3-8D9E-EB900F92B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82"/>
  <sheetViews>
    <sheetView topLeftCell="A10" workbookViewId="0">
      <selection activeCell="A40" sqref="A40:XFD40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1" spans="1:8" x14ac:dyDescent="0.3">
      <c r="A41" s="3"/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" t="s">
        <v>5</v>
      </c>
      <c r="B43" s="4">
        <v>295</v>
      </c>
      <c r="C43" s="4">
        <v>280</v>
      </c>
      <c r="D43" s="4">
        <v>0.8</v>
      </c>
      <c r="E43" s="4">
        <f t="shared" ref="E43:E52" si="0">1-D43</f>
        <v>0.19999999999999996</v>
      </c>
      <c r="F43" s="4">
        <v>0.15</v>
      </c>
      <c r="G43" s="4">
        <v>12.05</v>
      </c>
      <c r="H43" s="4">
        <f>0.86*1.05</f>
        <v>0.90300000000000002</v>
      </c>
    </row>
    <row r="44" spans="1:8" x14ac:dyDescent="0.3">
      <c r="A44" s="4" t="s">
        <v>4</v>
      </c>
      <c r="B44" s="4">
        <v>295</v>
      </c>
      <c r="C44" s="4">
        <v>265</v>
      </c>
      <c r="D44" s="4">
        <v>0.7</v>
      </c>
      <c r="E44" s="4">
        <f t="shared" si="0"/>
        <v>0.30000000000000004</v>
      </c>
      <c r="F44" s="4">
        <v>0.15</v>
      </c>
      <c r="G44" s="4">
        <v>13.45</v>
      </c>
      <c r="H44" s="4">
        <f>0.86*1.05</f>
        <v>0.90300000000000002</v>
      </c>
    </row>
    <row r="45" spans="1:8" x14ac:dyDescent="0.3">
      <c r="A45" s="4" t="s">
        <v>6</v>
      </c>
      <c r="B45" s="4">
        <v>235</v>
      </c>
      <c r="C45" s="4">
        <v>235</v>
      </c>
      <c r="D45" s="4">
        <v>1</v>
      </c>
      <c r="E45" s="4">
        <f t="shared" si="0"/>
        <v>0</v>
      </c>
      <c r="F45" s="4">
        <v>0.15</v>
      </c>
      <c r="G45" s="4">
        <v>12.85</v>
      </c>
      <c r="H45" s="4">
        <f>0.86*1.05</f>
        <v>0.90300000000000002</v>
      </c>
    </row>
    <row r="46" spans="1:8" x14ac:dyDescent="0.3">
      <c r="A46" s="4" t="s">
        <v>95</v>
      </c>
      <c r="B46" s="4">
        <v>150</v>
      </c>
      <c r="C46" s="4">
        <v>150</v>
      </c>
      <c r="D46" s="4">
        <v>1</v>
      </c>
      <c r="E46" s="4">
        <f t="shared" si="0"/>
        <v>0</v>
      </c>
      <c r="F46" s="4">
        <v>0.5</v>
      </c>
      <c r="G46" s="4">
        <v>1.5</v>
      </c>
      <c r="H46" s="4">
        <f>0.86*1.05</f>
        <v>0.90300000000000002</v>
      </c>
    </row>
    <row r="47" spans="1:8" x14ac:dyDescent="0.3">
      <c r="A47" s="4" t="s">
        <v>8</v>
      </c>
      <c r="B47" s="4">
        <v>550</v>
      </c>
      <c r="C47" s="4">
        <v>550</v>
      </c>
      <c r="D47" s="4">
        <v>1</v>
      </c>
      <c r="E47" s="4">
        <f t="shared" si="0"/>
        <v>0</v>
      </c>
      <c r="F47" s="4">
        <v>0.12</v>
      </c>
      <c r="G47" s="4">
        <v>21.95</v>
      </c>
      <c r="H47" s="4">
        <f>1.04*1.05</f>
        <v>1.0920000000000001</v>
      </c>
    </row>
    <row r="48" spans="1:8" x14ac:dyDescent="0.3">
      <c r="A48" s="4" t="s">
        <v>9</v>
      </c>
      <c r="B48" s="4">
        <v>550</v>
      </c>
      <c r="C48" s="4">
        <v>550</v>
      </c>
      <c r="D48" s="4">
        <v>1</v>
      </c>
      <c r="E48" s="4">
        <f t="shared" si="0"/>
        <v>0</v>
      </c>
      <c r="F48" s="4">
        <v>0.12</v>
      </c>
      <c r="G48" s="4">
        <v>21.95</v>
      </c>
      <c r="H48" s="4">
        <f>1.04*1.05</f>
        <v>1.0920000000000001</v>
      </c>
    </row>
    <row r="49" spans="1:8" x14ac:dyDescent="0.3">
      <c r="A49" s="4" t="s">
        <v>7</v>
      </c>
      <c r="B49" s="4">
        <v>305</v>
      </c>
      <c r="C49" s="4">
        <v>305</v>
      </c>
      <c r="D49" s="4">
        <v>1</v>
      </c>
      <c r="E49" s="4">
        <f t="shared" si="0"/>
        <v>0</v>
      </c>
      <c r="F49" s="4">
        <v>0.15</v>
      </c>
      <c r="G49" s="4">
        <v>12.05</v>
      </c>
      <c r="H49" s="4">
        <f>1.04*1.05</f>
        <v>1.0920000000000001</v>
      </c>
    </row>
    <row r="50" spans="1:8" x14ac:dyDescent="0.3">
      <c r="A50" s="4" t="s">
        <v>10</v>
      </c>
      <c r="B50" s="4">
        <v>350</v>
      </c>
      <c r="C50" s="4">
        <v>350</v>
      </c>
      <c r="D50" s="4">
        <v>1</v>
      </c>
      <c r="E50" s="4">
        <f t="shared" si="0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96</v>
      </c>
      <c r="B51" s="4">
        <v>350</v>
      </c>
      <c r="C51" s="4">
        <v>350</v>
      </c>
      <c r="D51" s="4">
        <v>1</v>
      </c>
      <c r="E51" s="4">
        <f t="shared" si="0"/>
        <v>0</v>
      </c>
      <c r="F51" s="4">
        <v>0.15</v>
      </c>
      <c r="G51" s="4">
        <v>15.85</v>
      </c>
      <c r="H51" s="4">
        <f>1.04*1.05</f>
        <v>1.0920000000000001</v>
      </c>
    </row>
    <row r="52" spans="1:8" x14ac:dyDescent="0.3">
      <c r="A52" s="4" t="s">
        <v>97</v>
      </c>
      <c r="B52" s="4">
        <v>350</v>
      </c>
      <c r="C52" s="4">
        <v>350</v>
      </c>
      <c r="D52" s="4">
        <v>1</v>
      </c>
      <c r="E52" s="4">
        <f t="shared" si="0"/>
        <v>0</v>
      </c>
      <c r="F52" s="4">
        <v>0.15</v>
      </c>
      <c r="G52" s="4">
        <v>15.85</v>
      </c>
      <c r="H52" s="4">
        <f t="shared" ref="H52:H53" si="1">1.04*1.05</f>
        <v>1.0920000000000001</v>
      </c>
    </row>
    <row r="53" spans="1:8" x14ac:dyDescent="0.3">
      <c r="A53" s="4" t="s">
        <v>98</v>
      </c>
      <c r="B53" s="4">
        <v>350</v>
      </c>
      <c r="C53" s="4">
        <v>350</v>
      </c>
      <c r="D53" s="4">
        <v>1</v>
      </c>
      <c r="E53" s="4">
        <f>1-D53</f>
        <v>0</v>
      </c>
      <c r="F53" s="4">
        <v>0.15</v>
      </c>
      <c r="G53" s="4">
        <v>15.85</v>
      </c>
      <c r="H53" s="4">
        <f t="shared" si="1"/>
        <v>1.0920000000000001</v>
      </c>
    </row>
    <row r="55" spans="1:8" x14ac:dyDescent="0.3">
      <c r="A55" s="3" t="s">
        <v>116</v>
      </c>
    </row>
    <row r="56" spans="1:8" x14ac:dyDescent="0.3">
      <c r="A56" s="5" t="s">
        <v>117</v>
      </c>
      <c r="B56" s="4">
        <v>23</v>
      </c>
    </row>
    <row r="57" spans="1:8" ht="9.6" customHeight="1" x14ac:dyDescent="0.3">
      <c r="A57" s="3"/>
    </row>
    <row r="58" spans="1:8" x14ac:dyDescent="0.3">
      <c r="A58" s="4" t="s">
        <v>113</v>
      </c>
      <c r="B58" s="4" t="s">
        <v>114</v>
      </c>
    </row>
    <row r="59" spans="1:8" x14ac:dyDescent="0.3">
      <c r="A59" s="4" t="s">
        <v>115</v>
      </c>
      <c r="B59" s="4">
        <v>624</v>
      </c>
    </row>
    <row r="60" spans="1:8" x14ac:dyDescent="0.3">
      <c r="A60" s="4" t="s">
        <v>64</v>
      </c>
      <c r="B60" s="4">
        <v>455</v>
      </c>
    </row>
    <row r="61" spans="1:8" x14ac:dyDescent="0.3">
      <c r="A61" s="4" t="s">
        <v>65</v>
      </c>
      <c r="B61" s="4">
        <v>401</v>
      </c>
    </row>
    <row r="62" spans="1:8" x14ac:dyDescent="0.3">
      <c r="A62" s="4" t="s">
        <v>66</v>
      </c>
      <c r="B62" s="4">
        <v>440</v>
      </c>
    </row>
    <row r="63" spans="1:8" x14ac:dyDescent="0.3">
      <c r="A63" s="4" t="s">
        <v>67</v>
      </c>
      <c r="B63" s="4">
        <v>339</v>
      </c>
    </row>
    <row r="64" spans="1:8" x14ac:dyDescent="0.3">
      <c r="A64" s="4" t="s">
        <v>68</v>
      </c>
      <c r="B64" s="4">
        <v>541</v>
      </c>
    </row>
    <row r="65" spans="1:2" x14ac:dyDescent="0.3">
      <c r="A65" s="4" t="s">
        <v>69</v>
      </c>
      <c r="B65" s="4">
        <v>15</v>
      </c>
    </row>
    <row r="67" spans="1:2" x14ac:dyDescent="0.3">
      <c r="A67" s="3" t="s">
        <v>122</v>
      </c>
    </row>
    <row r="68" spans="1:2" x14ac:dyDescent="0.3">
      <c r="A68" s="5" t="s">
        <v>123</v>
      </c>
      <c r="B68" s="4">
        <v>80000</v>
      </c>
    </row>
    <row r="70" spans="1:2" x14ac:dyDescent="0.3">
      <c r="A70" s="5" t="s">
        <v>124</v>
      </c>
      <c r="B70" s="4">
        <v>80000</v>
      </c>
    </row>
    <row r="72" spans="1:2" x14ac:dyDescent="0.3">
      <c r="A72" s="5" t="s">
        <v>125</v>
      </c>
      <c r="B72" s="4">
        <v>0.09</v>
      </c>
    </row>
    <row r="74" spans="1:2" x14ac:dyDescent="0.3">
      <c r="A74" s="5" t="s">
        <v>126</v>
      </c>
      <c r="B74" s="4">
        <v>3.5000000000000003E-2</v>
      </c>
    </row>
    <row r="76" spans="1:2" x14ac:dyDescent="0.3">
      <c r="A76" s="5" t="s">
        <v>127</v>
      </c>
      <c r="B76" s="4">
        <v>2.3E-2</v>
      </c>
    </row>
    <row r="78" spans="1:2" x14ac:dyDescent="0.3">
      <c r="A78" s="5" t="s">
        <v>128</v>
      </c>
      <c r="B78" s="4">
        <v>28</v>
      </c>
    </row>
    <row r="80" spans="1:2" x14ac:dyDescent="0.3">
      <c r="A80" s="5" t="s">
        <v>129</v>
      </c>
      <c r="B80" s="4">
        <v>0.09</v>
      </c>
    </row>
    <row r="82" spans="1:2" x14ac:dyDescent="0.3">
      <c r="A82" s="5" t="s">
        <v>130</v>
      </c>
      <c r="B82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G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5518-D56C-48E6-B20B-FB32CB5C6D50}">
  <dimension ref="A1:AP117"/>
  <sheetViews>
    <sheetView tabSelected="1" topLeftCell="A52" workbookViewId="0">
      <selection activeCell="H79" sqref="H79:J80"/>
    </sheetView>
  </sheetViews>
  <sheetFormatPr defaultRowHeight="14.4" outlineLevelRow="1" x14ac:dyDescent="0.3"/>
  <cols>
    <col min="1" max="1" width="1.33203125" customWidth="1"/>
    <col min="2" max="2" width="1.6640625" customWidth="1"/>
    <col min="3" max="3" width="3.109375" hidden="1" customWidth="1"/>
    <col min="4" max="4" width="3.44140625" customWidth="1"/>
    <col min="5" max="5" width="4.77734375" customWidth="1"/>
  </cols>
  <sheetData>
    <row r="1" spans="1:26" s="49" customFormat="1" ht="12" customHeight="1" outlineLevel="1" x14ac:dyDescent="0.25">
      <c r="A1" s="46"/>
      <c r="B1" s="47"/>
      <c r="C1" s="47"/>
      <c r="D1" s="47"/>
      <c r="E1" s="47"/>
      <c r="F1" s="47"/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7"/>
      <c r="Y1" s="47"/>
      <c r="Z1" s="47"/>
    </row>
    <row r="2" spans="1:26" s="49" customFormat="1" ht="5.0999999999999996" customHeight="1" outlineLevel="1" thickBot="1" x14ac:dyDescent="0.3">
      <c r="A2" s="46"/>
      <c r="B2" s="47"/>
      <c r="C2" s="47"/>
      <c r="D2" s="47"/>
      <c r="E2" s="47"/>
      <c r="F2" s="47"/>
      <c r="G2" s="47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7"/>
      <c r="Y2" s="47"/>
      <c r="Z2" s="47"/>
    </row>
    <row r="3" spans="1:26" s="49" customFormat="1" ht="5.0999999999999996" customHeight="1" outlineLevel="1" x14ac:dyDescent="0.25">
      <c r="A3" s="46"/>
      <c r="B3" s="47"/>
      <c r="C3" s="50" t="s">
        <v>141</v>
      </c>
      <c r="D3" s="50"/>
      <c r="E3" s="50"/>
      <c r="F3" s="50"/>
      <c r="G3" s="50"/>
      <c r="H3" s="50"/>
      <c r="I3" s="50"/>
      <c r="J3" s="50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48"/>
      <c r="Y3" s="48"/>
      <c r="Z3" s="48"/>
    </row>
    <row r="4" spans="1:26" s="49" customFormat="1" ht="12" customHeight="1" outlineLevel="1" x14ac:dyDescent="0.25">
      <c r="A4" s="46"/>
      <c r="B4" s="47"/>
      <c r="C4" s="53"/>
      <c r="D4" s="53"/>
      <c r="E4" s="53" t="s">
        <v>142</v>
      </c>
      <c r="F4" s="54"/>
      <c r="G4" s="55" t="s">
        <v>168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6"/>
      <c r="T4" s="54"/>
      <c r="U4" s="56"/>
      <c r="V4" s="56"/>
      <c r="W4" s="57"/>
      <c r="X4" s="48"/>
      <c r="Y4" s="48"/>
      <c r="Z4" s="48"/>
    </row>
    <row r="5" spans="1:26" s="49" customFormat="1" ht="12" customHeight="1" outlineLevel="1" x14ac:dyDescent="0.25">
      <c r="A5" s="46"/>
      <c r="B5" s="47"/>
      <c r="C5" s="53"/>
      <c r="D5" s="53"/>
      <c r="E5" s="58"/>
      <c r="F5" s="54"/>
      <c r="G5" s="59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6"/>
      <c r="T5" s="60"/>
      <c r="U5" s="56"/>
      <c r="V5" s="56"/>
      <c r="W5" s="57"/>
      <c r="X5" s="48"/>
      <c r="Y5" s="48"/>
      <c r="Z5" s="48"/>
    </row>
    <row r="6" spans="1:26" s="49" customFormat="1" ht="12" customHeight="1" outlineLevel="1" x14ac:dyDescent="0.25">
      <c r="A6" s="46"/>
      <c r="B6" s="47"/>
      <c r="C6" s="58"/>
      <c r="D6" s="53"/>
      <c r="E6" s="58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6"/>
      <c r="T6" s="60"/>
      <c r="U6" s="56"/>
      <c r="V6" s="56"/>
      <c r="W6" s="57"/>
      <c r="X6" s="48"/>
      <c r="Y6" s="48"/>
      <c r="Z6" s="48"/>
    </row>
    <row r="7" spans="1:26" s="49" customFormat="1" ht="12" customHeight="1" outlineLevel="1" x14ac:dyDescent="0.25">
      <c r="A7" s="46"/>
      <c r="B7" s="47"/>
      <c r="C7" s="61">
        <v>0</v>
      </c>
      <c r="D7" s="53"/>
      <c r="E7" s="58"/>
      <c r="F7" s="54"/>
      <c r="G7" s="62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6"/>
      <c r="T7" s="60"/>
      <c r="U7" s="56"/>
      <c r="V7" s="56"/>
      <c r="W7" s="57"/>
      <c r="X7" s="48"/>
      <c r="Y7" s="48"/>
      <c r="Z7" s="48"/>
    </row>
    <row r="8" spans="1:26" s="49" customFormat="1" ht="12" customHeight="1" outlineLevel="1" x14ac:dyDescent="0.25">
      <c r="A8" s="46"/>
      <c r="B8" s="47"/>
      <c r="C8" s="58"/>
      <c r="D8" s="58"/>
      <c r="E8" s="58"/>
      <c r="F8" s="58"/>
      <c r="G8" s="58"/>
      <c r="H8" s="58"/>
      <c r="I8" s="58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57"/>
      <c r="X8" s="48"/>
      <c r="Y8" s="48"/>
      <c r="Z8" s="48"/>
    </row>
    <row r="9" spans="1:26" s="49" customFormat="1" ht="12" customHeight="1" outlineLevel="1" x14ac:dyDescent="0.25">
      <c r="A9" s="46"/>
      <c r="B9" s="47"/>
      <c r="C9" s="58"/>
      <c r="D9" s="58"/>
      <c r="E9" s="58"/>
      <c r="F9" s="58"/>
      <c r="G9" s="58"/>
      <c r="H9" s="58"/>
      <c r="I9" s="58"/>
      <c r="J9" s="58" t="s">
        <v>173</v>
      </c>
      <c r="K9" s="58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57"/>
      <c r="X9" s="48"/>
      <c r="Y9" s="48"/>
      <c r="Z9" s="48"/>
    </row>
    <row r="10" spans="1:26" s="49" customFormat="1" ht="12" customHeight="1" outlineLevel="1" x14ac:dyDescent="0.25">
      <c r="A10" s="46"/>
      <c r="B10" s="4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64"/>
      <c r="O10" s="64"/>
      <c r="P10" s="65"/>
      <c r="Q10" s="65"/>
      <c r="R10" s="65"/>
      <c r="S10" s="63"/>
      <c r="T10" s="63"/>
      <c r="U10" s="63"/>
      <c r="V10" s="63"/>
      <c r="W10" s="57"/>
      <c r="X10" s="48"/>
      <c r="Y10" s="48"/>
      <c r="Z10" s="48"/>
    </row>
    <row r="11" spans="1:26" s="49" customFormat="1" ht="12" customHeight="1" outlineLevel="1" x14ac:dyDescent="0.25">
      <c r="A11" s="46"/>
      <c r="B11" s="47"/>
      <c r="C11" s="58"/>
      <c r="D11" s="58"/>
      <c r="E11" s="58"/>
      <c r="F11" s="58"/>
      <c r="G11" s="58"/>
      <c r="H11" s="58"/>
      <c r="I11" s="64" t="s">
        <v>170</v>
      </c>
      <c r="J11" s="64" t="s">
        <v>170</v>
      </c>
      <c r="K11" s="64" t="s">
        <v>170</v>
      </c>
      <c r="L11" s="64" t="s">
        <v>169</v>
      </c>
      <c r="M11" s="64" t="s">
        <v>169</v>
      </c>
      <c r="N11" s="64" t="s">
        <v>169</v>
      </c>
      <c r="O11" s="64"/>
      <c r="P11" s="65"/>
      <c r="Q11" s="65"/>
      <c r="R11" s="65"/>
      <c r="S11" s="63"/>
      <c r="T11" s="63"/>
      <c r="U11" s="63"/>
      <c r="V11" s="63"/>
      <c r="W11" s="57"/>
      <c r="X11" s="48"/>
      <c r="Y11" s="48"/>
      <c r="Z11" s="48"/>
    </row>
    <row r="12" spans="1:26" s="49" customFormat="1" ht="12" customHeight="1" outlineLevel="1" x14ac:dyDescent="0.25">
      <c r="A12" s="46"/>
      <c r="B12" s="47"/>
      <c r="C12" s="58"/>
      <c r="D12" s="58"/>
      <c r="E12" s="58"/>
      <c r="F12" s="58"/>
      <c r="G12" s="58"/>
      <c r="H12" s="58"/>
      <c r="I12" s="64" t="s">
        <v>167</v>
      </c>
      <c r="J12" s="64" t="s">
        <v>4</v>
      </c>
      <c r="K12" s="64" t="s">
        <v>174</v>
      </c>
      <c r="L12" s="64" t="s">
        <v>167</v>
      </c>
      <c r="M12" s="64" t="s">
        <v>4</v>
      </c>
      <c r="N12" s="64" t="s">
        <v>174</v>
      </c>
      <c r="O12" s="64"/>
      <c r="P12" s="65"/>
      <c r="Q12" s="65"/>
      <c r="R12" s="65"/>
      <c r="S12" s="63"/>
      <c r="T12" s="63"/>
      <c r="U12" s="63"/>
      <c r="V12" s="63"/>
      <c r="W12" s="57"/>
      <c r="X12" s="48"/>
      <c r="Y12" s="48"/>
      <c r="Z12" s="48"/>
    </row>
    <row r="13" spans="1:26" s="49" customFormat="1" ht="13.2" outlineLevel="1" x14ac:dyDescent="0.25">
      <c r="A13" s="46"/>
      <c r="B13" s="47"/>
      <c r="C13" s="58"/>
      <c r="D13" s="58"/>
      <c r="E13" s="58"/>
      <c r="F13" s="66"/>
      <c r="G13" s="67"/>
      <c r="H13" s="67" t="s">
        <v>171</v>
      </c>
      <c r="I13" s="70">
        <v>2</v>
      </c>
      <c r="J13" s="70">
        <v>1</v>
      </c>
      <c r="K13" s="70">
        <v>0.1</v>
      </c>
      <c r="L13" s="70">
        <v>2</v>
      </c>
      <c r="M13" s="70">
        <v>1</v>
      </c>
      <c r="N13" s="70">
        <v>0.25</v>
      </c>
      <c r="O13" s="71"/>
      <c r="P13" s="71"/>
      <c r="Q13" s="71"/>
      <c r="R13" s="71"/>
      <c r="S13" s="71"/>
      <c r="T13" s="71"/>
      <c r="U13" s="71"/>
      <c r="V13" s="71"/>
      <c r="W13" s="57"/>
      <c r="X13" s="48"/>
      <c r="Y13" s="48"/>
      <c r="Z13" s="48"/>
    </row>
    <row r="14" spans="1:26" s="49" customFormat="1" ht="13.2" outlineLevel="1" x14ac:dyDescent="0.25">
      <c r="A14" s="46"/>
      <c r="B14" s="47"/>
      <c r="C14" s="58"/>
      <c r="D14" s="58"/>
      <c r="E14" s="58"/>
      <c r="F14" s="66"/>
      <c r="G14" s="67"/>
      <c r="H14" s="49" t="s">
        <v>172</v>
      </c>
      <c r="I14" s="70">
        <v>2</v>
      </c>
      <c r="J14" s="70">
        <v>1</v>
      </c>
      <c r="K14" s="70">
        <v>0.5</v>
      </c>
      <c r="L14" s="70">
        <v>2</v>
      </c>
      <c r="M14" s="70">
        <v>1</v>
      </c>
      <c r="N14" s="70">
        <v>0.1</v>
      </c>
      <c r="O14" s="71"/>
      <c r="P14" s="71"/>
      <c r="Q14" s="71"/>
      <c r="R14" s="71"/>
      <c r="S14" s="71"/>
      <c r="T14" s="71"/>
      <c r="U14" s="71"/>
      <c r="V14" s="71"/>
      <c r="W14" s="57"/>
      <c r="X14" s="48"/>
      <c r="Y14" s="48"/>
      <c r="Z14" s="48"/>
    </row>
    <row r="15" spans="1:26" s="49" customFormat="1" ht="12" customHeight="1" outlineLevel="1" x14ac:dyDescent="0.25">
      <c r="A15" s="46"/>
      <c r="B15" s="47"/>
      <c r="C15" s="58"/>
      <c r="D15" s="58"/>
      <c r="E15" s="58"/>
      <c r="F15" s="72"/>
      <c r="G15" s="67"/>
      <c r="H15" s="72"/>
      <c r="I15" s="72"/>
      <c r="J15" s="72"/>
      <c r="K15" s="72"/>
      <c r="L15" s="72"/>
      <c r="M15" s="72"/>
      <c r="N15" s="71"/>
      <c r="O15" s="71"/>
      <c r="P15" s="71"/>
      <c r="Q15" s="71"/>
      <c r="R15" s="71"/>
      <c r="S15" s="71"/>
      <c r="T15" s="71"/>
      <c r="U15" s="71"/>
      <c r="V15" s="71"/>
      <c r="W15" s="57"/>
      <c r="X15" s="48"/>
      <c r="Y15" s="48"/>
      <c r="Z15" s="48"/>
    </row>
    <row r="16" spans="1:26" s="49" customFormat="1" ht="12" customHeight="1" outlineLevel="1" x14ac:dyDescent="0.25">
      <c r="A16" s="46"/>
      <c r="B16" s="47"/>
      <c r="C16" s="58"/>
      <c r="D16" s="58"/>
      <c r="E16" s="58"/>
      <c r="F16" s="72"/>
      <c r="G16" s="67"/>
      <c r="H16" s="67"/>
      <c r="I16" s="73"/>
      <c r="J16" s="73"/>
      <c r="K16" s="73"/>
      <c r="L16" s="73"/>
      <c r="M16" s="73"/>
      <c r="N16" s="71"/>
      <c r="O16" s="71"/>
      <c r="P16" s="71"/>
      <c r="Q16" s="71"/>
      <c r="R16" s="71"/>
      <c r="S16" s="71"/>
      <c r="T16" s="71"/>
      <c r="U16" s="71"/>
      <c r="V16" s="71"/>
      <c r="W16" s="57"/>
      <c r="X16" s="48"/>
      <c r="Y16" s="48"/>
      <c r="Z16" s="48"/>
    </row>
    <row r="17" spans="1:42" s="49" customFormat="1" ht="5.0999999999999996" customHeight="1" outlineLevel="1" x14ac:dyDescent="0.25">
      <c r="A17" s="46"/>
      <c r="B17" s="47"/>
      <c r="C17" s="58"/>
      <c r="D17" s="58"/>
      <c r="E17" s="58"/>
      <c r="F17" s="74"/>
      <c r="G17" s="75"/>
      <c r="H17" s="75"/>
      <c r="I17" s="75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  <c r="W17" s="57"/>
      <c r="X17" s="48"/>
      <c r="Y17" s="48"/>
      <c r="Z17" s="48"/>
    </row>
    <row r="18" spans="1:42" s="49" customFormat="1" ht="24.9" customHeight="1" outlineLevel="1" x14ac:dyDescent="0.25">
      <c r="A18" s="46"/>
      <c r="B18" s="47"/>
      <c r="C18" s="78"/>
      <c r="D18" s="78"/>
      <c r="E18" s="78"/>
      <c r="F18" s="78"/>
      <c r="G18" s="79" t="str">
        <f>G4</f>
        <v>Params weed control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0" t="s">
        <v>148</v>
      </c>
      <c r="X18" s="48"/>
      <c r="Y18" s="48"/>
      <c r="Z18" s="48"/>
    </row>
    <row r="19" spans="1:42" s="49" customFormat="1" ht="12" customHeight="1" outlineLevel="1" x14ac:dyDescent="0.25">
      <c r="A19" s="46"/>
      <c r="B19" s="47"/>
      <c r="C19" s="47"/>
      <c r="D19" s="47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</row>
    <row r="20" spans="1:42" s="49" customFormat="1" ht="12" customHeight="1" outlineLevel="1" x14ac:dyDescent="0.25">
      <c r="A20" s="46"/>
      <c r="B20" s="47"/>
      <c r="C20" s="47"/>
      <c r="D20" s="47"/>
      <c r="E20" s="47"/>
      <c r="F20" s="47"/>
      <c r="G20" s="47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7"/>
      <c r="Y20" s="47"/>
      <c r="Z20" s="47"/>
    </row>
    <row r="21" spans="1:42" s="49" customFormat="1" ht="5.0999999999999996" customHeight="1" outlineLevel="1" thickBot="1" x14ac:dyDescent="0.3">
      <c r="A21" s="46"/>
      <c r="B21" s="47"/>
      <c r="C21" s="47"/>
      <c r="D21" s="47"/>
      <c r="E21" s="47"/>
      <c r="F21" s="47"/>
      <c r="G21" s="47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7"/>
      <c r="Y21" s="47"/>
      <c r="Z21" s="47"/>
    </row>
    <row r="22" spans="1:42" s="49" customFormat="1" ht="5.0999999999999996" customHeight="1" outlineLevel="1" x14ac:dyDescent="0.25">
      <c r="A22" s="46"/>
      <c r="B22" s="47"/>
      <c r="C22" s="50" t="s">
        <v>141</v>
      </c>
      <c r="D22" s="50"/>
      <c r="E22" s="50"/>
      <c r="F22" s="50"/>
      <c r="G22" s="50"/>
      <c r="H22" s="50"/>
      <c r="I22" s="50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2"/>
      <c r="X22" s="48"/>
      <c r="Y22" s="48"/>
      <c r="Z22" s="48"/>
    </row>
    <row r="23" spans="1:42" s="49" customFormat="1" ht="12" customHeight="1" outlineLevel="1" x14ac:dyDescent="0.25">
      <c r="A23" s="46"/>
      <c r="B23" s="47"/>
      <c r="C23" s="53"/>
      <c r="D23" s="53"/>
      <c r="E23" s="53" t="s">
        <v>142</v>
      </c>
      <c r="F23" s="54"/>
      <c r="G23" s="55" t="s">
        <v>175</v>
      </c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6"/>
      <c r="T23" s="54"/>
      <c r="U23" s="56"/>
      <c r="V23" s="56"/>
      <c r="W23" s="57"/>
      <c r="X23" s="48"/>
      <c r="Y23" s="48"/>
      <c r="Z23" s="48"/>
    </row>
    <row r="24" spans="1:42" s="49" customFormat="1" ht="12" customHeight="1" outlineLevel="1" x14ac:dyDescent="0.25">
      <c r="A24" s="46"/>
      <c r="B24" s="47"/>
      <c r="C24" s="53"/>
      <c r="D24" s="53"/>
      <c r="E24" s="58"/>
      <c r="F24" s="54"/>
      <c r="G24" s="59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6"/>
      <c r="T24" s="60"/>
      <c r="U24" s="56"/>
      <c r="V24" s="56"/>
      <c r="W24" s="57"/>
      <c r="X24" s="48"/>
      <c r="Y24" s="48"/>
      <c r="Z24" s="48"/>
    </row>
    <row r="25" spans="1:42" s="49" customFormat="1" ht="12" customHeight="1" outlineLevel="1" x14ac:dyDescent="0.25">
      <c r="A25" s="46"/>
      <c r="B25" s="47"/>
      <c r="C25" s="58"/>
      <c r="D25" s="53"/>
      <c r="E25" s="58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6"/>
      <c r="T25" s="60"/>
      <c r="U25" s="56"/>
      <c r="V25" s="56"/>
      <c r="W25" s="57"/>
      <c r="X25" s="48"/>
      <c r="Y25" s="48"/>
      <c r="Z25" s="48"/>
    </row>
    <row r="26" spans="1:42" s="49" customFormat="1" ht="12" customHeight="1" outlineLevel="1" x14ac:dyDescent="0.25">
      <c r="A26" s="46"/>
      <c r="B26" s="47"/>
      <c r="C26" s="61">
        <v>0</v>
      </c>
      <c r="D26" s="53"/>
      <c r="E26" s="58"/>
      <c r="F26" s="54"/>
      <c r="G26" s="62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6"/>
      <c r="T26" s="60"/>
      <c r="U26" s="56"/>
      <c r="V26" s="56"/>
      <c r="W26" s="57"/>
      <c r="X26" s="48"/>
      <c r="Y26" s="48"/>
      <c r="Z26" s="48"/>
    </row>
    <row r="27" spans="1:42" s="49" customFormat="1" ht="12" customHeight="1" outlineLevel="1" x14ac:dyDescent="0.25">
      <c r="A27" s="46"/>
      <c r="B27" s="47"/>
      <c r="C27" s="58"/>
      <c r="D27" s="58"/>
      <c r="E27" s="58"/>
      <c r="F27" s="58"/>
      <c r="G27" s="58"/>
      <c r="H27" s="58"/>
      <c r="I27" s="58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57"/>
      <c r="X27" s="48"/>
      <c r="Y27" s="48"/>
      <c r="Z27" s="48"/>
    </row>
    <row r="28" spans="1:42" s="49" customFormat="1" ht="12" customHeight="1" outlineLevel="1" x14ac:dyDescent="0.25">
      <c r="A28" s="46"/>
      <c r="B28" s="47"/>
      <c r="C28" s="58"/>
      <c r="D28" s="58"/>
      <c r="E28" s="58"/>
      <c r="F28" s="58"/>
      <c r="G28" s="58"/>
      <c r="H28" s="58"/>
      <c r="I28" s="58"/>
      <c r="J28" s="58"/>
      <c r="K28" s="58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57"/>
      <c r="X28" s="48"/>
      <c r="Y28" s="48"/>
      <c r="Z28" s="48"/>
    </row>
    <row r="29" spans="1:42" s="49" customFormat="1" ht="12" customHeight="1" outlineLevel="1" x14ac:dyDescent="0.25">
      <c r="A29" s="46"/>
      <c r="B29" s="47"/>
      <c r="C29" s="58"/>
      <c r="D29" s="58"/>
      <c r="E29" s="58"/>
      <c r="F29" s="58"/>
      <c r="G29" s="58"/>
      <c r="H29" s="58"/>
      <c r="I29" s="58" t="s">
        <v>170</v>
      </c>
      <c r="J29" s="58" t="s">
        <v>170</v>
      </c>
      <c r="K29" s="58" t="s">
        <v>169</v>
      </c>
      <c r="L29" s="58" t="s">
        <v>169</v>
      </c>
      <c r="M29" s="58"/>
      <c r="N29" s="65"/>
      <c r="O29" s="65"/>
      <c r="P29" s="65"/>
      <c r="Q29" s="65"/>
      <c r="R29" s="65"/>
      <c r="S29" s="63"/>
      <c r="T29" s="63"/>
      <c r="U29" s="63"/>
      <c r="V29" s="63"/>
      <c r="W29" s="57"/>
      <c r="X29" s="48"/>
      <c r="Y29" s="48"/>
      <c r="Z29" s="48"/>
    </row>
    <row r="30" spans="1:42" s="49" customFormat="1" ht="12" customHeight="1" outlineLevel="1" x14ac:dyDescent="0.25">
      <c r="A30" s="46"/>
      <c r="B30" s="47"/>
      <c r="C30" s="58"/>
      <c r="D30" s="58"/>
      <c r="E30" s="58"/>
      <c r="F30" s="58"/>
      <c r="G30" s="58"/>
      <c r="H30" s="58"/>
      <c r="I30" s="58" t="s">
        <v>176</v>
      </c>
      <c r="J30" s="58" t="s">
        <v>97</v>
      </c>
      <c r="K30" s="58" t="s">
        <v>176</v>
      </c>
      <c r="L30" s="58" t="s">
        <v>97</v>
      </c>
      <c r="M30" s="64"/>
      <c r="N30" s="65"/>
      <c r="O30" s="65"/>
      <c r="P30" s="65"/>
      <c r="Q30" s="65"/>
      <c r="R30" s="65"/>
      <c r="S30" s="63"/>
      <c r="T30" s="63"/>
      <c r="U30" s="63"/>
      <c r="V30" s="63"/>
      <c r="W30" s="57"/>
      <c r="X30" s="48"/>
      <c r="Y30" s="48"/>
      <c r="Z30" s="48"/>
    </row>
    <row r="31" spans="1:42" s="49" customFormat="1" ht="13.2" outlineLevel="1" x14ac:dyDescent="0.25">
      <c r="A31" s="46"/>
      <c r="B31" s="47"/>
      <c r="C31" s="58"/>
      <c r="D31" s="58"/>
      <c r="E31" s="58"/>
      <c r="F31" s="66"/>
      <c r="G31" s="67"/>
      <c r="H31" s="68" t="s">
        <v>182</v>
      </c>
      <c r="I31" s="83">
        <v>0.7</v>
      </c>
      <c r="J31" s="83">
        <v>0.35</v>
      </c>
      <c r="K31" s="83">
        <v>0.7</v>
      </c>
      <c r="L31" s="83">
        <v>0.35</v>
      </c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57"/>
      <c r="X31" s="48"/>
      <c r="Y31" s="48"/>
      <c r="Z31" s="48"/>
    </row>
    <row r="32" spans="1:42" s="49" customFormat="1" ht="13.2" outlineLevel="1" x14ac:dyDescent="0.25">
      <c r="A32" s="46"/>
      <c r="B32" s="47"/>
      <c r="C32" s="58"/>
      <c r="D32" s="58"/>
      <c r="E32" s="58"/>
      <c r="F32" s="66"/>
      <c r="G32" s="67"/>
      <c r="H32" s="68" t="s">
        <v>183</v>
      </c>
      <c r="I32" s="83">
        <v>0.7</v>
      </c>
      <c r="J32" s="83">
        <v>0.35</v>
      </c>
      <c r="K32" s="83">
        <v>0.7</v>
      </c>
      <c r="L32" s="83">
        <v>0.35</v>
      </c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57"/>
      <c r="X32" s="48"/>
      <c r="Y32" s="48"/>
      <c r="Z32" s="48"/>
    </row>
    <row r="33" spans="1:26" s="49" customFormat="1" ht="13.2" outlineLevel="1" x14ac:dyDescent="0.25">
      <c r="A33" s="46"/>
      <c r="B33" s="47"/>
      <c r="C33" s="58"/>
      <c r="D33" s="58"/>
      <c r="E33" s="58"/>
      <c r="F33" s="66"/>
      <c r="G33" s="67"/>
      <c r="H33" s="68" t="s">
        <v>184</v>
      </c>
      <c r="I33" s="83">
        <v>0.7</v>
      </c>
      <c r="J33" s="83">
        <v>0.35</v>
      </c>
      <c r="K33" s="83">
        <v>0.7</v>
      </c>
      <c r="L33" s="83">
        <v>0.35</v>
      </c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57"/>
      <c r="X33" s="48"/>
      <c r="Y33" s="48"/>
      <c r="Z33" s="48"/>
    </row>
    <row r="34" spans="1:26" s="49" customFormat="1" ht="13.2" outlineLevel="1" x14ac:dyDescent="0.25">
      <c r="A34" s="46"/>
      <c r="B34" s="47"/>
      <c r="C34" s="58"/>
      <c r="D34" s="58"/>
      <c r="E34" s="58"/>
      <c r="F34" s="66"/>
      <c r="G34" s="67"/>
      <c r="H34" s="68"/>
      <c r="I34" s="83"/>
      <c r="J34" s="83"/>
      <c r="K34" s="83"/>
      <c r="L34" s="83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57"/>
      <c r="X34" s="48"/>
      <c r="Y34" s="48"/>
      <c r="Z34" s="48"/>
    </row>
    <row r="35" spans="1:26" s="49" customFormat="1" ht="13.2" outlineLevel="1" x14ac:dyDescent="0.25">
      <c r="A35" s="46"/>
      <c r="B35" s="47"/>
      <c r="C35" s="58"/>
      <c r="D35" s="58"/>
      <c r="E35" s="58"/>
      <c r="F35" s="66"/>
      <c r="G35" s="67"/>
      <c r="H35" s="68" t="s">
        <v>185</v>
      </c>
      <c r="I35" s="83">
        <v>0.7</v>
      </c>
      <c r="J35" s="83">
        <v>0.35</v>
      </c>
      <c r="K35" s="83">
        <v>0.7</v>
      </c>
      <c r="L35" s="83">
        <v>0.35</v>
      </c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57"/>
      <c r="X35" s="48"/>
      <c r="Y35" s="48"/>
      <c r="Z35" s="48"/>
    </row>
    <row r="36" spans="1:26" s="49" customFormat="1" ht="13.2" outlineLevel="1" x14ac:dyDescent="0.25">
      <c r="A36" s="46"/>
      <c r="B36" s="47"/>
      <c r="C36" s="58"/>
      <c r="D36" s="58"/>
      <c r="E36" s="58"/>
      <c r="F36" s="66"/>
      <c r="G36" s="67"/>
      <c r="H36" s="68" t="s">
        <v>186</v>
      </c>
      <c r="I36" s="83">
        <v>0.7</v>
      </c>
      <c r="J36" s="83">
        <v>0.35</v>
      </c>
      <c r="K36" s="83">
        <v>0.7</v>
      </c>
      <c r="L36" s="83">
        <v>0.35</v>
      </c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57"/>
      <c r="X36" s="48"/>
      <c r="Y36" s="48"/>
      <c r="Z36" s="48"/>
    </row>
    <row r="37" spans="1:26" s="49" customFormat="1" ht="13.2" outlineLevel="1" x14ac:dyDescent="0.25">
      <c r="A37" s="46"/>
      <c r="B37" s="47"/>
      <c r="C37" s="58"/>
      <c r="D37" s="58"/>
      <c r="E37" s="58"/>
      <c r="F37" s="66"/>
      <c r="G37" s="67"/>
      <c r="H37" s="68" t="s">
        <v>7</v>
      </c>
      <c r="I37" s="83">
        <v>0.7</v>
      </c>
      <c r="J37" s="83">
        <v>0.35</v>
      </c>
      <c r="K37" s="83">
        <v>0.7</v>
      </c>
      <c r="L37" s="83">
        <v>0.35</v>
      </c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57"/>
      <c r="X37" s="48"/>
      <c r="Y37" s="48"/>
      <c r="Z37" s="48"/>
    </row>
    <row r="38" spans="1:26" s="49" customFormat="1" ht="13.2" outlineLevel="1" x14ac:dyDescent="0.25">
      <c r="A38" s="46"/>
      <c r="B38" s="47"/>
      <c r="C38" s="58"/>
      <c r="D38" s="58"/>
      <c r="E38" s="58"/>
      <c r="F38" s="66"/>
      <c r="G38" s="67"/>
      <c r="H38" s="68" t="s">
        <v>95</v>
      </c>
      <c r="I38" s="83">
        <v>0.7</v>
      </c>
      <c r="J38" s="83">
        <v>0.35</v>
      </c>
      <c r="K38" s="83">
        <v>0.7</v>
      </c>
      <c r="L38" s="83">
        <v>0.35</v>
      </c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57"/>
      <c r="X38" s="48"/>
      <c r="Y38" s="48"/>
      <c r="Z38" s="48"/>
    </row>
    <row r="39" spans="1:26" s="49" customFormat="1" ht="13.2" outlineLevel="1" x14ac:dyDescent="0.25">
      <c r="A39" s="46"/>
      <c r="B39" s="47"/>
      <c r="C39" s="58"/>
      <c r="D39" s="58"/>
      <c r="E39" s="58"/>
      <c r="F39" s="66"/>
      <c r="G39" s="67"/>
      <c r="H39" s="68" t="s">
        <v>120</v>
      </c>
      <c r="I39" s="83">
        <v>0.7</v>
      </c>
      <c r="J39" s="83">
        <v>0.35</v>
      </c>
      <c r="K39" s="83">
        <v>0.7</v>
      </c>
      <c r="L39" s="83">
        <v>0.35</v>
      </c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57"/>
      <c r="X39" s="48"/>
      <c r="Y39" s="48"/>
      <c r="Z39" s="48"/>
    </row>
    <row r="40" spans="1:26" s="49" customFormat="1" ht="13.2" outlineLevel="1" x14ac:dyDescent="0.25">
      <c r="A40" s="46"/>
      <c r="B40" s="47"/>
      <c r="C40" s="58"/>
      <c r="D40" s="58"/>
      <c r="E40" s="58"/>
      <c r="F40" s="66"/>
      <c r="G40" s="67"/>
      <c r="H40" s="66" t="s">
        <v>96</v>
      </c>
      <c r="I40" s="83">
        <v>0.7</v>
      </c>
      <c r="J40" s="83">
        <v>0.35</v>
      </c>
      <c r="K40" s="83">
        <v>0.7</v>
      </c>
      <c r="L40" s="83">
        <v>0.35</v>
      </c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57"/>
      <c r="X40" s="48"/>
      <c r="Y40" s="48"/>
      <c r="Z40" s="48"/>
    </row>
    <row r="41" spans="1:26" s="49" customFormat="1" ht="13.2" outlineLevel="1" x14ac:dyDescent="0.25">
      <c r="A41" s="46"/>
      <c r="B41" s="47"/>
      <c r="C41" s="58"/>
      <c r="D41" s="58"/>
      <c r="E41" s="58"/>
      <c r="F41" s="66"/>
      <c r="G41" s="67"/>
      <c r="H41" s="66" t="s">
        <v>97</v>
      </c>
      <c r="I41" s="83">
        <v>0.7</v>
      </c>
      <c r="J41" s="83">
        <v>0.35</v>
      </c>
      <c r="K41" s="83">
        <v>0.7</v>
      </c>
      <c r="L41" s="83">
        <v>0.35</v>
      </c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57"/>
      <c r="X41" s="48"/>
      <c r="Y41" s="48"/>
      <c r="Z41" s="48"/>
    </row>
    <row r="42" spans="1:26" s="49" customFormat="1" ht="13.2" outlineLevel="1" x14ac:dyDescent="0.25">
      <c r="A42" s="46"/>
      <c r="B42" s="47"/>
      <c r="C42" s="58"/>
      <c r="D42" s="58"/>
      <c r="E42" s="58"/>
      <c r="F42" s="66"/>
      <c r="G42" s="67"/>
      <c r="H42" s="66" t="s">
        <v>98</v>
      </c>
      <c r="I42" s="83">
        <v>0.7</v>
      </c>
      <c r="J42" s="83">
        <v>0.35</v>
      </c>
      <c r="K42" s="83">
        <v>0.7</v>
      </c>
      <c r="L42" s="83">
        <v>0.35</v>
      </c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57"/>
      <c r="X42" s="48"/>
      <c r="Y42" s="48"/>
      <c r="Z42" s="48"/>
    </row>
    <row r="43" spans="1:26" s="49" customFormat="1" outlineLevel="1" x14ac:dyDescent="0.3">
      <c r="A43" s="46"/>
      <c r="B43" s="47"/>
      <c r="C43" s="58"/>
      <c r="D43" s="58"/>
      <c r="E43" s="58"/>
      <c r="F43" s="66"/>
      <c r="G43" s="67"/>
      <c r="H43" s="82" t="s">
        <v>131</v>
      </c>
      <c r="I43" s="83">
        <v>0.7</v>
      </c>
      <c r="J43" s="83">
        <v>0.35</v>
      </c>
      <c r="K43" s="83">
        <v>0.7</v>
      </c>
      <c r="L43" s="83">
        <v>0.35</v>
      </c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57"/>
      <c r="X43" s="48"/>
      <c r="Y43" s="48"/>
      <c r="Z43" s="48"/>
    </row>
    <row r="44" spans="1:26" s="49" customFormat="1" ht="13.2" outlineLevel="1" x14ac:dyDescent="0.25">
      <c r="A44" s="46"/>
      <c r="B44" s="47"/>
      <c r="C44" s="58"/>
      <c r="D44" s="58"/>
      <c r="E44" s="58"/>
      <c r="F44" s="66"/>
      <c r="G44" s="67"/>
      <c r="H44" s="49" t="s">
        <v>133</v>
      </c>
      <c r="I44" s="83">
        <v>0.7</v>
      </c>
      <c r="J44" s="83">
        <v>0.35</v>
      </c>
      <c r="K44" s="83">
        <v>0.7</v>
      </c>
      <c r="L44" s="83">
        <v>0.35</v>
      </c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57"/>
      <c r="X44" s="48"/>
      <c r="Y44" s="48"/>
      <c r="Z44" s="48"/>
    </row>
    <row r="45" spans="1:26" s="49" customFormat="1" ht="13.2" outlineLevel="1" x14ac:dyDescent="0.25">
      <c r="A45" s="46"/>
      <c r="B45" s="47"/>
      <c r="C45" s="58"/>
      <c r="D45" s="58"/>
      <c r="E45" s="58"/>
      <c r="F45" s="66"/>
      <c r="G45" s="67"/>
      <c r="H45" s="49" t="s">
        <v>132</v>
      </c>
      <c r="I45" s="83">
        <v>0.7</v>
      </c>
      <c r="J45" s="83">
        <v>0.35</v>
      </c>
      <c r="K45" s="83">
        <v>0.7</v>
      </c>
      <c r="L45" s="83">
        <v>0.35</v>
      </c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57"/>
      <c r="X45" s="48"/>
      <c r="Y45" s="48"/>
      <c r="Z45" s="48"/>
    </row>
    <row r="46" spans="1:26" s="49" customFormat="1" ht="12" customHeight="1" outlineLevel="1" x14ac:dyDescent="0.25">
      <c r="A46" s="46"/>
      <c r="B46" s="47"/>
      <c r="C46" s="58"/>
      <c r="D46" s="58"/>
      <c r="E46" s="58"/>
      <c r="F46" s="72"/>
      <c r="G46" s="67"/>
      <c r="H46" s="72"/>
      <c r="I46" s="72"/>
      <c r="J46" s="72"/>
      <c r="K46" s="72"/>
      <c r="L46" s="72"/>
      <c r="M46" s="72"/>
      <c r="N46" s="71"/>
      <c r="O46" s="71"/>
      <c r="P46" s="71"/>
      <c r="Q46" s="71"/>
      <c r="R46" s="71"/>
      <c r="S46" s="71"/>
      <c r="T46" s="71"/>
      <c r="U46" s="71"/>
      <c r="V46" s="71"/>
      <c r="W46" s="57"/>
      <c r="X46" s="48"/>
      <c r="Y46" s="48"/>
      <c r="Z46" s="48"/>
    </row>
    <row r="47" spans="1:26" s="49" customFormat="1" ht="12" customHeight="1" outlineLevel="1" x14ac:dyDescent="0.25">
      <c r="A47" s="46"/>
      <c r="B47" s="47"/>
      <c r="C47" s="58"/>
      <c r="D47" s="58"/>
      <c r="E47" s="58"/>
      <c r="F47" s="72"/>
      <c r="G47" s="67"/>
      <c r="H47" s="67"/>
      <c r="I47" s="73"/>
      <c r="J47" s="73"/>
      <c r="K47" s="73"/>
      <c r="L47" s="73"/>
      <c r="M47" s="73"/>
      <c r="N47" s="71"/>
      <c r="O47" s="71"/>
      <c r="P47" s="71"/>
      <c r="Q47" s="71"/>
      <c r="R47" s="71"/>
      <c r="S47" s="71"/>
      <c r="T47" s="71"/>
      <c r="U47" s="71"/>
      <c r="V47" s="71"/>
      <c r="W47" s="57"/>
      <c r="X47" s="48"/>
      <c r="Y47" s="48"/>
      <c r="Z47" s="48"/>
    </row>
    <row r="48" spans="1:26" s="49" customFormat="1" ht="5.0999999999999996" customHeight="1" outlineLevel="1" x14ac:dyDescent="0.25">
      <c r="A48" s="46"/>
      <c r="B48" s="47"/>
      <c r="C48" s="58"/>
      <c r="D48" s="58"/>
      <c r="E48" s="58"/>
      <c r="F48" s="74"/>
      <c r="G48" s="75"/>
      <c r="H48" s="75"/>
      <c r="I48" s="75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7"/>
      <c r="W48" s="57"/>
      <c r="X48" s="48"/>
      <c r="Y48" s="48"/>
      <c r="Z48" s="48"/>
    </row>
    <row r="49" spans="1:42" s="49" customFormat="1" ht="24.9" customHeight="1" outlineLevel="1" x14ac:dyDescent="0.25">
      <c r="A49" s="46"/>
      <c r="B49" s="47"/>
      <c r="C49" s="78"/>
      <c r="D49" s="78"/>
      <c r="E49" s="78"/>
      <c r="F49" s="78"/>
      <c r="G49" s="79" t="str">
        <f>G23</f>
        <v xml:space="preserve">Params weed density vs yield </v>
      </c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80" t="s">
        <v>148</v>
      </c>
      <c r="X49" s="48"/>
      <c r="Y49" s="48"/>
      <c r="Z49" s="48"/>
    </row>
    <row r="50" spans="1:42" s="49" customFormat="1" ht="12" customHeight="1" outlineLevel="1" x14ac:dyDescent="0.25">
      <c r="A50" s="46"/>
      <c r="B50" s="47"/>
      <c r="C50" s="47"/>
      <c r="D50" s="47"/>
      <c r="E50" s="47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</row>
    <row r="51" spans="1:42" s="49" customFormat="1" ht="12" customHeight="1" outlineLevel="1" x14ac:dyDescent="0.25">
      <c r="A51" s="46"/>
      <c r="B51" s="47"/>
      <c r="C51" s="47"/>
      <c r="D51" s="47"/>
      <c r="E51" s="47"/>
      <c r="F51" s="47"/>
      <c r="G51" s="47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7"/>
      <c r="Y51" s="47"/>
      <c r="Z51" s="47"/>
    </row>
    <row r="52" spans="1:42" s="49" customFormat="1" ht="5.0999999999999996" customHeight="1" outlineLevel="1" thickBot="1" x14ac:dyDescent="0.3">
      <c r="A52" s="46"/>
      <c r="B52" s="47"/>
      <c r="C52" s="47"/>
      <c r="D52" s="47"/>
      <c r="E52" s="47"/>
      <c r="F52" s="47"/>
      <c r="G52" s="47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7"/>
      <c r="Y52" s="47"/>
      <c r="Z52" s="47"/>
    </row>
    <row r="53" spans="1:42" s="49" customFormat="1" ht="5.0999999999999996" customHeight="1" outlineLevel="1" x14ac:dyDescent="0.25">
      <c r="A53" s="46"/>
      <c r="B53" s="47"/>
      <c r="C53" s="50" t="s">
        <v>141</v>
      </c>
      <c r="D53" s="50"/>
      <c r="E53" s="50"/>
      <c r="F53" s="50"/>
      <c r="G53" s="50"/>
      <c r="H53" s="50"/>
      <c r="I53" s="50"/>
      <c r="J53" s="50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2"/>
      <c r="X53" s="48"/>
      <c r="Y53" s="48"/>
      <c r="Z53" s="48"/>
    </row>
    <row r="54" spans="1:42" s="49" customFormat="1" ht="12" customHeight="1" outlineLevel="1" x14ac:dyDescent="0.25">
      <c r="A54" s="46"/>
      <c r="B54" s="47"/>
      <c r="C54" s="53"/>
      <c r="D54" s="53"/>
      <c r="E54" s="53" t="s">
        <v>142</v>
      </c>
      <c r="F54" s="54"/>
      <c r="G54" s="55" t="s">
        <v>177</v>
      </c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6"/>
      <c r="T54" s="54"/>
      <c r="U54" s="56"/>
      <c r="V54" s="56"/>
      <c r="W54" s="57"/>
      <c r="X54" s="48"/>
      <c r="Y54" s="48"/>
      <c r="Z54" s="48"/>
    </row>
    <row r="55" spans="1:42" s="49" customFormat="1" ht="12" customHeight="1" outlineLevel="1" x14ac:dyDescent="0.25">
      <c r="A55" s="46"/>
      <c r="B55" s="47"/>
      <c r="C55" s="53"/>
      <c r="D55" s="53"/>
      <c r="E55" s="58"/>
      <c r="F55" s="54"/>
      <c r="G55" s="59"/>
      <c r="H55" s="54"/>
      <c r="I55" s="54"/>
      <c r="J55" s="54" t="s">
        <v>181</v>
      </c>
      <c r="K55" s="54"/>
      <c r="L55" s="54"/>
      <c r="M55" s="54"/>
      <c r="N55" s="54"/>
      <c r="O55" s="54"/>
      <c r="P55" s="54"/>
      <c r="Q55" s="54"/>
      <c r="R55" s="54"/>
      <c r="S55" s="56"/>
      <c r="T55" s="60"/>
      <c r="U55" s="56"/>
      <c r="V55" s="56"/>
      <c r="W55" s="57"/>
      <c r="X55" s="48"/>
      <c r="Y55" s="48"/>
      <c r="Z55" s="48"/>
    </row>
    <row r="56" spans="1:42" s="49" customFormat="1" ht="12" customHeight="1" outlineLevel="1" x14ac:dyDescent="0.25">
      <c r="A56" s="46"/>
      <c r="B56" s="47"/>
      <c r="C56" s="58"/>
      <c r="D56" s="53"/>
      <c r="E56" s="58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6"/>
      <c r="T56" s="60"/>
      <c r="U56" s="56"/>
      <c r="V56" s="56"/>
      <c r="W56" s="57"/>
      <c r="X56" s="48"/>
      <c r="Y56" s="48"/>
      <c r="Z56" s="48"/>
    </row>
    <row r="57" spans="1:42" s="49" customFormat="1" ht="12" customHeight="1" outlineLevel="1" x14ac:dyDescent="0.25">
      <c r="A57" s="46"/>
      <c r="B57" s="47"/>
      <c r="C57" s="61">
        <v>0</v>
      </c>
      <c r="D57" s="53"/>
      <c r="E57" s="58"/>
      <c r="F57" s="54"/>
      <c r="G57" s="62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6"/>
      <c r="T57" s="60"/>
      <c r="U57" s="56"/>
      <c r="V57" s="56"/>
      <c r="W57" s="57"/>
      <c r="X57" s="48"/>
      <c r="Y57" s="48"/>
      <c r="Z57" s="48"/>
    </row>
    <row r="58" spans="1:42" s="49" customFormat="1" ht="12" customHeight="1" outlineLevel="1" x14ac:dyDescent="0.25">
      <c r="A58" s="46"/>
      <c r="B58" s="47"/>
      <c r="C58" s="58"/>
      <c r="D58" s="58"/>
      <c r="E58" s="58"/>
      <c r="F58" s="58"/>
      <c r="G58" s="58"/>
      <c r="H58" s="58"/>
      <c r="I58" s="58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57"/>
      <c r="X58" s="48"/>
      <c r="Y58" s="48"/>
      <c r="Z58" s="48"/>
    </row>
    <row r="59" spans="1:42" s="49" customFormat="1" ht="12" customHeight="1" outlineLevel="1" x14ac:dyDescent="0.25">
      <c r="A59" s="46"/>
      <c r="B59" s="47"/>
      <c r="C59" s="58"/>
      <c r="D59" s="58"/>
      <c r="E59" s="58"/>
      <c r="F59" s="58"/>
      <c r="G59" s="58"/>
      <c r="H59" s="58"/>
      <c r="I59" s="58"/>
      <c r="J59" s="58"/>
      <c r="K59" s="58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57"/>
      <c r="X59" s="48"/>
      <c r="Y59" s="48"/>
      <c r="Z59" s="48"/>
    </row>
    <row r="60" spans="1:42" s="49" customFormat="1" ht="12" customHeight="1" outlineLevel="1" x14ac:dyDescent="0.25">
      <c r="A60" s="46"/>
      <c r="B60" s="47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64"/>
      <c r="O60" s="64"/>
      <c r="P60" s="63"/>
      <c r="Q60" s="63"/>
      <c r="R60" s="63"/>
      <c r="S60" s="63"/>
      <c r="T60" s="63"/>
      <c r="U60" s="63"/>
      <c r="V60" s="63"/>
      <c r="W60" s="57"/>
      <c r="X60" s="48"/>
      <c r="Y60" s="48"/>
      <c r="Z60" s="48"/>
    </row>
    <row r="61" spans="1:42" s="49" customFormat="1" ht="12" customHeight="1" outlineLevel="1" x14ac:dyDescent="0.25">
      <c r="A61" s="46"/>
      <c r="B61" s="47"/>
      <c r="C61" s="58"/>
      <c r="D61" s="58"/>
      <c r="E61" s="58"/>
      <c r="F61" s="58"/>
      <c r="G61" s="58"/>
      <c r="H61" s="58"/>
      <c r="I61" s="58" t="s">
        <v>170</v>
      </c>
      <c r="J61" s="58" t="s">
        <v>169</v>
      </c>
      <c r="K61" s="64"/>
      <c r="L61" s="58"/>
      <c r="M61" s="58" t="s">
        <v>170</v>
      </c>
      <c r="N61" s="58" t="s">
        <v>169</v>
      </c>
      <c r="O61" s="64"/>
      <c r="P61" s="63"/>
      <c r="Q61" s="63"/>
      <c r="R61" s="63"/>
      <c r="S61" s="63"/>
      <c r="T61" s="63"/>
      <c r="U61" s="63"/>
      <c r="V61" s="63"/>
      <c r="W61" s="57"/>
      <c r="X61" s="48"/>
      <c r="Y61" s="48"/>
      <c r="Z61" s="48"/>
    </row>
    <row r="62" spans="1:42" s="49" customFormat="1" ht="13.2" outlineLevel="1" x14ac:dyDescent="0.25">
      <c r="A62" s="46"/>
      <c r="B62" s="47"/>
      <c r="C62" s="58"/>
      <c r="D62" s="58"/>
      <c r="E62" s="58"/>
      <c r="F62" s="66"/>
      <c r="G62" s="67"/>
      <c r="H62" s="68" t="s">
        <v>178</v>
      </c>
      <c r="I62" s="69">
        <v>2500</v>
      </c>
      <c r="J62" s="69">
        <v>2500</v>
      </c>
      <c r="K62" s="71"/>
      <c r="L62" s="68" t="s">
        <v>179</v>
      </c>
      <c r="M62" s="81">
        <v>0.5</v>
      </c>
      <c r="N62" s="81">
        <v>0.5</v>
      </c>
      <c r="O62" s="71"/>
      <c r="P62" s="71"/>
      <c r="Q62" s="71"/>
      <c r="R62" s="71"/>
      <c r="S62" s="71"/>
      <c r="T62" s="71"/>
      <c r="U62" s="71"/>
      <c r="V62" s="71"/>
      <c r="W62" s="57"/>
      <c r="X62" s="48"/>
      <c r="Y62" s="48"/>
      <c r="Z62" s="48"/>
    </row>
    <row r="63" spans="1:42" s="49" customFormat="1" ht="13.2" outlineLevel="1" x14ac:dyDescent="0.25">
      <c r="A63" s="46"/>
      <c r="B63" s="47"/>
      <c r="C63" s="58"/>
      <c r="D63" s="58"/>
      <c r="E63" s="58"/>
      <c r="F63" s="66"/>
      <c r="G63" s="67"/>
      <c r="H63" s="72"/>
      <c r="I63" s="72"/>
      <c r="J63" s="72"/>
      <c r="K63" s="71"/>
      <c r="L63" s="72"/>
      <c r="M63" s="72"/>
      <c r="N63" s="71"/>
      <c r="O63" s="71"/>
      <c r="P63" s="71"/>
      <c r="Q63" s="71"/>
      <c r="R63" s="71"/>
      <c r="S63" s="71"/>
      <c r="T63" s="71"/>
      <c r="U63" s="71"/>
      <c r="V63" s="71"/>
      <c r="W63" s="57"/>
      <c r="X63" s="48"/>
      <c r="Y63" s="48"/>
      <c r="Z63" s="48"/>
    </row>
    <row r="64" spans="1:42" s="49" customFormat="1" ht="12" customHeight="1" outlineLevel="1" x14ac:dyDescent="0.25">
      <c r="A64" s="46"/>
      <c r="B64" s="47"/>
      <c r="C64" s="58"/>
      <c r="D64" s="58"/>
      <c r="E64" s="58"/>
      <c r="F64" s="72"/>
      <c r="G64" s="67"/>
      <c r="H64" s="72"/>
      <c r="I64" s="72"/>
      <c r="J64" s="72"/>
      <c r="K64" s="72"/>
      <c r="L64" s="72"/>
      <c r="M64" s="72"/>
      <c r="N64" s="71"/>
      <c r="O64" s="71"/>
      <c r="P64" s="71"/>
      <c r="Q64" s="71"/>
      <c r="R64" s="71"/>
      <c r="S64" s="71"/>
      <c r="T64" s="71"/>
      <c r="U64" s="71"/>
      <c r="V64" s="71"/>
      <c r="W64" s="57"/>
      <c r="X64" s="48"/>
      <c r="Y64" s="48"/>
      <c r="Z64" s="48"/>
    </row>
    <row r="65" spans="1:42" s="49" customFormat="1" ht="12" customHeight="1" outlineLevel="1" x14ac:dyDescent="0.25">
      <c r="A65" s="46"/>
      <c r="B65" s="47"/>
      <c r="C65" s="58"/>
      <c r="D65" s="58"/>
      <c r="E65" s="58"/>
      <c r="F65" s="72"/>
      <c r="G65" s="67"/>
      <c r="H65" s="67"/>
      <c r="I65" s="73"/>
      <c r="J65" s="73"/>
      <c r="K65" s="73"/>
      <c r="L65" s="73"/>
      <c r="M65" s="73"/>
      <c r="N65" s="71"/>
      <c r="O65" s="71"/>
      <c r="P65" s="71"/>
      <c r="Q65" s="71"/>
      <c r="R65" s="71"/>
      <c r="S65" s="71"/>
      <c r="T65" s="71"/>
      <c r="U65" s="71"/>
      <c r="V65" s="71"/>
      <c r="W65" s="57"/>
      <c r="X65" s="48"/>
      <c r="Y65" s="48"/>
      <c r="Z65" s="48"/>
    </row>
    <row r="66" spans="1:42" s="49" customFormat="1" ht="5.0999999999999996" customHeight="1" outlineLevel="1" x14ac:dyDescent="0.25">
      <c r="A66" s="46"/>
      <c r="B66" s="47"/>
      <c r="C66" s="58"/>
      <c r="D66" s="58"/>
      <c r="E66" s="58"/>
      <c r="F66" s="74"/>
      <c r="G66" s="75"/>
      <c r="H66" s="75"/>
      <c r="I66" s="75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7"/>
      <c r="W66" s="57"/>
      <c r="X66" s="48"/>
      <c r="Y66" s="48"/>
      <c r="Z66" s="48"/>
    </row>
    <row r="67" spans="1:42" s="49" customFormat="1" ht="24.9" customHeight="1" outlineLevel="1" x14ac:dyDescent="0.25">
      <c r="A67" s="46"/>
      <c r="B67" s="47"/>
      <c r="C67" s="78"/>
      <c r="D67" s="78"/>
      <c r="E67" s="78"/>
      <c r="F67" s="78"/>
      <c r="G67" s="79" t="str">
        <f>G54</f>
        <v>Initial Condition - Seed bank</v>
      </c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80" t="s">
        <v>148</v>
      </c>
      <c r="X67" s="48"/>
      <c r="Y67" s="48"/>
      <c r="Z67" s="48"/>
    </row>
    <row r="68" spans="1:42" s="49" customFormat="1" ht="12" customHeight="1" outlineLevel="1" x14ac:dyDescent="0.25">
      <c r="A68" s="46"/>
      <c r="B68" s="47"/>
      <c r="C68" s="47"/>
      <c r="D68" s="47"/>
      <c r="E68" s="47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</row>
    <row r="69" spans="1:42" s="49" customFormat="1" ht="12" customHeight="1" outlineLevel="1" x14ac:dyDescent="0.25">
      <c r="A69" s="46"/>
      <c r="B69" s="47"/>
      <c r="C69" s="47"/>
      <c r="D69" s="47"/>
      <c r="E69" s="47"/>
      <c r="F69" s="47"/>
      <c r="G69" s="47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7"/>
      <c r="Y69" s="47"/>
      <c r="Z69" s="47"/>
    </row>
    <row r="70" spans="1:42" s="49" customFormat="1" ht="5.0999999999999996" customHeight="1" outlineLevel="1" thickBot="1" x14ac:dyDescent="0.3">
      <c r="A70" s="46"/>
      <c r="B70" s="47"/>
      <c r="C70" s="47"/>
      <c r="D70" s="47"/>
      <c r="E70" s="47"/>
      <c r="F70" s="47"/>
      <c r="G70" s="47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7"/>
      <c r="Y70" s="47"/>
      <c r="Z70" s="47"/>
    </row>
    <row r="71" spans="1:42" s="49" customFormat="1" ht="5.0999999999999996" customHeight="1" outlineLevel="1" x14ac:dyDescent="0.25">
      <c r="A71" s="46"/>
      <c r="B71" s="47"/>
      <c r="C71" s="50" t="s">
        <v>141</v>
      </c>
      <c r="D71" s="50"/>
      <c r="E71" s="50"/>
      <c r="F71" s="50"/>
      <c r="G71" s="50"/>
      <c r="H71" s="50"/>
      <c r="I71" s="50"/>
      <c r="J71" s="50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2"/>
      <c r="X71" s="48"/>
      <c r="Y71" s="48"/>
      <c r="Z71" s="48"/>
    </row>
    <row r="72" spans="1:42" s="49" customFormat="1" ht="12" customHeight="1" outlineLevel="1" x14ac:dyDescent="0.25">
      <c r="A72" s="46"/>
      <c r="B72" s="47"/>
      <c r="C72" s="53"/>
      <c r="D72" s="53"/>
      <c r="E72" s="53" t="s">
        <v>142</v>
      </c>
      <c r="F72" s="54"/>
      <c r="G72" s="55" t="s">
        <v>177</v>
      </c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6"/>
      <c r="T72" s="54"/>
      <c r="U72" s="56"/>
      <c r="V72" s="56"/>
      <c r="W72" s="57"/>
      <c r="X72" s="48"/>
      <c r="Y72" s="48"/>
      <c r="Z72" s="48"/>
    </row>
    <row r="73" spans="1:42" s="49" customFormat="1" ht="12" customHeight="1" outlineLevel="1" x14ac:dyDescent="0.25">
      <c r="A73" s="46"/>
      <c r="B73" s="47"/>
      <c r="C73" s="53"/>
      <c r="D73" s="53"/>
      <c r="E73" s="58"/>
      <c r="F73" s="54"/>
      <c r="G73" s="59"/>
      <c r="H73" s="54"/>
      <c r="I73" s="54"/>
      <c r="J73" s="54" t="s">
        <v>181</v>
      </c>
      <c r="K73" s="54"/>
      <c r="L73" s="54"/>
      <c r="M73" s="54"/>
      <c r="N73" s="54"/>
      <c r="O73" s="54"/>
      <c r="P73" s="54"/>
      <c r="Q73" s="54"/>
      <c r="R73" s="54"/>
      <c r="S73" s="56"/>
      <c r="T73" s="60"/>
      <c r="U73" s="56"/>
      <c r="V73" s="56"/>
      <c r="W73" s="57"/>
      <c r="X73" s="48"/>
      <c r="Y73" s="48"/>
      <c r="Z73" s="48"/>
    </row>
    <row r="74" spans="1:42" s="49" customFormat="1" ht="12" customHeight="1" outlineLevel="1" x14ac:dyDescent="0.25">
      <c r="A74" s="46"/>
      <c r="B74" s="47"/>
      <c r="C74" s="58"/>
      <c r="D74" s="53"/>
      <c r="E74" s="58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6"/>
      <c r="T74" s="60"/>
      <c r="U74" s="56"/>
      <c r="V74" s="56"/>
      <c r="W74" s="57"/>
      <c r="X74" s="48"/>
      <c r="Y74" s="48"/>
      <c r="Z74" s="48"/>
    </row>
    <row r="75" spans="1:42" s="49" customFormat="1" ht="12" customHeight="1" outlineLevel="1" x14ac:dyDescent="0.25">
      <c r="A75" s="46"/>
      <c r="B75" s="47"/>
      <c r="C75" s="61">
        <v>0</v>
      </c>
      <c r="D75" s="53"/>
      <c r="E75" s="58"/>
      <c r="F75" s="54"/>
      <c r="G75" s="62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6"/>
      <c r="T75" s="60"/>
      <c r="U75" s="56"/>
      <c r="V75" s="56"/>
      <c r="W75" s="57"/>
      <c r="X75" s="48"/>
      <c r="Y75" s="48"/>
      <c r="Z75" s="48"/>
    </row>
    <row r="76" spans="1:42" s="49" customFormat="1" ht="12" customHeight="1" outlineLevel="1" x14ac:dyDescent="0.25">
      <c r="A76" s="46"/>
      <c r="B76" s="47"/>
      <c r="C76" s="58"/>
      <c r="D76" s="58"/>
      <c r="E76" s="58"/>
      <c r="F76" s="58"/>
      <c r="G76" s="58"/>
      <c r="H76" s="58"/>
      <c r="I76" s="58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57"/>
      <c r="X76" s="48"/>
      <c r="Y76" s="48"/>
      <c r="Z76" s="48"/>
    </row>
    <row r="77" spans="1:42" s="49" customFormat="1" ht="12" customHeight="1" outlineLevel="1" x14ac:dyDescent="0.25">
      <c r="A77" s="46"/>
      <c r="B77" s="47"/>
      <c r="C77" s="58"/>
      <c r="D77" s="58"/>
      <c r="E77" s="58"/>
      <c r="F77" s="58"/>
      <c r="G77" s="58"/>
      <c r="H77" s="58"/>
      <c r="I77" s="58"/>
      <c r="J77" s="58"/>
      <c r="K77" s="58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57"/>
      <c r="X77" s="48"/>
      <c r="Y77" s="48"/>
      <c r="Z77" s="48"/>
    </row>
    <row r="78" spans="1:42" s="49" customFormat="1" ht="12" customHeight="1" outlineLevel="1" x14ac:dyDescent="0.25">
      <c r="A78" s="46"/>
      <c r="B78" s="4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64"/>
      <c r="O78" s="64"/>
      <c r="P78" s="65"/>
      <c r="Q78" s="65"/>
      <c r="R78" s="65"/>
      <c r="S78" s="63"/>
      <c r="T78" s="63"/>
      <c r="U78" s="63"/>
      <c r="V78" s="63"/>
      <c r="W78" s="57"/>
      <c r="X78" s="48"/>
      <c r="Y78" s="48"/>
      <c r="Z78" s="48"/>
    </row>
    <row r="79" spans="1:42" s="49" customFormat="1" ht="12" customHeight="1" outlineLevel="1" x14ac:dyDescent="0.25">
      <c r="A79" s="46"/>
      <c r="B79" s="47"/>
      <c r="C79" s="58"/>
      <c r="D79" s="58"/>
      <c r="E79" s="58"/>
      <c r="F79" s="58"/>
      <c r="G79" s="58"/>
      <c r="H79" s="58"/>
      <c r="I79" s="58" t="s">
        <v>170</v>
      </c>
      <c r="J79" s="58" t="s">
        <v>169</v>
      </c>
      <c r="K79" s="64"/>
      <c r="L79" s="64"/>
      <c r="M79" s="65"/>
      <c r="N79" s="58" t="s">
        <v>170</v>
      </c>
      <c r="O79" s="58" t="s">
        <v>169</v>
      </c>
      <c r="P79" s="58"/>
      <c r="Q79" s="58"/>
      <c r="R79" s="58"/>
      <c r="S79" s="63"/>
      <c r="T79" s="63"/>
      <c r="U79" s="63"/>
      <c r="V79" s="63"/>
      <c r="W79" s="57"/>
      <c r="X79" s="48"/>
      <c r="Y79" s="48"/>
      <c r="Z79" s="48"/>
    </row>
    <row r="80" spans="1:42" s="49" customFormat="1" ht="13.2" outlineLevel="1" x14ac:dyDescent="0.25">
      <c r="A80" s="46"/>
      <c r="B80" s="47"/>
      <c r="C80" s="58"/>
      <c r="D80" s="58"/>
      <c r="E80" s="58"/>
      <c r="F80" s="66"/>
      <c r="G80" s="67"/>
      <c r="H80" s="68" t="s">
        <v>189</v>
      </c>
      <c r="I80" s="86">
        <v>5.0000000000000001E-3</v>
      </c>
      <c r="J80" s="86">
        <v>5.0000000000000001E-3</v>
      </c>
      <c r="K80" s="71"/>
      <c r="L80" s="71"/>
      <c r="M80" s="71" t="s">
        <v>188</v>
      </c>
      <c r="N80" s="81">
        <v>50</v>
      </c>
      <c r="O80" s="81">
        <v>50</v>
      </c>
      <c r="P80" s="71"/>
      <c r="Q80" s="71"/>
      <c r="R80" s="71"/>
      <c r="S80" s="71"/>
      <c r="T80" s="71"/>
      <c r="U80" s="71"/>
      <c r="V80" s="71"/>
      <c r="W80" s="57"/>
      <c r="X80" s="48"/>
      <c r="Y80" s="48"/>
      <c r="Z80" s="48"/>
    </row>
    <row r="81" spans="1:42" s="49" customFormat="1" ht="13.2" outlineLevel="1" x14ac:dyDescent="0.25">
      <c r="A81" s="46"/>
      <c r="B81" s="47"/>
      <c r="C81" s="58"/>
      <c r="D81" s="58"/>
      <c r="E81" s="58"/>
      <c r="F81" s="66"/>
      <c r="G81" s="67"/>
      <c r="H81" s="72"/>
      <c r="I81" s="72"/>
      <c r="J81" s="72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57"/>
      <c r="X81" s="48"/>
      <c r="Y81" s="48"/>
      <c r="Z81" s="48"/>
    </row>
    <row r="82" spans="1:42" s="49" customFormat="1" ht="12" customHeight="1" outlineLevel="1" x14ac:dyDescent="0.25">
      <c r="A82" s="46"/>
      <c r="B82" s="47"/>
      <c r="C82" s="58"/>
      <c r="D82" s="58"/>
      <c r="E82" s="58"/>
      <c r="F82" s="72"/>
      <c r="G82" s="67"/>
      <c r="H82" s="72"/>
      <c r="I82" s="72"/>
      <c r="J82" s="72"/>
      <c r="K82" s="72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57"/>
      <c r="X82" s="48"/>
      <c r="Y82" s="48"/>
      <c r="Z82" s="48"/>
    </row>
    <row r="83" spans="1:42" s="49" customFormat="1" ht="12" customHeight="1" outlineLevel="1" x14ac:dyDescent="0.25">
      <c r="A83" s="46"/>
      <c r="B83" s="47"/>
      <c r="C83" s="58"/>
      <c r="D83" s="58"/>
      <c r="E83" s="58"/>
      <c r="F83" s="72"/>
      <c r="G83" s="67"/>
      <c r="H83" s="67"/>
      <c r="I83" s="73"/>
      <c r="J83" s="73"/>
      <c r="K83" s="73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57"/>
      <c r="X83" s="48"/>
      <c r="Y83" s="48"/>
      <c r="Z83" s="48"/>
    </row>
    <row r="84" spans="1:42" s="49" customFormat="1" ht="5.0999999999999996" customHeight="1" outlineLevel="1" x14ac:dyDescent="0.25">
      <c r="A84" s="46"/>
      <c r="B84" s="47"/>
      <c r="C84" s="58"/>
      <c r="D84" s="58"/>
      <c r="E84" s="58"/>
      <c r="F84" s="74"/>
      <c r="G84" s="75"/>
      <c r="H84" s="75"/>
      <c r="I84" s="75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7"/>
      <c r="W84" s="57"/>
      <c r="X84" s="48"/>
      <c r="Y84" s="48"/>
      <c r="Z84" s="48"/>
    </row>
    <row r="85" spans="1:42" s="49" customFormat="1" ht="24.9" customHeight="1" outlineLevel="1" x14ac:dyDescent="0.25">
      <c r="A85" s="46"/>
      <c r="B85" s="47"/>
      <c r="C85" s="78"/>
      <c r="D85" s="78"/>
      <c r="E85" s="78"/>
      <c r="F85" s="78"/>
      <c r="G85" s="79" t="str">
        <f>G72</f>
        <v>Initial Condition - Seed bank</v>
      </c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80" t="s">
        <v>148</v>
      </c>
      <c r="X85" s="48"/>
      <c r="Y85" s="48"/>
      <c r="Z85" s="48"/>
    </row>
    <row r="86" spans="1:42" s="49" customFormat="1" ht="12" customHeight="1" outlineLevel="1" x14ac:dyDescent="0.25">
      <c r="A86" s="46"/>
      <c r="B86" s="47"/>
      <c r="C86" s="47"/>
      <c r="D86" s="47"/>
      <c r="E86" s="47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</row>
    <row r="87" spans="1:42" s="49" customFormat="1" ht="12" customHeight="1" outlineLevel="1" x14ac:dyDescent="0.25">
      <c r="A87" s="46"/>
      <c r="B87" s="47"/>
      <c r="C87" s="47"/>
      <c r="D87" s="47"/>
      <c r="E87" s="47"/>
      <c r="F87" s="47"/>
      <c r="G87" s="47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7"/>
      <c r="Y87" s="47"/>
      <c r="Z87" s="47"/>
    </row>
    <row r="88" spans="1:42" s="49" customFormat="1" ht="5.0999999999999996" customHeight="1" outlineLevel="1" thickBot="1" x14ac:dyDescent="0.3">
      <c r="A88" s="46"/>
      <c r="B88" s="47"/>
      <c r="C88" s="47"/>
      <c r="D88" s="47"/>
      <c r="E88" s="47"/>
      <c r="F88" s="47"/>
      <c r="G88" s="47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7"/>
      <c r="Y88" s="47"/>
      <c r="Z88" s="47"/>
    </row>
    <row r="89" spans="1:42" s="49" customFormat="1" ht="5.0999999999999996" customHeight="1" outlineLevel="1" x14ac:dyDescent="0.25">
      <c r="A89" s="46"/>
      <c r="B89" s="47"/>
      <c r="C89" s="50" t="s">
        <v>141</v>
      </c>
      <c r="D89" s="50"/>
      <c r="E89" s="50"/>
      <c r="F89" s="50"/>
      <c r="G89" s="50"/>
      <c r="H89" s="50"/>
      <c r="I89" s="50"/>
      <c r="J89" s="50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2"/>
      <c r="X89" s="48"/>
      <c r="Y89" s="48"/>
      <c r="Z89" s="48"/>
    </row>
    <row r="90" spans="1:42" s="49" customFormat="1" ht="12" customHeight="1" outlineLevel="1" x14ac:dyDescent="0.25">
      <c r="A90" s="46"/>
      <c r="B90" s="47"/>
      <c r="C90" s="53"/>
      <c r="D90" s="53"/>
      <c r="E90" s="53" t="s">
        <v>142</v>
      </c>
      <c r="F90" s="54"/>
      <c r="G90" s="55" t="s">
        <v>187</v>
      </c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6"/>
      <c r="T90" s="54"/>
      <c r="U90" s="56"/>
      <c r="V90" s="56"/>
      <c r="W90" s="57"/>
      <c r="X90" s="48"/>
      <c r="Y90" s="48"/>
      <c r="Z90" s="48"/>
    </row>
    <row r="91" spans="1:42" s="49" customFormat="1" ht="12" customHeight="1" outlineLevel="1" x14ac:dyDescent="0.25">
      <c r="A91" s="46"/>
      <c r="B91" s="47"/>
      <c r="C91" s="53"/>
      <c r="D91" s="53"/>
      <c r="E91" s="58"/>
      <c r="F91" s="54"/>
      <c r="G91" s="59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6"/>
      <c r="T91" s="60"/>
      <c r="U91" s="56"/>
      <c r="V91" s="56"/>
      <c r="W91" s="57"/>
      <c r="X91" s="48"/>
      <c r="Y91" s="48"/>
      <c r="Z91" s="48"/>
    </row>
    <row r="92" spans="1:42" s="49" customFormat="1" ht="12" customHeight="1" outlineLevel="1" x14ac:dyDescent="0.25">
      <c r="A92" s="46"/>
      <c r="B92" s="47"/>
      <c r="C92" s="58"/>
      <c r="D92" s="53"/>
      <c r="E92" s="58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6"/>
      <c r="T92" s="60"/>
      <c r="U92" s="56"/>
      <c r="V92" s="56"/>
      <c r="W92" s="57"/>
      <c r="X92" s="48"/>
      <c r="Y92" s="48"/>
      <c r="Z92" s="48"/>
    </row>
    <row r="93" spans="1:42" s="49" customFormat="1" ht="12" customHeight="1" outlineLevel="1" x14ac:dyDescent="0.25">
      <c r="A93" s="46"/>
      <c r="B93" s="47"/>
      <c r="C93" s="61">
        <v>0</v>
      </c>
      <c r="D93" s="53"/>
      <c r="E93" s="58"/>
      <c r="F93" s="54"/>
      <c r="G93" s="62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6"/>
      <c r="T93" s="60"/>
      <c r="U93" s="56"/>
      <c r="V93" s="56"/>
      <c r="W93" s="57"/>
      <c r="X93" s="48"/>
      <c r="Y93" s="48"/>
      <c r="Z93" s="48"/>
    </row>
    <row r="94" spans="1:42" s="49" customFormat="1" ht="12" customHeight="1" outlineLevel="1" x14ac:dyDescent="0.25">
      <c r="A94" s="46"/>
      <c r="B94" s="47"/>
      <c r="C94" s="58"/>
      <c r="D94" s="58"/>
      <c r="E94" s="58"/>
      <c r="F94" s="58"/>
      <c r="G94" s="58"/>
      <c r="H94" s="58"/>
      <c r="I94" s="58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57"/>
      <c r="X94" s="48"/>
      <c r="Y94" s="48"/>
      <c r="Z94" s="48"/>
    </row>
    <row r="95" spans="1:42" s="49" customFormat="1" ht="12" customHeight="1" outlineLevel="1" x14ac:dyDescent="0.25">
      <c r="A95" s="46"/>
      <c r="B95" s="47"/>
      <c r="C95" s="58"/>
      <c r="D95" s="58"/>
      <c r="E95" s="58"/>
      <c r="F95" s="58"/>
      <c r="G95" s="58"/>
      <c r="H95" s="58"/>
      <c r="I95" s="58"/>
      <c r="J95" s="58"/>
      <c r="K95" s="58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57"/>
      <c r="X95" s="48"/>
      <c r="Y95" s="48"/>
      <c r="Z95" s="48"/>
    </row>
    <row r="96" spans="1:42" s="49" customFormat="1" ht="12" customHeight="1" outlineLevel="1" x14ac:dyDescent="0.25">
      <c r="A96" s="46"/>
      <c r="B96" s="47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64"/>
      <c r="O96" s="64"/>
      <c r="P96" s="65"/>
      <c r="Q96" s="65"/>
      <c r="R96" s="65"/>
      <c r="S96" s="63"/>
      <c r="T96" s="63"/>
      <c r="U96" s="63"/>
      <c r="V96" s="63"/>
      <c r="W96" s="57"/>
      <c r="X96" s="48"/>
      <c r="Y96" s="48"/>
      <c r="Z96" s="48"/>
    </row>
    <row r="97" spans="1:26" s="49" customFormat="1" ht="12" customHeight="1" outlineLevel="1" x14ac:dyDescent="0.25">
      <c r="A97" s="46"/>
      <c r="B97" s="47"/>
      <c r="C97" s="58"/>
      <c r="D97" s="58"/>
      <c r="E97" s="58"/>
      <c r="F97" s="58"/>
      <c r="G97" s="58"/>
      <c r="H97" s="64"/>
      <c r="I97" s="64" t="s">
        <v>180</v>
      </c>
      <c r="J97" s="64"/>
      <c r="K97" s="64"/>
      <c r="L97" s="64"/>
      <c r="M97" s="64"/>
      <c r="N97" s="64"/>
      <c r="O97" s="64"/>
      <c r="P97" s="65"/>
      <c r="Q97" s="65"/>
      <c r="R97" s="65"/>
      <c r="S97" s="63"/>
      <c r="T97" s="63"/>
      <c r="U97" s="63"/>
      <c r="V97" s="63"/>
      <c r="W97" s="57"/>
      <c r="X97" s="48"/>
      <c r="Y97" s="48"/>
      <c r="Z97" s="48"/>
    </row>
    <row r="98" spans="1:26" s="49" customFormat="1" ht="13.2" outlineLevel="1" x14ac:dyDescent="0.25">
      <c r="A98" s="46"/>
      <c r="B98" s="47"/>
      <c r="C98" s="58"/>
      <c r="D98" s="58"/>
      <c r="E98" s="58"/>
      <c r="F98" s="66"/>
      <c r="G98" s="67"/>
      <c r="H98" s="68" t="s">
        <v>8</v>
      </c>
      <c r="I98" s="85">
        <v>2.29</v>
      </c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57"/>
      <c r="X98" s="48"/>
      <c r="Y98" s="48"/>
      <c r="Z98" s="48"/>
    </row>
    <row r="99" spans="1:26" s="49" customFormat="1" ht="13.2" outlineLevel="1" x14ac:dyDescent="0.25">
      <c r="A99" s="46"/>
      <c r="B99" s="47"/>
      <c r="C99" s="58"/>
      <c r="D99" s="58"/>
      <c r="E99" s="58"/>
      <c r="F99" s="66"/>
      <c r="G99" s="67"/>
      <c r="H99" s="68" t="s">
        <v>9</v>
      </c>
      <c r="I99" s="85">
        <v>2.29</v>
      </c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57"/>
      <c r="X99" s="48"/>
      <c r="Y99" s="48"/>
      <c r="Z99" s="48"/>
    </row>
    <row r="100" spans="1:26" s="49" customFormat="1" ht="13.2" outlineLevel="1" x14ac:dyDescent="0.25">
      <c r="A100" s="46"/>
      <c r="B100" s="47"/>
      <c r="C100" s="58"/>
      <c r="D100" s="58"/>
      <c r="E100" s="58"/>
      <c r="F100" s="66"/>
      <c r="G100" s="67"/>
      <c r="H100" s="68" t="s">
        <v>5</v>
      </c>
      <c r="I100" s="85">
        <v>4.8499999999999996</v>
      </c>
      <c r="J100" s="84"/>
      <c r="K100" s="84"/>
      <c r="L100" s="84"/>
      <c r="M100" s="84"/>
      <c r="N100" s="71"/>
      <c r="O100" s="71"/>
      <c r="P100" s="71"/>
      <c r="Q100" s="71"/>
      <c r="R100" s="71"/>
      <c r="S100" s="71"/>
      <c r="T100" s="71"/>
      <c r="U100" s="71"/>
      <c r="V100" s="71"/>
      <c r="W100" s="57"/>
      <c r="X100" s="48"/>
      <c r="Y100" s="48"/>
      <c r="Z100" s="48"/>
    </row>
    <row r="101" spans="1:26" s="49" customFormat="1" ht="13.2" outlineLevel="1" x14ac:dyDescent="0.25">
      <c r="A101" s="46"/>
      <c r="B101" s="47"/>
      <c r="C101" s="58"/>
      <c r="D101" s="58"/>
      <c r="E101" s="58"/>
      <c r="F101" s="66"/>
      <c r="G101" s="67"/>
      <c r="H101" s="68" t="s">
        <v>10</v>
      </c>
      <c r="I101" s="85">
        <v>3</v>
      </c>
      <c r="J101" s="84"/>
      <c r="K101" s="84"/>
      <c r="L101" s="84"/>
      <c r="M101" s="84"/>
      <c r="N101" s="71"/>
      <c r="O101" s="71"/>
      <c r="P101" s="71"/>
      <c r="Q101" s="71"/>
      <c r="R101" s="71"/>
      <c r="S101" s="71"/>
      <c r="T101" s="71"/>
      <c r="U101" s="71"/>
      <c r="V101" s="71"/>
      <c r="W101" s="57"/>
      <c r="X101" s="48"/>
      <c r="Y101" s="48"/>
      <c r="Z101" s="48"/>
    </row>
    <row r="102" spans="1:26" s="49" customFormat="1" ht="13.2" outlineLevel="1" x14ac:dyDescent="0.25">
      <c r="A102" s="46"/>
      <c r="B102" s="47"/>
      <c r="C102" s="58"/>
      <c r="D102" s="58"/>
      <c r="E102" s="58"/>
      <c r="F102" s="66"/>
      <c r="G102" s="67"/>
      <c r="H102" s="68" t="s">
        <v>6</v>
      </c>
      <c r="I102" s="85">
        <v>4.5</v>
      </c>
      <c r="J102" s="84"/>
      <c r="K102" s="84"/>
      <c r="L102" s="84"/>
      <c r="M102" s="84"/>
      <c r="N102" s="71"/>
      <c r="O102" s="71"/>
      <c r="P102" s="71"/>
      <c r="Q102" s="71"/>
      <c r="R102" s="71"/>
      <c r="S102" s="71"/>
      <c r="T102" s="71"/>
      <c r="U102" s="71"/>
      <c r="V102" s="71"/>
      <c r="W102" s="57"/>
      <c r="X102" s="48"/>
      <c r="Y102" s="48"/>
      <c r="Z102" s="48"/>
    </row>
    <row r="103" spans="1:26" s="49" customFormat="1" ht="13.2" outlineLevel="1" x14ac:dyDescent="0.25">
      <c r="A103" s="46"/>
      <c r="B103" s="47"/>
      <c r="C103" s="58"/>
      <c r="D103" s="58"/>
      <c r="E103" s="58"/>
      <c r="F103" s="66"/>
      <c r="G103" s="67"/>
      <c r="H103" s="68" t="s">
        <v>4</v>
      </c>
      <c r="I103" s="85">
        <v>5</v>
      </c>
      <c r="J103" s="84"/>
      <c r="K103" s="84"/>
      <c r="L103" s="84"/>
      <c r="M103" s="84"/>
      <c r="N103" s="71"/>
      <c r="O103" s="71"/>
      <c r="P103" s="71"/>
      <c r="Q103" s="71"/>
      <c r="R103" s="71"/>
      <c r="S103" s="71"/>
      <c r="T103" s="71"/>
      <c r="U103" s="71"/>
      <c r="V103" s="71"/>
      <c r="W103" s="57"/>
      <c r="X103" s="48"/>
      <c r="Y103" s="48"/>
      <c r="Z103" s="48"/>
    </row>
    <row r="104" spans="1:26" s="49" customFormat="1" ht="13.2" outlineLevel="1" x14ac:dyDescent="0.25">
      <c r="A104" s="46"/>
      <c r="B104" s="47"/>
      <c r="C104" s="58"/>
      <c r="D104" s="58"/>
      <c r="E104" s="58"/>
      <c r="F104" s="66"/>
      <c r="G104" s="67"/>
      <c r="H104" s="68" t="s">
        <v>7</v>
      </c>
      <c r="I104" s="85"/>
      <c r="J104" s="84"/>
      <c r="K104" s="84"/>
      <c r="L104" s="84"/>
      <c r="M104" s="84"/>
      <c r="N104" s="71"/>
      <c r="O104" s="71"/>
      <c r="P104" s="71"/>
      <c r="Q104" s="71"/>
      <c r="R104" s="71"/>
      <c r="S104" s="71"/>
      <c r="T104" s="71"/>
      <c r="U104" s="71"/>
      <c r="V104" s="71"/>
      <c r="W104" s="57"/>
      <c r="X104" s="48"/>
      <c r="Y104" s="48"/>
      <c r="Z104" s="48"/>
    </row>
    <row r="105" spans="1:26" s="49" customFormat="1" ht="13.2" outlineLevel="1" x14ac:dyDescent="0.25">
      <c r="A105" s="46"/>
      <c r="B105" s="47"/>
      <c r="C105" s="58"/>
      <c r="D105" s="58"/>
      <c r="E105" s="58"/>
      <c r="F105" s="66"/>
      <c r="G105" s="67"/>
      <c r="H105" s="68" t="s">
        <v>95</v>
      </c>
      <c r="I105" s="85"/>
      <c r="J105" s="84"/>
      <c r="K105" s="84"/>
      <c r="L105" s="84"/>
      <c r="M105" s="84"/>
      <c r="N105" s="71"/>
      <c r="O105" s="71"/>
      <c r="P105" s="71"/>
      <c r="Q105" s="71"/>
      <c r="R105" s="71"/>
      <c r="S105" s="71"/>
      <c r="T105" s="71"/>
      <c r="U105" s="71"/>
      <c r="V105" s="71"/>
      <c r="W105" s="57"/>
      <c r="X105" s="48"/>
      <c r="Y105" s="48"/>
      <c r="Z105" s="48"/>
    </row>
    <row r="106" spans="1:26" s="49" customFormat="1" ht="13.2" outlineLevel="1" x14ac:dyDescent="0.25">
      <c r="A106" s="46"/>
      <c r="B106" s="47"/>
      <c r="C106" s="58"/>
      <c r="D106" s="58"/>
      <c r="E106" s="58"/>
      <c r="F106" s="66"/>
      <c r="G106" s="67"/>
      <c r="H106" s="68" t="s">
        <v>120</v>
      </c>
      <c r="I106" s="85"/>
      <c r="J106" s="84"/>
      <c r="K106" s="84"/>
      <c r="L106" s="84"/>
      <c r="M106" s="84"/>
      <c r="N106" s="71"/>
      <c r="O106" s="71"/>
      <c r="P106" s="71"/>
      <c r="Q106" s="71"/>
      <c r="R106" s="71"/>
      <c r="S106" s="71"/>
      <c r="T106" s="71"/>
      <c r="U106" s="71"/>
      <c r="V106" s="71"/>
      <c r="W106" s="57"/>
      <c r="X106" s="48"/>
      <c r="Y106" s="48"/>
      <c r="Z106" s="48"/>
    </row>
    <row r="107" spans="1:26" s="49" customFormat="1" ht="13.2" outlineLevel="1" x14ac:dyDescent="0.25">
      <c r="A107" s="46"/>
      <c r="B107" s="47"/>
      <c r="C107" s="58"/>
      <c r="D107" s="58"/>
      <c r="E107" s="58"/>
      <c r="F107" s="66"/>
      <c r="G107" s="67"/>
      <c r="H107" s="66" t="s">
        <v>96</v>
      </c>
      <c r="I107" s="85"/>
      <c r="J107" s="84"/>
      <c r="K107" s="84"/>
      <c r="L107" s="84"/>
      <c r="M107" s="84"/>
      <c r="N107" s="71"/>
      <c r="O107" s="71"/>
      <c r="P107" s="71"/>
      <c r="Q107" s="71"/>
      <c r="R107" s="71"/>
      <c r="S107" s="71"/>
      <c r="T107" s="71"/>
      <c r="U107" s="71"/>
      <c r="V107" s="71"/>
      <c r="W107" s="57"/>
      <c r="X107" s="48"/>
      <c r="Y107" s="48"/>
      <c r="Z107" s="48"/>
    </row>
    <row r="108" spans="1:26" s="49" customFormat="1" ht="13.2" outlineLevel="1" x14ac:dyDescent="0.25">
      <c r="A108" s="46"/>
      <c r="B108" s="47"/>
      <c r="C108" s="58"/>
      <c r="D108" s="58"/>
      <c r="E108" s="58"/>
      <c r="F108" s="66"/>
      <c r="G108" s="67"/>
      <c r="H108" s="66" t="s">
        <v>97</v>
      </c>
      <c r="I108" s="85"/>
      <c r="J108" s="84"/>
      <c r="K108" s="84"/>
      <c r="L108" s="84"/>
      <c r="M108" s="84"/>
      <c r="N108" s="71"/>
      <c r="O108" s="71"/>
      <c r="P108" s="71"/>
      <c r="Q108" s="71"/>
      <c r="R108" s="71"/>
      <c r="S108" s="71"/>
      <c r="T108" s="71"/>
      <c r="U108" s="71"/>
      <c r="V108" s="71"/>
      <c r="W108" s="57"/>
      <c r="X108" s="48"/>
      <c r="Y108" s="48"/>
      <c r="Z108" s="48"/>
    </row>
    <row r="109" spans="1:26" s="49" customFormat="1" ht="13.2" outlineLevel="1" x14ac:dyDescent="0.25">
      <c r="A109" s="46"/>
      <c r="B109" s="47"/>
      <c r="C109" s="58"/>
      <c r="D109" s="58"/>
      <c r="E109" s="58"/>
      <c r="F109" s="66"/>
      <c r="G109" s="67"/>
      <c r="H109" s="66" t="s">
        <v>98</v>
      </c>
      <c r="I109" s="85"/>
      <c r="J109" s="84"/>
      <c r="K109" s="84"/>
      <c r="L109" s="84"/>
      <c r="M109" s="84"/>
      <c r="N109" s="71"/>
      <c r="O109" s="71"/>
      <c r="P109" s="71"/>
      <c r="Q109" s="71"/>
      <c r="R109" s="71"/>
      <c r="S109" s="71"/>
      <c r="T109" s="71"/>
      <c r="U109" s="71"/>
      <c r="V109" s="71"/>
      <c r="W109" s="57"/>
      <c r="X109" s="48"/>
      <c r="Y109" s="48"/>
      <c r="Z109" s="48"/>
    </row>
    <row r="110" spans="1:26" s="49" customFormat="1" outlineLevel="1" x14ac:dyDescent="0.3">
      <c r="A110" s="46"/>
      <c r="B110" s="47"/>
      <c r="C110" s="58"/>
      <c r="D110" s="58"/>
      <c r="E110" s="58"/>
      <c r="F110" s="66"/>
      <c r="G110" s="67"/>
      <c r="H110" s="82" t="s">
        <v>131</v>
      </c>
      <c r="I110" s="85"/>
      <c r="J110" s="84"/>
      <c r="K110" s="84"/>
      <c r="L110" s="84"/>
      <c r="M110" s="84"/>
      <c r="N110" s="71"/>
      <c r="O110" s="71"/>
      <c r="P110" s="71"/>
      <c r="Q110" s="71"/>
      <c r="R110" s="71"/>
      <c r="S110" s="71"/>
      <c r="T110" s="71"/>
      <c r="U110" s="71"/>
      <c r="V110" s="71"/>
      <c r="W110" s="57"/>
      <c r="X110" s="48"/>
      <c r="Y110" s="48"/>
      <c r="Z110" s="48"/>
    </row>
    <row r="111" spans="1:26" s="49" customFormat="1" ht="13.2" outlineLevel="1" x14ac:dyDescent="0.25">
      <c r="A111" s="46"/>
      <c r="B111" s="47"/>
      <c r="C111" s="58"/>
      <c r="D111" s="58"/>
      <c r="E111" s="58"/>
      <c r="F111" s="66"/>
      <c r="G111" s="67"/>
      <c r="H111" s="49" t="s">
        <v>133</v>
      </c>
      <c r="I111" s="85"/>
      <c r="J111" s="84"/>
      <c r="K111" s="84"/>
      <c r="L111" s="84"/>
      <c r="M111" s="84"/>
      <c r="N111" s="71"/>
      <c r="O111" s="71"/>
      <c r="P111" s="71"/>
      <c r="Q111" s="71"/>
      <c r="R111" s="71"/>
      <c r="S111" s="71"/>
      <c r="T111" s="71"/>
      <c r="U111" s="71"/>
      <c r="V111" s="71"/>
      <c r="W111" s="57"/>
      <c r="X111" s="48"/>
      <c r="Y111" s="48"/>
      <c r="Z111" s="48"/>
    </row>
    <row r="112" spans="1:26" s="49" customFormat="1" ht="13.2" outlineLevel="1" x14ac:dyDescent="0.25">
      <c r="A112" s="46"/>
      <c r="B112" s="47"/>
      <c r="C112" s="58"/>
      <c r="D112" s="58"/>
      <c r="E112" s="58"/>
      <c r="F112" s="66"/>
      <c r="G112" s="67"/>
      <c r="H112" s="49" t="s">
        <v>132</v>
      </c>
      <c r="I112" s="85"/>
      <c r="J112" s="84"/>
      <c r="K112" s="84"/>
      <c r="L112" s="84"/>
      <c r="M112" s="84"/>
      <c r="N112" s="71"/>
      <c r="O112" s="71"/>
      <c r="P112" s="71"/>
      <c r="Q112" s="71"/>
      <c r="R112" s="71"/>
      <c r="S112" s="71"/>
      <c r="T112" s="71"/>
      <c r="U112" s="71"/>
      <c r="V112" s="71"/>
      <c r="W112" s="57"/>
      <c r="X112" s="48"/>
      <c r="Y112" s="48"/>
      <c r="Z112" s="48"/>
    </row>
    <row r="113" spans="1:42" s="49" customFormat="1" ht="12" customHeight="1" outlineLevel="1" x14ac:dyDescent="0.25">
      <c r="A113" s="46"/>
      <c r="B113" s="47"/>
      <c r="C113" s="58"/>
      <c r="D113" s="58"/>
      <c r="E113" s="58"/>
      <c r="F113" s="72"/>
      <c r="G113" s="67"/>
      <c r="H113" s="72"/>
      <c r="I113" s="72"/>
      <c r="J113" s="72"/>
      <c r="K113" s="72"/>
      <c r="L113" s="72"/>
      <c r="M113" s="72"/>
      <c r="N113" s="71"/>
      <c r="O113" s="71"/>
      <c r="P113" s="71"/>
      <c r="Q113" s="71"/>
      <c r="R113" s="71"/>
      <c r="S113" s="71"/>
      <c r="T113" s="71"/>
      <c r="U113" s="71"/>
      <c r="V113" s="71"/>
      <c r="W113" s="57"/>
      <c r="X113" s="48"/>
      <c r="Y113" s="48"/>
      <c r="Z113" s="48"/>
    </row>
    <row r="114" spans="1:42" s="49" customFormat="1" ht="12" customHeight="1" outlineLevel="1" x14ac:dyDescent="0.25">
      <c r="A114" s="46"/>
      <c r="B114" s="47"/>
      <c r="C114" s="58"/>
      <c r="D114" s="58"/>
      <c r="E114" s="58"/>
      <c r="F114" s="72"/>
      <c r="G114" s="67"/>
      <c r="H114" s="67"/>
      <c r="I114" s="73"/>
      <c r="J114" s="73"/>
      <c r="K114" s="73"/>
      <c r="L114" s="73"/>
      <c r="M114" s="73"/>
      <c r="N114" s="71"/>
      <c r="O114" s="71"/>
      <c r="P114" s="71"/>
      <c r="Q114" s="71"/>
      <c r="R114" s="71"/>
      <c r="S114" s="71"/>
      <c r="T114" s="71"/>
      <c r="U114" s="71"/>
      <c r="V114" s="71"/>
      <c r="W114" s="57"/>
      <c r="X114" s="48"/>
      <c r="Y114" s="48"/>
      <c r="Z114" s="48"/>
    </row>
    <row r="115" spans="1:42" s="49" customFormat="1" ht="5.0999999999999996" customHeight="1" outlineLevel="1" x14ac:dyDescent="0.25">
      <c r="A115" s="46"/>
      <c r="B115" s="47"/>
      <c r="C115" s="58"/>
      <c r="D115" s="58"/>
      <c r="E115" s="58"/>
      <c r="F115" s="74"/>
      <c r="G115" s="75"/>
      <c r="H115" s="75"/>
      <c r="I115" s="75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7"/>
      <c r="W115" s="57"/>
      <c r="X115" s="48"/>
      <c r="Y115" s="48"/>
      <c r="Z115" s="48"/>
    </row>
    <row r="116" spans="1:42" s="49" customFormat="1" ht="24.9" customHeight="1" outlineLevel="1" x14ac:dyDescent="0.25">
      <c r="A116" s="46"/>
      <c r="B116" s="47"/>
      <c r="C116" s="78"/>
      <c r="D116" s="78"/>
      <c r="E116" s="78"/>
      <c r="F116" s="78"/>
      <c r="G116" s="79" t="str">
        <f>G90</f>
        <v>Max yield</v>
      </c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80" t="s">
        <v>148</v>
      </c>
      <c r="X116" s="48"/>
      <c r="Y116" s="48"/>
      <c r="Z116" s="48"/>
    </row>
    <row r="117" spans="1:42" s="49" customFormat="1" ht="12" customHeight="1" outlineLevel="1" x14ac:dyDescent="0.25">
      <c r="A117" s="46"/>
      <c r="B117" s="47"/>
      <c r="C117" s="47"/>
      <c r="D117" s="47"/>
      <c r="E117" s="47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5"/>
  <sheetViews>
    <sheetView topLeftCell="A22" workbookViewId="0">
      <selection activeCell="B35" sqref="B35"/>
    </sheetView>
  </sheetViews>
  <sheetFormatPr defaultRowHeight="14.4" x14ac:dyDescent="0.3"/>
  <cols>
    <col min="1" max="1" width="15.44140625" style="1" customWidth="1"/>
    <col min="2" max="2" width="10.5546875" style="1" bestFit="1" customWidth="1"/>
    <col min="3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  <row r="35" spans="1:2" x14ac:dyDescent="0.3">
      <c r="A35" s="4" t="s">
        <v>134</v>
      </c>
      <c r="B35" s="6">
        <v>43554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83</vt:i4>
      </vt:variant>
    </vt:vector>
  </HeadingPairs>
  <TitlesOfParts>
    <vt:vector size="90" baseType="lpstr">
      <vt:lpstr>Price</vt:lpstr>
      <vt:lpstr>Finance</vt:lpstr>
      <vt:lpstr>Feed Budget</vt:lpstr>
      <vt:lpstr>Sup Feed</vt:lpstr>
      <vt:lpstr>Crop Sim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initial</vt:lpstr>
      <vt:lpstr>insurance_date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seed_set</vt:lpstr>
      <vt:lpstr>seedbank_value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  <vt:lpstr>weed_params</vt:lpstr>
      <vt:lpstr>weed_seed_germ</vt:lpstr>
      <vt:lpstr>yield_params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2020-04-15T11:00:03Z</dcterms:modified>
</cp:coreProperties>
</file>