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0B6CAD07-05C5-4673-B55C-18BC714E441F}" xr6:coauthVersionLast="47" xr6:coauthVersionMax="47" xr10:uidLastSave="{00000000-0000-0000-0000-000000000000}"/>
  <bookViews>
    <workbookView xWindow="1065" yWindow="1065" windowWidth="27735"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80" i="14" l="1"/>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J227" i="13"/>
  <c r="M245" i="13"/>
  <c r="Y190" i="13"/>
  <c r="X186" i="13"/>
  <c r="R185" i="13"/>
  <c r="Y187" i="13"/>
  <c r="AA184" i="13"/>
  <c r="AA190" i="13"/>
  <c r="K230" i="13"/>
  <c r="R190" i="13"/>
  <c r="AA700" i="14"/>
  <c r="AB698" i="14"/>
  <c r="AB700" i="14" s="1"/>
  <c r="AA699" i="14"/>
  <c r="AB696" i="14"/>
  <c r="AA697" i="14"/>
  <c r="W700" i="14"/>
  <c r="X698" i="14"/>
  <c r="X700" i="14" s="1"/>
  <c r="AB567" i="14"/>
  <c r="AA567" i="14"/>
  <c r="Y567" i="14"/>
  <c r="X567" i="14"/>
  <c r="Z567" i="14"/>
  <c r="U184" i="13"/>
  <c r="X188" i="13"/>
  <c r="AB189" i="13"/>
  <c r="S185" i="13"/>
  <c r="L219" i="13"/>
  <c r="Q185" i="13"/>
  <c r="AA187" i="13"/>
  <c r="AA188" i="13"/>
  <c r="Z188" i="13"/>
  <c r="J221" i="13"/>
  <c r="Y184" i="13"/>
  <c r="K221"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J222" i="13"/>
  <c r="L220" i="13"/>
  <c r="Y646" i="14"/>
  <c r="Y643" i="14"/>
  <c r="Y645" i="14"/>
  <c r="Y1022" i="14"/>
  <c r="X1021" i="14"/>
  <c r="M230" i="13"/>
  <c r="Z468" i="14"/>
  <c r="Z469" i="14" s="1"/>
  <c r="Z470" i="14" s="1"/>
  <c r="AA467" i="14"/>
  <c r="K222" i="13"/>
  <c r="AB699" i="14"/>
  <c r="AB697" i="14"/>
  <c r="W703" i="14"/>
  <c r="X702" i="14"/>
  <c r="J228" i="13"/>
  <c r="AB741" i="14"/>
  <c r="AB641" i="14" s="1"/>
  <c r="AA641" i="14"/>
  <c r="Z974" i="14"/>
  <c r="Y973" i="14"/>
  <c r="Z476" i="14"/>
  <c r="Z477" i="14" s="1"/>
  <c r="Z478" i="14" s="1"/>
  <c r="AA475" i="14"/>
  <c r="L230" i="13"/>
  <c r="M246" i="13"/>
  <c r="R240" i="13" s="1"/>
  <c r="X243" i="13"/>
  <c r="N230" i="13"/>
  <c r="Z747" i="14"/>
  <c r="AA746" i="14"/>
  <c r="Z644" i="14"/>
  <c r="Z743" i="14"/>
  <c r="AA742" i="14"/>
  <c r="Z642" i="14"/>
  <c r="Z981" i="14"/>
  <c r="AA982" i="14"/>
  <c r="Q241" i="13" l="1"/>
  <c r="Y704" i="14"/>
  <c r="Z240" i="13"/>
  <c r="Z243" i="13"/>
  <c r="Y240" i="13"/>
  <c r="R242" i="13"/>
  <c r="U242" i="13"/>
  <c r="X245" i="13"/>
  <c r="S246" i="13"/>
  <c r="AA243" i="13"/>
  <c r="Z246" i="13"/>
  <c r="R241" i="13"/>
  <c r="S243" i="13"/>
  <c r="T245" i="13"/>
  <c r="AA747" i="14"/>
  <c r="AB746" i="14"/>
  <c r="AB747" i="14" s="1"/>
  <c r="Z245" i="13"/>
  <c r="J229"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Z704" i="14"/>
  <c r="AB246" i="13"/>
  <c r="U245" i="13"/>
  <c r="T243" i="13"/>
  <c r="AB244" i="13"/>
  <c r="L221"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L222" i="13" l="1"/>
  <c r="Z217" i="13" s="1"/>
  <c r="AB974" i="14"/>
  <c r="AB973" i="14" s="1"/>
  <c r="AA973" i="14"/>
  <c r="AB743" i="14"/>
  <c r="AB642" i="14"/>
  <c r="AB644" i="14"/>
  <c r="AA1022" i="14"/>
  <c r="Z1021" i="14"/>
  <c r="AA646" i="14"/>
  <c r="AA643" i="14"/>
  <c r="AA645" i="14"/>
  <c r="Y703" i="14"/>
  <c r="Z702" i="14"/>
  <c r="Z705" i="14"/>
  <c r="Z706" i="14" s="1"/>
  <c r="AA70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<sst xmlns="http://schemas.openxmlformats.org/spreadsheetml/2006/main" count="4289" uniqueCount="2519">
  <si>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</si>
  <si>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</si>
  <si>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</si>
  <si>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</si>
  <si>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</si>
  <si>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</si>
  <si>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</si>
  <si>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</si>
  <si>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</si>
  <si>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</si>
  <si>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</si>
  <si>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</si>
  <si>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</si>
  <si>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</si>
  <si>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</si>
  <si>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</si>
  <si>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</si>
  <si>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</si>
  <si>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</si>
  <si>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</si>
  <si>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</si>
  <si>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</si>
  <si>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</si>
  <si>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</si>
  <si>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</si>
  <si>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</si>
  <si>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</si>
  <si>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</si>
  <si>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</si>
  <si>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</si>
  <si>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</si>
  <si>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</si>
  <si>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</si>
  <si>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</si>
  <si>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</si>
  <si>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</si>
  <si>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</si>
  <si>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</si>
  <si>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</si>
  <si>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</si>
  <si>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</si>
  <si>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</si>
  <si>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</si>
  <si>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</si>
  <si>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</si>
  <si>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</si>
  <si>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</si>
  <si>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</si>
  <si>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</si>
  <si>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</si>
  <si>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</si>
  <si>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</si>
  <si>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</si>
  <si>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</si>
  <si>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</si>
  <si>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</si>
  <si>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</si>
  <si>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</si>
  <si>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</si>
  <si>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</si>
  <si>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</si>
  <si>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</si>
  <si>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</si>
  <si>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</si>
  <si>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</si>
  <si>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</si>
  <si>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</si>
  <si>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</si>
  <si>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</si>
  <si>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</si>
  <si>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</si>
  <si>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</si>
  <si>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</si>
  <si>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</si>
  <si>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</si>
  <si>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</si>
  <si>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</si>
  <si>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</si>
  <si>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</si>
  <si>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</si>
  <si>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</si>
  <si>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</si>
  <si>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</si>
  <si>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</si>
  <si>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</si>
  <si>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</si>
  <si>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</si>
  <si>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</si>
  <si>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</si>
  <si>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</si>
  <si>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</si>
  <si>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</si>
  <si>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</si>
  <si>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</si>
  <si>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</si>
  <si>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</si>
  <si>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</si>
  <si>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</si>
  <si>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</si>
  <si>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</si>
  <si>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</si>
  <si>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</si>
  <si>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</si>
  <si>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</si>
  <si>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</si>
  <si>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</si>
  <si>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</si>
  <si>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</si>
  <si>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</si>
  <si>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</si>
  <si>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</si>
  <si>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</si>
  <si>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</si>
  <si>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</si>
  <si>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</si>
  <si>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</si>
  <si>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</si>
  <si>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</si>
  <si>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</si>
  <si>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</si>
  <si>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</si>
  <si>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</si>
  <si>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</si>
  <si>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</si>
  <si>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</si>
  <si>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</si>
  <si>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</si>
  <si>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</si>
  <si>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</si>
  <si>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</si>
  <si>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</si>
  <si>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</si>
  <si>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</si>
  <si>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</si>
  <si>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</si>
  <si>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</si>
  <si>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</si>
  <si>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</si>
  <si>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</si>
  <si>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</si>
  <si>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</si>
  <si>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</si>
  <si>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</si>
  <si>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</si>
  <si>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</si>
  <si>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</si>
  <si>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</si>
  <si>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</si>
  <si>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</si>
  <si>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</si>
  <si>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</si>
  <si>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</si>
  <si>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</si>
  <si>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</si>
  <si>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</si>
  <si>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</si>
  <si>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</si>
  <si>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</si>
  <si>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</si>
  <si>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</si>
  <si>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</si>
  <si>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</si>
  <si>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</si>
  <si>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</si>
  <si>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</si>
  <si>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</si>
  <si>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</si>
  <si>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</si>
  <si>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</si>
  <si>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</si>
  <si>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</si>
  <si>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</si>
  <si>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</si>
  <si>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</si>
  <si>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</si>
  <si>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</si>
  <si>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</si>
  <si>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</si>
  <si>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</si>
  <si>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</si>
  <si>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</si>
  <si>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</si>
  <si>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</si>
  <si>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</si>
  <si>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</si>
  <si>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</si>
  <si>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</si>
  <si>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</si>
  <si>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</si>
  <si>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</si>
  <si>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</si>
  <si>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</si>
  <si>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</si>
  <si>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</si>
  <si>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</si>
  <si>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</si>
  <si>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</si>
  <si>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</si>
  <si>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</si>
  <si>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</si>
  <si>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</si>
  <si>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</si>
  <si>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</si>
  <si>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</si>
  <si>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</si>
  <si>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</si>
  <si>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</si>
  <si>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</si>
  <si>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</si>
  <si>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</si>
  <si>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</si>
  <si>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</si>
  <si>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</si>
  <si>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</si>
  <si>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</si>
  <si>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</si>
  <si>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</si>
  <si>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</si>
  <si>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</si>
  <si>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</si>
  <si>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</si>
  <si>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</si>
  <si>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</si>
  <si>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</si>
  <si>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</si>
  <si>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</si>
  <si>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</si>
  <si>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</si>
  <si>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</si>
  <si>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</si>
  <si>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</si>
  <si>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</si>
  <si>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</si>
  <si>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</si>
  <si>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</si>
  <si>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</si>
  <si>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</si>
  <si>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</si>
  <si>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</si>
  <si>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</si>
  <si>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</si>
  <si>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</si>
  <si>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</si>
  <si>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</si>
  <si>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</si>
  <si>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</si>
  <si>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</si>
  <si>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</si>
  <si>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</si>
  <si>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</si>
  <si>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</si>
  <si>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</si>
  <si>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</si>
  <si>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</si>
  <si>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</si>
  <si>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</si>
  <si>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</si>
  <si>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</si>
  <si>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</si>
  <si>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</si>
  <si>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</si>
  <si>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</si>
  <si>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</si>
  <si>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</si>
  <si>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</si>
  <si>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</si>
  <si>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</si>
  <si>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</si>
  <si>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</si>
  <si>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</si>
  <si>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</si>
  <si>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</si>
  <si>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</si>
  <si>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</si>
  <si>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</si>
  <si>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</si>
  <si>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</si>
  <si>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</si>
  <si>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</si>
  <si>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</si>
  <si>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</si>
  <si>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</si>
  <si>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</si>
  <si>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</si>
  <si>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</si>
  <si>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</si>
  <si>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</si>
  <si>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</si>
  <si>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</si>
  <si>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</si>
  <si>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</si>
  <si>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</si>
  <si>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</si>
  <si>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</si>
  <si>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</si>
  <si>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</si>
  <si>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</si>
  <si>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</si>
  <si>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</si>
  <si>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</si>
  <si>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</si>
  <si>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</si>
  <si>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</si>
  <si>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</si>
  <si>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</si>
  <si>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</si>
  <si>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</si>
  <si>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</si>
  <si>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</si>
  <si>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</si>
  <si>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</si>
  <si>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</si>
  <si>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</si>
  <si>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</si>
  <si>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</si>
  <si>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</si>
  <si>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</si>
  <si>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</si>
  <si>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</si>
  <si>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</si>
  <si>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</si>
  <si>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</si>
  <si>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</si>
  <si>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</si>
  <si>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</si>
  <si>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</si>
  <si>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</si>
  <si>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</si>
  <si>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</si>
  <si>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</si>
  <si>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</si>
  <si>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</si>
  <si>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</si>
  <si>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</si>
  <si>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</si>
  <si>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</si>
  <si>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</si>
  <si>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</si>
  <si>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</si>
  <si>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</si>
  <si>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</si>
  <si>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</si>
  <si>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</si>
  <si>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</si>
  <si>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</si>
  <si>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</si>
  <si>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</si>
  <si>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</si>
  <si>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</si>
  <si>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</si>
  <si>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</si>
  <si>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</si>
  <si>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</si>
  <si>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</si>
  <si>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</si>
  <si>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</si>
  <si>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</si>
  <si>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</si>
  <si>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</si>
  <si>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</si>
  <si>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</si>
  <si>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</si>
  <si>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</si>
  <si>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</si>
  <si>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</si>
  <si>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</si>
  <si>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</si>
  <si>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</si>
  <si>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</si>
  <si>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</si>
  <si>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</si>
  <si>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</si>
  <si>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</si>
  <si>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</si>
  <si>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</si>
  <si>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</si>
  <si>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</si>
  <si>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</si>
  <si>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</si>
  <si>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</si>
  <si>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</si>
  <si>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</si>
  <si>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</si>
  <si>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</si>
  <si>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</si>
  <si>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</si>
  <si>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</si>
  <si>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</si>
  <si>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</si>
  <si>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</si>
  <si>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</si>
  <si>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</si>
  <si>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</si>
  <si>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</si>
  <si>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</si>
  <si>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</si>
  <si>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</si>
  <si>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</si>
  <si>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</si>
  <si>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</si>
  <si>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</si>
  <si>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</si>
  <si>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</si>
  <si>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</si>
  <si>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</si>
  <si>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</si>
  <si>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</si>
  <si>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</si>
  <si>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</si>
  <si>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</si>
  <si>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</si>
  <si>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</si>
  <si>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</si>
  <si>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</si>
  <si>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</si>
  <si>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</si>
  <si>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</si>
  <si>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</si>
  <si>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</si>
  <si>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</si>
  <si>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</si>
  <si>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</si>
  <si>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</si>
  <si>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</si>
  <si>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</si>
  <si>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</si>
  <si>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</si>
  <si>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</si>
  <si>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</si>
  <si>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</si>
  <si>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</si>
  <si>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</si>
  <si>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</si>
  <si>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</si>
  <si>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</si>
  <si>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</si>
  <si>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</si>
  <si>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</si>
  <si>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</si>
  <si>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</si>
  <si>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</si>
  <si>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</si>
  <si>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</si>
  <si>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</si>
  <si>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</si>
  <si>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</si>
  <si>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</si>
  <si>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</si>
  <si>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</si>
  <si>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</si>
  <si>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</si>
  <si>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</si>
  <si>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</si>
  <si>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</si>
  <si>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</si>
  <si>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</si>
  <si>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</si>
  <si>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</si>
  <si>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</si>
  <si>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</si>
  <si>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</si>
  <si>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</si>
  <si>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</si>
  <si>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</si>
  <si>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</si>
  <si>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</si>
  <si>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</si>
  <si>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</si>
  <si>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</si>
  <si>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</si>
  <si>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</si>
  <si>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</si>
  <si>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</si>
  <si>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</si>
  <si>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</si>
  <si>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</si>
  <si>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</si>
  <si>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</si>
  <si>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</si>
  <si>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</si>
  <si>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</si>
  <si>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</si>
  <si>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</si>
  <si>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</si>
  <si>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</si>
  <si>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</si>
  <si>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</si>
  <si>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</si>
  <si>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</si>
  <si>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</si>
  <si>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</si>
  <si>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</si>
  <si>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</si>
  <si>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</si>
  <si>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</si>
  <si>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</si>
  <si>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</si>
  <si>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</si>
  <si>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</si>
  <si>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</si>
  <si>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</si>
  <si>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</si>
  <si>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</si>
  <si>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</si>
  <si>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</si>
  <si>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</si>
  <si>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</si>
  <si>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</si>
  <si>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</si>
  <si>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</si>
  <si>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</si>
  <si>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</si>
  <si>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</si>
  <si>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</si>
  <si>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</si>
  <si>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</si>
  <si>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</si>
  <si>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</si>
  <si>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</si>
  <si>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</si>
  <si>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</si>
  <si>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</si>
  <si>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</si>
  <si>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</si>
  <si>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</si>
  <si>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</si>
  <si>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</si>
  <si>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</si>
  <si>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</si>
  <si>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</si>
  <si>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</si>
  <si>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</si>
  <si>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</si>
  <si>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</si>
  <si>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</si>
  <si>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</si>
  <si>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</si>
  <si>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</si>
  <si>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</si>
  <si>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</si>
  <si>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</si>
  <si>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</si>
  <si>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</si>
  <si>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</si>
  <si>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</si>
  <si>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</si>
  <si>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</si>
  <si>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</si>
  <si>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</si>
  <si>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</si>
  <si>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</si>
  <si>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</si>
  <si>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</si>
  <si>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</si>
  <si>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</si>
  <si>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</si>
  <si>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</si>
  <si>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</si>
  <si>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</si>
  <si>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</si>
  <si>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</si>
  <si>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</si>
  <si>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</si>
  <si>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</si>
  <si>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</si>
  <si>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</si>
  <si>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</si>
  <si>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</si>
  <si>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</si>
  <si>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</si>
  <si>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</si>
  <si>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</si>
  <si>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</si>
  <si>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</si>
  <si>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</si>
  <si>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</si>
  <si>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</si>
  <si>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</si>
  <si>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</si>
  <si>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</si>
  <si>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</si>
  <si>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</si>
  <si>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</si>
  <si>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</si>
  <si>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</si>
  <si>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</si>
  <si>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</si>
  <si>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</si>
  <si>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</si>
  <si>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</si>
  <si>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</si>
  <si>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</si>
  <si>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</si>
  <si>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</si>
  <si>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</si>
  <si>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</si>
  <si>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</si>
  <si>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</si>
  <si>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</si>
  <si>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</si>
  <si>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</si>
  <si>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</si>
  <si>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</si>
  <si>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</si>
  <si>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</si>
  <si>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</si>
  <si>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</si>
  <si>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</si>
  <si>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</si>
  <si>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</si>
  <si>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</si>
  <si>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</si>
  <si>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</si>
  <si>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</si>
  <si>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</si>
  <si>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</si>
  <si>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</si>
  <si>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</si>
  <si>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</si>
  <si>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</si>
  <si>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</si>
  <si>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</si>
  <si>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</si>
  <si>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</si>
  <si>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</si>
  <si>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</si>
  <si>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</si>
  <si>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</si>
  <si>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</si>
  <si>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</si>
  <si>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</si>
  <si>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</si>
  <si>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</si>
  <si>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</si>
  <si>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</si>
  <si>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</si>
  <si>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</si>
  <si>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</si>
  <si>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</si>
  <si>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</si>
  <si>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</si>
  <si>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</si>
  <si>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</si>
  <si>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</si>
  <si>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</si>
  <si>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</si>
  <si>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</si>
  <si>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</si>
  <si>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</si>
  <si>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</si>
  <si>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</si>
  <si>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</si>
  <si>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</si>
  <si>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</si>
  <si>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</si>
  <si>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</si>
  <si>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</si>
  <si>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</si>
  <si>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</si>
  <si>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</si>
  <si>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</si>
  <si>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</si>
  <si>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</si>
  <si>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</si>
  <si>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</si>
  <si>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</si>
  <si>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</si>
  <si>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</si>
  <si>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</si>
  <si>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</si>
  <si>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</si>
  <si>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</si>
  <si>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</si>
  <si>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</si>
  <si>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</si>
  <si>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</si>
  <si>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</si>
  <si>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</si>
  <si>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</si>
  <si>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</si>
  <si>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</si>
  <si>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</si>
  <si>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</si>
  <si>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</si>
  <si>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</si>
  <si>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</si>
  <si>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</si>
  <si>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</si>
  <si>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</si>
  <si>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</si>
  <si>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</si>
  <si>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</si>
  <si>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</si>
  <si>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</si>
  <si>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</si>
  <si>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</si>
  <si>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</si>
  <si>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</si>
  <si>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</si>
  <si>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</si>
  <si>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</si>
  <si>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</si>
  <si>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</si>
  <si>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</si>
  <si>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</si>
  <si>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</si>
  <si>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</si>
  <si>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</si>
  <si>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</si>
  <si>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</si>
  <si>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</si>
  <si>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</si>
  <si>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</si>
  <si>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</si>
  <si>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</si>
  <si>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</si>
  <si>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</si>
  <si>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</si>
  <si>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</si>
  <si>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</si>
  <si>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</si>
  <si>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</si>
  <si>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</si>
  <si>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</si>
  <si>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</si>
  <si>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</si>
  <si>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</si>
  <si>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</si>
  <si>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</si>
  <si>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</si>
  <si>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</si>
  <si>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</si>
  <si>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</si>
  <si>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</si>
  <si>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</si>
  <si>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</si>
  <si>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</si>
  <si>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</si>
  <si>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</si>
  <si>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</si>
  <si>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</si>
  <si>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</si>
  <si>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</si>
  <si>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</si>
  <si>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</si>
  <si>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</si>
  <si>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</si>
  <si>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</si>
  <si>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</si>
  <si>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</si>
  <si>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</si>
  <si>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</si>
  <si>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</si>
  <si>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</si>
  <si>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</si>
  <si>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</si>
  <si>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</si>
  <si>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</si>
  <si>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</si>
  <si>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</si>
  <si>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</si>
  <si>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</si>
  <si>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</si>
  <si>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</si>
  <si>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</si>
  <si>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</si>
  <si>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</si>
  <si>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</si>
  <si>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</si>
  <si>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</si>
  <si>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</si>
  <si>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</si>
  <si>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</si>
  <si>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</si>
  <si>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</si>
  <si>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</si>
  <si>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</si>
  <si>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</si>
  <si>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</si>
  <si>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</si>
  <si>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</si>
  <si>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</si>
  <si>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</si>
  <si>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</si>
  <si>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</si>
  <si>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</si>
  <si>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</si>
  <si>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</si>
  <si>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</si>
  <si>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</si>
  <si>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</si>
  <si>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</si>
  <si>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</si>
  <si>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</si>
  <si>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</si>
  <si>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</si>
  <si>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</si>
  <si>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</si>
  <si>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</si>
  <si>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</si>
  <si>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</si>
  <si>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</si>
  <si>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</si>
  <si>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</si>
  <si>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</si>
  <si>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</si>
  <si>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</si>
  <si>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</si>
  <si>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</si>
  <si>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</si>
  <si>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</si>
  <si>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</si>
  <si>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</si>
  <si>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</si>
  <si>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</si>
  <si>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</si>
  <si>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</si>
  <si>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</si>
  <si>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</si>
  <si>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</si>
  <si>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</si>
  <si>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</si>
  <si>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</si>
  <si>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</si>
  <si>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</si>
  <si>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</si>
  <si>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</si>
  <si>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</si>
  <si>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</si>
  <si>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</si>
  <si>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</si>
  <si>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</si>
  <si>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</si>
  <si>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</si>
  <si>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</si>
  <si>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</si>
  <si>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</si>
  <si>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</si>
  <si>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</si>
  <si>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</si>
  <si>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</si>
  <si>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</si>
  <si>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</si>
  <si>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</si>
  <si>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</si>
  <si>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</si>
  <si>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</si>
  <si>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</si>
  <si>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</si>
  <si>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</si>
  <si>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</si>
  <si>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</si>
  <si>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</si>
  <si>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</si>
  <si>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</si>
  <si>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</si>
  <si>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</si>
  <si>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</si>
  <si>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</si>
  <si>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</si>
  <si>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</si>
  <si>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</si>
  <si>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</si>
  <si>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</si>
  <si>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</si>
  <si>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</si>
  <si>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</si>
  <si>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</si>
  <si>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</si>
  <si>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</si>
  <si>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</si>
  <si>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</si>
  <si>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</si>
  <si>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</si>
  <si>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</si>
  <si>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</si>
  <si>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</si>
  <si>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</si>
  <si>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</si>
  <si>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</si>
  <si>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</si>
  <si>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</si>
  <si>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</si>
  <si>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</si>
  <si>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</si>
  <si>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</si>
  <si>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</si>
  <si>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</si>
  <si>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</si>
  <si>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</si>
  <si>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</si>
  <si>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</si>
  <si>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</si>
  <si>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</si>
  <si>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</si>
  <si>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</si>
  <si>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</si>
  <si>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</si>
  <si>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</si>
  <si>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</si>
  <si>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</si>
  <si>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</si>
  <si>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</si>
  <si>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</si>
  <si>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</si>
  <si>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</si>
  <si>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</si>
  <si>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</si>
  <si>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</si>
  <si>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</si>
  <si>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</si>
  <si>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</si>
  <si>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</si>
  <si>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</si>
  <si>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</si>
  <si>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</si>
  <si>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</si>
  <si>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</si>
  <si>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</si>
  <si>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</si>
  <si>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</si>
  <si>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</si>
  <si>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</si>
  <si>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</si>
  <si>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</si>
  <si>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</si>
  <si>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</si>
  <si>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</si>
  <si>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</si>
  <si>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</si>
  <si>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</si>
  <si>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</si>
  <si>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</si>
  <si>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</si>
  <si>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</si>
  <si>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</si>
  <si>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</si>
  <si>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</si>
  <si>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</si>
  <si>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</si>
  <si>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</si>
  <si>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</si>
  <si>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</si>
  <si>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</si>
  <si>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</si>
  <si>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</si>
  <si>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</si>
  <si>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</si>
  <si>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</si>
  <si>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</si>
  <si>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</si>
  <si>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</si>
  <si>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</si>
  <si>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</si>
  <si>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</si>
  <si>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</si>
  <si>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</si>
  <si>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</si>
  <si>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</si>
  <si>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</si>
  <si>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</si>
  <si>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</si>
  <si>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</si>
  <si>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</si>
  <si>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</si>
  <si>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</si>
  <si>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</si>
  <si>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</si>
  <si>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</si>
  <si>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</si>
  <si>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</si>
  <si>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</si>
  <si>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</si>
  <si>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</si>
  <si>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</si>
  <si>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</si>
  <si>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</si>
  <si>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</si>
  <si>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</si>
  <si>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</si>
  <si>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</si>
  <si>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</si>
  <si>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</si>
  <si>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</si>
  <si>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</si>
  <si>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</si>
  <si>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</si>
  <si>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</si>
  <si>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</si>
  <si>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</si>
  <si>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</si>
  <si>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</si>
  <si>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</si>
  <si>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</si>
  <si>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</si>
  <si>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</si>
  <si>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</si>
  <si>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</si>
  <si>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</si>
  <si>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</si>
  <si>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</si>
  <si>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</si>
  <si>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</si>
  <si>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</si>
  <si>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</si>
  <si>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</si>
  <si>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</si>
  <si>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</si>
  <si>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</si>
  <si>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</si>
  <si>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</si>
  <si>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</si>
  <si>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</si>
  <si>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</si>
  <si>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</si>
  <si>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</si>
  <si>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</si>
  <si>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</si>
  <si>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</si>
  <si>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</si>
  <si>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</si>
  <si>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</si>
  <si>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</si>
  <si>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</si>
  <si>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</si>
  <si>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</si>
  <si>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</si>
  <si>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</si>
  <si>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</si>
  <si>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</si>
  <si>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</si>
  <si>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</si>
  <si>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</si>
  <si>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</si>
  <si>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</si>
  <si>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</si>
  <si>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</si>
  <si>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</si>
  <si>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</si>
  <si>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</si>
  <si>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</si>
  <si>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</si>
  <si>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</si>
  <si>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</si>
  <si>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</si>
  <si>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</si>
  <si>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</si>
  <si>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</si>
  <si>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</si>
  <si>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</si>
  <si>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</si>
  <si>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</si>
  <si>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</si>
  <si>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</si>
  <si>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</si>
  <si>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</si>
  <si>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</si>
  <si>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</si>
  <si>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</si>
  <si>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</si>
  <si>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</si>
  <si>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</si>
  <si>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</si>
  <si>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</si>
  <si>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</si>
  <si>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</si>
  <si>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</si>
  <si>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</si>
  <si>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</si>
  <si>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</si>
  <si>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</si>
  <si>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</si>
  <si>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</si>
  <si>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</si>
  <si>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</si>
  <si>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</si>
  <si>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</si>
  <si>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</si>
  <si>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</si>
  <si>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</si>
  <si>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</si>
  <si>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</si>
  <si>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</si>
  <si>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</si>
  <si>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</si>
  <si>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</si>
  <si>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</si>
  <si>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</si>
  <si>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</si>
  <si>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</si>
  <si>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</si>
  <si>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</si>
  <si>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</si>
  <si>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</si>
  <si>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</si>
  <si>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</si>
  <si>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</si>
  <si>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</si>
  <si>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</si>
  <si>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</si>
  <si>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</si>
  <si>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</si>
  <si>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</si>
  <si>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</si>
  <si>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</si>
  <si>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</si>
  <si>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</si>
  <si>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</si>
  <si>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</si>
  <si>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</si>
  <si>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</si>
  <si>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</si>
  <si>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</si>
  <si>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</si>
  <si>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</si>
  <si>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</si>
  <si>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</si>
  <si>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</si>
  <si>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</si>
  <si>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</si>
  <si>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</si>
  <si>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</si>
  <si>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</si>
  <si>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</si>
  <si>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</si>
  <si>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</si>
  <si>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</si>
  <si>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</si>
  <si>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</si>
  <si>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</si>
  <si>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</si>
  <si>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</si>
  <si>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</si>
  <si>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</si>
  <si>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</si>
  <si>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</si>
  <si>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</si>
  <si>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</si>
  <si>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</si>
  <si>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</si>
  <si>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</si>
  <si>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</si>
  <si>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</si>
  <si>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</si>
  <si>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</si>
  <si>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</si>
  <si>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</si>
  <si>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</si>
  <si>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</si>
  <si>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</si>
  <si>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</si>
  <si>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</si>
  <si>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</si>
  <si>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</si>
  <si>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</si>
  <si>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</si>
  <si>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</si>
  <si>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</si>
  <si>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</si>
  <si>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</si>
  <si>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</si>
  <si>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</si>
  <si>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</si>
  <si>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</si>
  <si>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</si>
  <si>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</si>
  <si>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</si>
  <si>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</si>
  <si>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</si>
  <si>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</si>
  <si>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</si>
  <si>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</si>
  <si>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</si>
  <si>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</si>
  <si>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</si>
  <si>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</si>
  <si>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</si>
  <si>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</si>
  <si>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</si>
  <si>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</si>
  <si>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</si>
  <si>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</si>
  <si>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</si>
  <si>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</si>
  <si>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</si>
  <si>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</si>
  <si>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</si>
  <si>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</si>
  <si>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</si>
  <si>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</si>
  <si>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</si>
  <si>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</si>
  <si>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</si>
  <si>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</si>
  <si>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</si>
  <si>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</si>
  <si>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</si>
  <si>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</si>
  <si>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</si>
  <si>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</si>
  <si>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</si>
  <si>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</si>
  <si>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</si>
  <si>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</si>
  <si>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</si>
  <si>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</si>
  <si>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</si>
  <si>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</si>
  <si>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</si>
  <si>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</si>
  <si>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</si>
  <si>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</si>
  <si>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</si>
  <si>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</si>
  <si>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</si>
  <si>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</si>
  <si>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</si>
  <si>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</si>
  <si>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</si>
  <si>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</si>
  <si>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</si>
  <si>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</si>
  <si>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</si>
  <si>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</si>
  <si>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</si>
  <si>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</si>
  <si>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</si>
  <si>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</si>
  <si>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</si>
  <si>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</si>
  <si>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</si>
  <si>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</si>
  <si>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</si>
  <si>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</si>
  <si>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</si>
  <si>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</si>
  <si>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</si>
  <si>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</si>
  <si>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</si>
  <si>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</si>
  <si>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</si>
  <si>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</si>
  <si>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</si>
  <si>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</si>
  <si>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</si>
  <si>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</si>
  <si>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</si>
  <si>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</si>
  <si>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</si>
  <si>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</si>
  <si>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</si>
  <si>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</si>
  <si>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</si>
  <si>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</si>
  <si>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</si>
  <si>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</si>
  <si>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</si>
  <si>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</si>
  <si>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</si>
  <si>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</si>
  <si>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</si>
  <si>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</si>
  <si>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</si>
  <si>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</si>
  <si>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</si>
  <si>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</si>
  <si>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</si>
  <si>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</si>
  <si>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</si>
  <si>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</si>
  <si>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</si>
  <si>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</si>
  <si>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</si>
  <si>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</si>
  <si>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</si>
  <si>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</si>
  <si>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</si>
  <si>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</si>
  <si>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</si>
  <si>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</si>
  <si>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</si>
  <si>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</si>
  <si>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</si>
  <si>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</si>
  <si>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</si>
  <si>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</si>
  <si>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</si>
  <si>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</si>
  <si>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</si>
  <si>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</si>
  <si>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</si>
  <si>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</si>
  <si>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</si>
  <si>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</si>
  <si>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</si>
  <si>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</si>
  <si>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</si>
  <si>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</si>
  <si>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</si>
  <si>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</si>
  <si>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</si>
  <si>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</si>
  <si>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</si>
  <si>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</si>
  <si>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</si>
  <si>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</si>
  <si>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</si>
  <si>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</si>
  <si>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</si>
  <si>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</si>
  <si>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</si>
  <si>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</si>
  <si>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</si>
  <si>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</si>
  <si>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</si>
  <si>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</si>
  <si>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</si>
  <si>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</si>
  <si>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</si>
  <si>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</si>
  <si>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</si>
  <si>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</si>
  <si>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</si>
  <si>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</si>
  <si>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</si>
  <si>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</si>
  <si>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</si>
  <si>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</si>
  <si>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</si>
  <si>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</si>
  <si>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</si>
  <si>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</si>
  <si>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</si>
  <si>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</si>
  <si>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</si>
  <si>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</si>
  <si>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</si>
  <si>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</si>
  <si>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</si>
  <si>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</si>
  <si>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</si>
  <si>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</si>
  <si>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</si>
  <si>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</si>
  <si>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</si>
  <si>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</si>
  <si>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</si>
  <si>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</si>
  <si>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</si>
  <si>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</si>
  <si>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</si>
  <si>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</si>
  <si>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</si>
  <si>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</si>
  <si>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</si>
  <si>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</si>
  <si>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</si>
  <si>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</si>
  <si>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</si>
  <si>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</si>
  <si>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</si>
  <si>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</si>
  <si>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</si>
  <si>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</si>
  <si>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</si>
  <si>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</si>
  <si>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</si>
  <si>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</si>
  <si>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</si>
  <si>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</si>
  <si>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</si>
  <si>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</si>
  <si>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</si>
  <si>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</si>
  <si>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</si>
  <si>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</si>
  <si>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</si>
  <si>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</si>
  <si>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</si>
  <si>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</si>
  <si>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</si>
  <si>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</si>
  <si>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</si>
  <si>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</si>
  <si>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</si>
  <si>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</si>
  <si>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</si>
  <si>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</si>
  <si>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</si>
  <si>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</si>
  <si>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</si>
  <si>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</si>
  <si>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</si>
  <si>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</si>
  <si>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</si>
  <si>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</si>
  <si>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</si>
  <si>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</si>
  <si>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</si>
  <si>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</si>
  <si>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</si>
  <si>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</si>
  <si>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</si>
  <si>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</si>
  <si>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</si>
  <si>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</si>
  <si>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</si>
  <si>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</si>
  <si>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</si>
  <si>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</si>
  <si>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</si>
  <si>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</si>
  <si>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</si>
  <si>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</si>
  <si>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</si>
  <si>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</si>
  <si>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</si>
  <si>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</si>
  <si>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</si>
  <si>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</si>
  <si>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</si>
  <si>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</si>
  <si>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</si>
  <si>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</si>
  <si>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</si>
  <si>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</si>
  <si>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</si>
  <si>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</si>
  <si>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</si>
  <si>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</si>
  <si>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</si>
  <si>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</si>
  <si>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</si>
  <si>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</si>
  <si>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</si>
  <si>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</si>
  <si>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</si>
  <si>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</si>
  <si>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</si>
  <si>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</si>
  <si>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</si>
  <si>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</si>
  <si>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</si>
  <si>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</si>
  <si>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</si>
  <si>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</si>
  <si>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</si>
  <si>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</si>
  <si>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</si>
  <si>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</si>
  <si>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</si>
  <si>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</si>
  <si>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</si>
  <si>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</si>
  <si>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</si>
  <si>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</si>
  <si>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</si>
  <si>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</si>
  <si>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</si>
  <si>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</si>
  <si>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</si>
  <si>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</si>
  <si>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</si>
  <si>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</si>
  <si>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</si>
  <si>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</si>
  <si>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</si>
  <si>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</si>
  <si>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</si>
  <si>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</si>
  <si>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</si>
  <si>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</si>
  <si>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</si>
  <si>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</si>
  <si>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</si>
  <si>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</si>
  <si>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</si>
  <si>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</si>
  <si>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</si>
  <si>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</si>
  <si>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</si>
  <si>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</si>
  <si>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</si>
  <si>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</si>
  <si>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</si>
  <si>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</si>
  <si>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</si>
  <si>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</si>
  <si>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</si>
  <si>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</si>
  <si>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</si>
  <si>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</si>
  <si>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</si>
  <si>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</si>
  <si>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</si>
  <si>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</si>
  <si>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</si>
  <si>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</si>
  <si>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</si>
  <si>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</si>
  <si>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</si>
  <si>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</si>
  <si>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</si>
  <si>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</si>
  <si>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</si>
  <si>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</si>
  <si>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</si>
  <si>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</si>
  <si>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</si>
  <si>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</si>
  <si>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</si>
  <si>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</si>
  <si>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</si>
  <si>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</si>
  <si>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</si>
  <si>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</si>
  <si>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</si>
  <si>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</si>
  <si>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</si>
  <si>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</si>
  <si>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</si>
  <si>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</si>
  <si>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</si>
  <si>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</si>
  <si>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</si>
  <si>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</si>
  <si>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</si>
  <si>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</si>
  <si>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</si>
  <si>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</si>
  <si>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</si>
  <si>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</si>
  <si>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</si>
  <si>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</si>
  <si>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</si>
  <si>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</si>
  <si>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</si>
  <si>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</si>
  <si>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</si>
  <si>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</si>
  <si>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</si>
  <si>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</si>
  <si>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</si>
  <si>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</si>
  <si>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</si>
  <si>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</si>
  <si>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</si>
  <si>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</si>
  <si>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</si>
  <si>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</si>
  <si>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</si>
  <si>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</si>
  <si>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</si>
  <si>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</si>
  <si>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</si>
  <si>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</si>
  <si>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</si>
  <si>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</si>
  <si>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</si>
  <si>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</si>
  <si>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</si>
  <si>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</si>
  <si>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</si>
  <si>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</si>
  <si>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</si>
  <si>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</si>
  <si>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</si>
  <si>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</si>
  <si>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</si>
  <si>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</si>
  <si>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</si>
  <si>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</si>
  <si>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</si>
  <si>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</si>
  <si>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</si>
  <si>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</si>
  <si>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</si>
  <si>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</si>
  <si>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</si>
  <si>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</si>
  <si>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</si>
  <si>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</si>
  <si>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</si>
  <si>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</si>
  <si>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</si>
  <si>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</si>
  <si>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</si>
  <si>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</si>
  <si>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</si>
  <si>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</si>
  <si>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</si>
  <si>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</si>
  <si>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</si>
  <si>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</si>
  <si>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</si>
  <si>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</si>
  <si>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</si>
  <si>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</si>
  <si>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</si>
  <si>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</si>
  <si>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</si>
  <si>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</si>
  <si>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</si>
  <si>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</si>
  <si>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</si>
  <si>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</si>
  <si>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</si>
  <si>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</si>
  <si>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</si>
  <si>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</si>
  <si>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</si>
  <si>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</si>
  <si>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</si>
  <si>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</si>
  <si>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</si>
  <si>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</si>
  <si>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</si>
  <si>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</si>
  <si>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</si>
  <si>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</si>
  <si>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</si>
  <si>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</si>
  <si>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</si>
  <si>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</si>
  <si>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</si>
  <si>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</si>
  <si>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</si>
  <si>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</si>
  <si>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</si>
  <si>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</si>
  <si>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</si>
  <si>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</si>
  <si>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</si>
  <si>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</si>
  <si>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</si>
  <si>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</si>
  <si>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</si>
  <si>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</si>
  <si>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</si>
  <si>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</si>
  <si>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</si>
  <si>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</si>
  <si>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</si>
  <si>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</si>
  <si>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</si>
  <si>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</si>
  <si>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</si>
  <si>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</si>
  <si>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</si>
  <si>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</si>
  <si>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</si>
  <si>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</si>
  <si>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</si>
  <si>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</si>
  <si>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</si>
  <si>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</si>
  <si>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</si>
  <si>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</si>
  <si>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</si>
  <si>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</si>
  <si>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</si>
  <si>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</si>
  <si>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</si>
  <si>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</si>
  <si>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</si>
  <si>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</si>
  <si>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</si>
  <si>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</si>
  <si>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</si>
  <si>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</si>
  <si>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</si>
  <si>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</si>
  <si>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</si>
  <si>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</si>
  <si>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</si>
  <si>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</si>
  <si>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</si>
  <si>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</si>
  <si>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</si>
  <si>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</si>
  <si>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</si>
  <si>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</si>
  <si>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</si>
  <si>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</si>
  <si>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</si>
  <si>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</si>
  <si>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</si>
  <si>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</si>
  <si>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</si>
  <si>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</si>
  <si>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</si>
  <si>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</si>
  <si>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</si>
  <si>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</si>
  <si>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</si>
  <si>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</si>
  <si>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</si>
  <si>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</si>
  <si>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</si>
  <si>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</si>
  <si>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</si>
  <si>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</si>
  <si>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</si>
  <si>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</si>
  <si>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</si>
  <si>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</si>
  <si>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</si>
  <si>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</si>
  <si>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</si>
  <si>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</si>
  <si>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</si>
  <si>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</si>
  <si>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</si>
  <si>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</si>
  <si>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</si>
  <si>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</si>
  <si>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</si>
  <si>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</si>
  <si>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</si>
  <si>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</si>
  <si>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</si>
  <si>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</si>
  <si>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</si>
  <si>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</si>
  <si>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</si>
  <si>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</si>
  <si>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</si>
  <si>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</si>
  <si>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</si>
  <si>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</si>
  <si>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</si>
  <si>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</si>
  <si>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</si>
  <si>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</si>
  <si>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</si>
  <si>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</si>
  <si>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</si>
  <si>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</si>
  <si>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</si>
  <si>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</si>
  <si>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</si>
  <si>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</si>
  <si>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</si>
  <si>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</si>
  <si>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</si>
  <si>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</si>
  <si>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</si>
  <si>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</si>
  <si>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</si>
  <si>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</si>
  <si>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</si>
  <si>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</si>
  <si>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</si>
  <si>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</si>
  <si>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</si>
  <si>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</si>
  <si>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</si>
  <si>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</si>
  <si>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</si>
  <si>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</si>
  <si>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</si>
  <si>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</si>
  <si>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</si>
  <si>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</si>
  <si>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</si>
  <si>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</si>
  <si>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</si>
  <si>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</si>
  <si>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</si>
  <si>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</si>
  <si>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</si>
  <si>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</si>
  <si>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</si>
  <si>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</si>
  <si>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</si>
  <si>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</si>
  <si>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</si>
  <si>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</si>
  <si>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</si>
  <si>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</si>
  <si>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</si>
  <si>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</si>
  <si>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</si>
  <si>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</si>
  <si>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</si>
  <si>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</si>
  <si>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</si>
  <si>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</si>
  <si>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</si>
  <si>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</si>
  <si>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</si>
  <si>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</si>
  <si>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</si>
  <si>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</si>
  <si>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</si>
  <si>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</si>
  <si>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</si>
  <si>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</si>
  <si>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</si>
  <si>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</si>
  <si>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</si>
  <si>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</si>
  <si>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</si>
  <si>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</si>
  <si>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</si>
  <si>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</si>
  <si>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</si>
  <si>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</si>
  <si>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</si>
  <si>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</si>
  <si>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</si>
  <si>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</si>
  <si>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</si>
  <si>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</si>
  <si>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</si>
  <si>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</si>
  <si>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</si>
  <si>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</si>
  <si>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</si>
  <si>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</si>
  <si>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</si>
  <si>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</si>
  <si>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</si>
  <si>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</si>
  <si>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</si>
  <si>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</si>
  <si>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</si>
  <si>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</si>
  <si>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</si>
  <si>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</si>
  <si>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</si>
  <si>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</si>
  <si>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</si>
  <si>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</si>
  <si>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</si>
  <si>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</si>
  <si>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</si>
  <si>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</si>
  <si>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</si>
  <si>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</si>
  <si>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</si>
  <si>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</si>
  <si>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</si>
  <si>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</si>
  <si>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</si>
  <si>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</si>
  <si>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</si>
  <si>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</si>
  <si>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</si>
  <si>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</si>
  <si>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</si>
  <si>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</si>
  <si>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</si>
  <si>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</si>
  <si>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</si>
  <si>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</si>
  <si>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</si>
  <si>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</si>
  <si>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</si>
  <si>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</si>
  <si>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</si>
  <si>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</si>
  <si>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</si>
  <si>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</si>
  <si>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</si>
  <si>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</si>
  <si>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</si>
  <si>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</si>
  <si>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</si>
  <si>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</si>
  <si>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</si>
  <si>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</si>
  <si>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</si>
  <si>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</si>
  <si>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</si>
  <si>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</si>
  <si>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</si>
  <si>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</si>
  <si>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</si>
  <si>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</si>
  <si>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</si>
  <si>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</si>
  <si>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</si>
  <si>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</si>
  <si>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</si>
  <si>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</si>
  <si>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</si>
  <si>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</si>
  <si>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</si>
  <si>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</si>
  <si>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</si>
  <si>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</si>
  <si>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</si>
  <si>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</si>
  <si>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</si>
  <si>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</si>
  <si>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</si>
  <si>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</si>
  <si>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</si>
  <si>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</si>
  <si>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</si>
  <si>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</si>
  <si>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</si>
  <si>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</si>
  <si>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</si>
  <si>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</si>
  <si>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</si>
  <si>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</si>
  <si>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</si>
  <si>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</si>
  <si>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</si>
  <si>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</si>
  <si>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</si>
  <si>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</si>
  <si>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</si>
  <si>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</si>
  <si>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</si>
  <si>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</si>
  <si>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</si>
  <si>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</si>
  <si>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</si>
  <si>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</si>
  <si>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</si>
  <si>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</si>
  <si>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</si>
  <si>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</si>
  <si>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</si>
  <si>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</si>
  <si>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</si>
  <si>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</si>
  <si>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</si>
  <si>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</si>
  <si>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</si>
  <si>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</si>
  <si>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</si>
  <si>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</si>
  <si>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</si>
  <si>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</si>
  <si>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</si>
  <si>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</si>
  <si>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</si>
  <si>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</si>
  <si>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</si>
  <si>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</si>
  <si>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</si>
  <si>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</si>
  <si>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</si>
  <si>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</si>
  <si>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</si>
  <si>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</si>
  <si>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</si>
  <si>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</si>
  <si>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</si>
  <si>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</si>
  <si>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</si>
  <si>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</si>
  <si>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</si>
  <si>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</si>
  <si>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</si>
  <si>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</si>
  <si>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</si>
  <si>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</si>
  <si>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</si>
  <si>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</si>
  <si>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</si>
  <si>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</si>
  <si>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</si>
  <si>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</si>
  <si>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</si>
  <si>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</si>
  <si>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</si>
  <si>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</si>
  <si>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</si>
  <si>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</si>
  <si>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</si>
  <si>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</si>
  <si>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</si>
  <si>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</si>
  <si>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</si>
  <si>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</si>
  <si>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</si>
  <si>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</si>
  <si>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</si>
  <si>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</si>
  <si>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</si>
  <si>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</si>
  <si>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</si>
  <si>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</si>
  <si>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</si>
  <si>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</si>
  <si>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</si>
  <si>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</si>
  <si>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</si>
  <si>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</si>
  <si>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</si>
  <si>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</si>
  <si>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</si>
  <si>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</si>
  <si>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</si>
  <si>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</si>
  <si>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</si>
  <si>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</si>
  <si>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</si>
  <si>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</si>
  <si>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</si>
  <si>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</si>
  <si>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</si>
  <si>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</si>
  <si>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</si>
  <si>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</si>
  <si>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</si>
  <si>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</si>
  <si>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</si>
  <si>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</si>
  <si>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</si>
  <si>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</si>
  <si>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</si>
  <si>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</si>
  <si>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</si>
  <si>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</si>
  <si>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</si>
  <si>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</si>
  <si>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</si>
  <si>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</si>
  <si>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</si>
  <si>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</si>
  <si>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</si>
  <si>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</si>
  <si>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</si>
  <si>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</si>
  <si>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</si>
  <si>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</si>
  <si>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</si>
  <si>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</si>
  <si>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</si>
  <si>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</si>
  <si>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</si>
  <si>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</si>
  <si>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</si>
  <si>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</si>
  <si>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</si>
  <si>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</si>
  <si>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</si>
  <si>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</si>
  <si>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</si>
  <si>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</si>
  <si>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</si>
  <si>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</si>
  <si>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</si>
  <si>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</si>
  <si>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</si>
  <si>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</si>
  <si>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</si>
  <si>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</si>
  <si>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</si>
  <si>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</si>
  <si>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</si>
  <si>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</si>
  <si>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</si>
  <si>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</si>
  <si>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</si>
  <si>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</si>
  <si>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</si>
  <si>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</si>
  <si>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</si>
  <si>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</si>
  <si>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</si>
  <si>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</si>
  <si>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</si>
  <si>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</si>
  <si>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</si>
  <si>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</si>
  <si>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</si>
  <si>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</si>
  <si>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</si>
  <si>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</si>
  <si>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</si>
  <si>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</si>
  <si>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</si>
  <si>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</si>
  <si>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</si>
  <si>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</si>
  <si>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</si>
  <si>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</si>
  <si>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</si>
  <si>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</si>
  <si>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</si>
  <si>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</si>
  <si>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</si>
  <si>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</si>
  <si>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</si>
  <si>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</si>
  <si>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</si>
  <si>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</si>
  <si>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</si>
  <si>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</si>
  <si>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</si>
  <si>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</si>
  <si>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</si>
  <si>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</si>
  <si>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</si>
  <si>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</si>
  <si>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</si>
  <si>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</si>
  <si>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</si>
  <si>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</si>
  <si>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</si>
  <si>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</si>
  <si>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</si>
  <si>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</si>
  <si>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</si>
  <si>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</si>
  <si>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</si>
  <si>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</si>
  <si>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</si>
  <si>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</si>
  <si>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</si>
  <si>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</si>
  <si>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</si>
  <si>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</si>
  <si>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</si>
  <si>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</si>
  <si>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</si>
  <si>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</si>
  <si>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</si>
  <si>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</si>
  <si>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</si>
  <si>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</si>
  <si>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</si>
  <si>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</si>
  <si>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</si>
  <si>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</si>
  <si>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</si>
  <si>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</si>
  <si>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</si>
  <si>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</si>
  <si>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</si>
  <si>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</si>
  <si>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</si>
  <si>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</si>
  <si>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</si>
  <si>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</si>
  <si>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</si>
  <si>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</si>
  <si>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</si>
  <si>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</si>
  <si>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</si>
  <si>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</si>
  <si>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</si>
  <si>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</si>
  <si>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</si>
  <si>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</si>
  <si>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</si>
  <si>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</si>
  <si>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</si>
  <si>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</si>
  <si>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</si>
  <si>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</si>
  <si>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</si>
  <si>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</si>
  <si>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</si>
  <si>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</si>
  <si>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</si>
  <si>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</si>
  <si>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</si>
  <si>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</si>
  <si>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</si>
  <si>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</si>
  <si>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</si>
  <si>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</si>
  <si>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</si>
  <si>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</si>
  <si>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</si>
  <si>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</si>
  <si>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</si>
  <si>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</si>
  <si>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</si>
  <si>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</si>
  <si>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</si>
  <si>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</si>
  <si>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</si>
  <si>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</si>
  <si>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</si>
  <si>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</si>
  <si>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</si>
  <si>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</si>
  <si>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</si>
  <si>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</si>
  <si>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</si>
  <si>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</si>
  <si>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</si>
  <si>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</si>
  <si>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</si>
  <si>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</si>
  <si>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</si>
  <si>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</si>
  <si>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</si>
  <si>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</si>
  <si>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</si>
  <si>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</si>
  <si>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</si>
  <si>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</si>
  <si>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</si>
  <si>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</si>
  <si>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</si>
  <si>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</si>
  <si>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</si>
  <si>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</si>
  <si>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</si>
  <si>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</si>
  <si>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</si>
  <si>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</si>
  <si>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</si>
  <si>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</si>
  <si>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</si>
  <si>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</si>
  <si>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</si>
  <si>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</si>
  <si>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</si>
  <si>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</si>
  <si>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</si>
  <si>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</si>
  <si>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</si>
  <si>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</si>
  <si>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</si>
  <si>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</si>
  <si>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</si>
  <si>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</si>
  <si>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</si>
  <si>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</si>
  <si>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</si>
  <si>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</si>
  <si>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</si>
  <si>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</si>
  <si>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</si>
  <si>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</si>
  <si>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</si>
  <si>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</si>
  <si>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</si>
  <si>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</si>
  <si>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</si>
  <si>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</si>
  <si>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</si>
  <si>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</si>
  <si>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</si>
  <si>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</si>
  <si>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</si>
  <si>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</si>
  <si>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</si>
  <si>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</si>
  <si>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</si>
  <si>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</si>
  <si>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</si>
  <si>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</si>
  <si>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</si>
  <si>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</si>
  <si>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</si>
  <si>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</si>
  <si>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</si>
  <si>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</si>
  <si>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</si>
  <si>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</si>
  <si>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</si>
  <si>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</si>
  <si>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</si>
  <si>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</si>
  <si>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</si>
  <si>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</si>
  <si>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</si>
  <si>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</si>
  <si>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</si>
  <si>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</si>
  <si>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</si>
  <si>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</si>
  <si>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</si>
  <si>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</si>
  <si>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</si>
  <si>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</si>
  <si>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</si>
  <si>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</si>
  <si>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</si>
  <si>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</si>
  <si>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</si>
  <si>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</si>
  <si>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</si>
  <si>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</si>
  <si>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</si>
  <si>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</si>
  <si>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</si>
  <si>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</si>
  <si>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</si>
  <si>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</si>
  <si>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</si>
  <si>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</si>
  <si>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</si>
  <si>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</si>
  <si>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</si>
  <si>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</si>
  <si>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</si>
  <si>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</si>
  <si>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</si>
  <si>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</si>
  <si>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</si>
  <si>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</si>
  <si>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</si>
  <si>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</si>
  <si>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</si>
  <si>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</si>
  <si>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</si>
  <si>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</si>
  <si>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</si>
  <si>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</si>
  <si>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</si>
  <si>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</si>
  <si>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</si>
  <si>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</si>
  <si>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</si>
  <si>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</si>
  <si>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</si>
  <si>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</si>
  <si>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</si>
  <si>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</si>
  <si>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</si>
  <si>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</si>
  <si>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</si>
  <si>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</si>
  <si>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</si>
  <si>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</si>
  <si>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</si>
  <si>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</si>
  <si>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</si>
  <si>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</si>
  <si>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</si>
  <si>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</si>
  <si>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</si>
  <si>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</si>
  <si>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</si>
  <si>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</si>
  <si>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</si>
  <si>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</si>
  <si>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</si>
  <si>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</si>
  <si>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</si>
  <si>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</si>
  <si>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</si>
  <si>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</si>
  <si>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</si>
  <si>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</si>
  <si>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</si>
  <si>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</si>
  <si>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</si>
  <si>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</si>
  <si>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</si>
  <si>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</si>
  <si>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</si>
  <si>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</si>
  <si>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</si>
  <si>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</si>
  <si>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</si>
  <si>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</si>
  <si>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</si>
  <si>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</si>
  <si>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</si>
  <si>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</si>
  <si>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</si>
  <si>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</si>
  <si>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</si>
  <si>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</si>
  <si>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</si>
  <si>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</si>
  <si>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</si>
  <si>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</si>
  <si>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</si>
  <si>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</si>
  <si>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</si>
  <si>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</si>
  <si>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</si>
  <si>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</si>
  <si>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</si>
  <si>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</si>
  <si>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</si>
  <si>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</si>
  <si>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</si>
  <si>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</si>
  <si>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</si>
  <si>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</si>
  <si>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</si>
  <si>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</si>
  <si>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</si>
  <si>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</si>
  <si>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</si>
  <si>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</si>
  <si>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</si>
  <si>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</si>
  <si>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</si>
  <si>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</si>
  <si>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</si>
  <si>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</si>
  <si>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</si>
  <si>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</si>
  <si>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</si>
  <si>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</si>
  <si>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</si>
  <si>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</si>
  <si>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</si>
  <si>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</si>
  <si>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</si>
  <si>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</si>
  <si>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</si>
  <si>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</si>
  <si>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</si>
  <si>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</si>
  <si>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</si>
  <si>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</si>
  <si>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</si>
  <si>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</si>
  <si>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</si>
  <si>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</si>
  <si>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</si>
  <si>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</si>
  <si>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</si>
  <si>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</si>
  <si>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</si>
  <si>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</si>
  <si>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</si>
  <si>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</si>
  <si>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</si>
  <si>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</si>
  <si>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</si>
  <si>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</si>
  <si>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</si>
  <si>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</si>
  <si>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</si>
  <si>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</si>
  <si>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</si>
  <si>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</si>
  <si>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</si>
  <si>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</si>
  <si>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</si>
  <si>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</si>
  <si>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</si>
  <si>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</si>
  <si>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</si>
  <si>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</si>
  <si>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</si>
  <si>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</si>
  <si>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</si>
  <si>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</si>
  <si>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</si>
  <si>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</si>
  <si>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</si>
  <si>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</si>
  <si>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</si>
  <si>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</si>
  <si>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</si>
  <si>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</si>
  <si>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</si>
  <si>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</si>
  <si>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</si>
  <si>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</si>
  <si>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</si>
  <si>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</si>
  <si>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</si>
  <si>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</si>
  <si>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</si>
  <si>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</si>
  <si>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</si>
  <si>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</si>
  <si>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</si>
  <si>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</si>
  <si>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</si>
  <si>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</si>
  <si>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</si>
  <si>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</si>
  <si>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</si>
  <si>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</si>
  <si>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</si>
  <si>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</si>
  <si>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</si>
  <si>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</si>
  <si>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</si>
  <si>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</si>
  <si>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</si>
  <si>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</si>
  <si>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</si>
  <si>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</si>
  <si>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</si>
  <si>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</si>
  <si>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</si>
  <si>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</si>
  <si>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</si>
  <si>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</si>
  <si>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</si>
  <si>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</si>
  <si>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</si>
  <si>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</si>
  <si>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</si>
  <si>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</si>
  <si>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</si>
  <si>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</si>
  <si>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</si>
  <si>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</si>
  <si>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</si>
  <si>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</si>
  <si>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</si>
  <si>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</si>
  <si>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</si>
  <si>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</si>
  <si>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</si>
  <si>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</si>
  <si>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</si>
  <si>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</si>
  <si>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</si>
  <si>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</si>
  <si>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</si>
  <si>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</si>
  <si>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</si>
  <si>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</si>
  <si>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15Jun21: Adjust the brreder sale grid (pricve increase of $10/hd for CS3, $15 for CS2 &amp; $5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</si>
</sst>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2489</v>
      </c>
      <c r="B42" s="4">
        <v>50</v>
      </c>
      <c r="J42" s="1" t="s">
        <v>2490</v>
      </c>
    </row>
    <row r="43" spans="1:12" x14ac:dyDescent="0.25">
      <c r="A43" s="3"/>
    </row>
    <row r="44" spans="1:12" x14ac:dyDescent="0.25">
      <c r="A44" s="4" t="s">
        <v>89</v>
      </c>
      <c r="B44" s="4" t="s">
        <v>2491</v>
      </c>
      <c r="C44" s="4" t="s">
        <v>94</v>
      </c>
      <c r="D44" s="4" t="s">
        <v>95</v>
      </c>
      <c r="E44" s="4" t="s">
        <v>96</v>
      </c>
      <c r="F44" s="4" t="s">
        <v>97</v>
      </c>
      <c r="G44" s="4" t="s">
        <v>109</v>
      </c>
      <c r="I44" s="1" t="s">
        <v>2488</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2404</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168" activePane="bottomRight" state="frozen"/>
      <selection activeCell="A6" sqref="A6"/>
      <selection pane="topRight" activeCell="K6" sqref="K6"/>
      <selection pane="bottomLeft" activeCell="A22" sqref="A22"/>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44358.682923379602</v>
      </c>
      <c r="J18" s="418" t="s">
        <v>2509</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44362.465415972198</v>
      </c>
      <c r="J21" s="415" t="s">
        <v>2518</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collapsed="1"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collapsed="1"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collapsed="1"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2433</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2467</v>
      </c>
    </row>
    <row r="99" spans="1:56" outlineLevel="2" collapsed="1"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2468</v>
      </c>
    </row>
    <row r="100" spans="1:56" hidden="1"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2469</v>
      </c>
      <c r="AZ100" s="170">
        <v>70</v>
      </c>
      <c r="BA100">
        <f>IFERROR(MIN(2,MATCH($AZ100,i_woolp_mpg_range_w5,1)),1)-1</f>
        <v>1</v>
      </c>
      <c r="BB100" t="s">
        <v>2470</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2471</v>
      </c>
      <c r="AY101" s="394" t="s">
        <v>2472</v>
      </c>
      <c r="AZ101" s="394" t="s">
        <v>2470</v>
      </c>
      <c r="BA101" s="408" t="s">
        <v>2478</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2432</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outlineLevel="2" collapsed="1"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2" collapsed="1"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outlineLevel="2" collapsed="1"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2474</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2475</v>
      </c>
    </row>
    <row r="168" spans="1:44" ht="30" customHeight="1" outlineLevel="2" collapsed="1"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2476</v>
      </c>
      <c r="AP168" t="s">
        <v>2477</v>
      </c>
      <c r="AQ168" t="s">
        <v>1307</v>
      </c>
      <c r="AR168" t="s">
        <v>2473</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135</v>
      </c>
      <c r="X174" s="163">
        <f t="shared" ca="1" si="30"/>
        <v>95.294117647058812</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128.64705882352939</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2436</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collapsed="1"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collapsed="1"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collapsed="1"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collapsed="1"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collapsed="1"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115</v>
      </c>
      <c r="M224" s="152">
        <v>130</v>
      </c>
      <c r="N224" s="195">
        <v>135</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7.4074074074074073E-5</v>
      </c>
      <c r="Y224" s="203">
        <f>SQRT(K224*MAX(K224:K230)/(MAX($J224:$N224)*MAX($J224:$N230)))</f>
        <v>7.4074074074074073E-5</v>
      </c>
      <c r="Z224" s="203">
        <f>SQRT(L224*MAX(L224:L230)/(MAX($J224:$N224)*MAX($J224:$N230)))</f>
        <v>0.85185185185185186</v>
      </c>
      <c r="AA224" s="203">
        <f>SQRT(M224*MAX(M224:M230)/(MAX($J224:$N224)*MAX($J224:$N230)))</f>
        <v>0.96296296296296291</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115</v>
      </c>
      <c r="M225" s="106">
        <f t="shared" si="50"/>
        <v>130</v>
      </c>
      <c r="N225" s="207">
        <f t="shared" si="50"/>
        <v>135</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7.4074074074074073E-5</v>
      </c>
      <c r="Y225" s="212">
        <f>SQRT(K225*MAX(K224:K230)/(MAX($J225:$N225)*MAX($J224:$N230)))</f>
        <v>7.4074074074074073E-5</v>
      </c>
      <c r="Z225" s="212">
        <f>SQRT(L225*MAX(L224:L230)/(MAX($J225:$N225)*MAX($J224:$N230)))</f>
        <v>0.85185185185185186</v>
      </c>
      <c r="AA225" s="212">
        <f>SQRT(M225*MAX(M224:M230)/(MAX($J225:$N225)*MAX($J224:$N230)))</f>
        <v>0.96296296296296291</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115</v>
      </c>
      <c r="M226" s="106">
        <f t="shared" si="50"/>
        <v>130</v>
      </c>
      <c r="N226" s="207">
        <f t="shared" si="50"/>
        <v>135</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7.4074074074074073E-5</v>
      </c>
      <c r="Y226" s="212">
        <f>SQRT(K226*MAX(K224:K230)/(MAX($J226:$N226)*MAX($J224:$N230)))</f>
        <v>7.4074074074074073E-5</v>
      </c>
      <c r="Z226" s="212">
        <f>SQRT(L226*MAX(L224:L230)/(MAX($J226:$N226)*MAX($J224:$N230)))</f>
        <v>0.85185185185185186</v>
      </c>
      <c r="AA226" s="212">
        <f>SQRT(M226*MAX(M224:M230)/(MAX($J226:$N226)*MAX($J224:$N230)))</f>
        <v>0.96296296296296291</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115</v>
      </c>
      <c r="M227" s="106">
        <f t="shared" si="50"/>
        <v>130</v>
      </c>
      <c r="N227" s="207">
        <f t="shared" si="50"/>
        <v>135</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7.4074074074074073E-5</v>
      </c>
      <c r="Y227" s="212">
        <f>SQRT(K227*MAX(K224:K230)/(MAX($J227:$N227)*MAX($J224:$N230)))</f>
        <v>7.4074074074074073E-5</v>
      </c>
      <c r="Z227" s="212">
        <f>SQRT(L227*MAX(L224:L230)/(MAX($J227:$N227)*MAX($J224:$N230)))</f>
        <v>0.85185185185185186</v>
      </c>
      <c r="AA227" s="212">
        <f>SQRT(M227*MAX(M224:M230)/(MAX($J227:$N227)*MAX($J224:$N230)))</f>
        <v>0.96296296296296291</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115</v>
      </c>
      <c r="M228" s="106">
        <f t="shared" si="50"/>
        <v>130</v>
      </c>
      <c r="N228" s="207">
        <f t="shared" si="50"/>
        <v>135</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7.4074074074074073E-5</v>
      </c>
      <c r="Y228" s="212">
        <f>SQRT(K228*MAX(K224:K230)/(MAX($J228:$N228)*MAX($J224:$N230)))</f>
        <v>7.4074074074074073E-5</v>
      </c>
      <c r="Z228" s="212">
        <f>SQRT(L228*MAX(L224:L230)/(MAX($J228:$N228)*MAX($J224:$N230)))</f>
        <v>0.85185185185185186</v>
      </c>
      <c r="AA228" s="212">
        <f>SQRT(M228*MAX(M224:M230)/(MAX($J228:$N228)*MAX($J224:$N230)))</f>
        <v>0.96296296296296291</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115</v>
      </c>
      <c r="M229" s="106">
        <f t="shared" si="50"/>
        <v>130</v>
      </c>
      <c r="N229" s="207">
        <f t="shared" si="50"/>
        <v>135</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7.4074074074074073E-5</v>
      </c>
      <c r="Y229" s="212">
        <f>SQRT(K229*MAX(K224:K230)/(MAX($J229:$N229)*MAX($J224:$N230)))</f>
        <v>7.4074074074074073E-5</v>
      </c>
      <c r="Z229" s="212">
        <f>SQRT(L229*MAX(L224:L230)/(MAX($J229:$N229)*MAX($J224:$N230)))</f>
        <v>0.85185185185185186</v>
      </c>
      <c r="AA229" s="212">
        <f>SQRT(M229*MAX(M224:M230)/(MAX($J229:$N229)*MAX($J224:$N230)))</f>
        <v>0.96296296296296291</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115</v>
      </c>
      <c r="M230" s="183">
        <f t="shared" si="50"/>
        <v>130</v>
      </c>
      <c r="N230" s="215">
        <f t="shared" si="50"/>
        <v>135</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7.4074074074074073E-5</v>
      </c>
      <c r="Y230" s="220">
        <f>SQRT(K230*MAX(K224:K230)/(MAX($J230:$N230)*MAX($J224:$N230)))</f>
        <v>7.4074074074074073E-5</v>
      </c>
      <c r="Z230" s="220">
        <f>SQRT(L230*MAX(L224:L230)/(MAX($J230:$N230)*MAX($J224:$N230)))</f>
        <v>0.85185185185185186</v>
      </c>
      <c r="AA230" s="220">
        <f>SQRT(M230*MAX(M224:M230)/(MAX($J230:$N230)*MAX($J224:$N230)))</f>
        <v>0.96296296296296291</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collapsed="1"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collapsed="1"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hidden="1"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collapsed="1"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hidden="1"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hidden="1"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hidden="1"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hidden="1"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hidden="1"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hidden="1"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hidden="1"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hidden="1"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hidden="1"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hidden="1"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hidden="1"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hidden="1"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hidden="1"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outlineLevel="2" collapsed="1"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collapsed="1"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collapsed="1"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customHeight="1" outlineLevel="2" collapsed="1"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collapsed="1"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65"/>
        <v>4</v>
      </c>
      <c r="D390" s="80"/>
      <c r="E390" s="75"/>
      <c r="F390" s="75"/>
      <c r="G390" s="80"/>
      <c r="H390" s="338" t="s">
        <v>2497</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c r="D401" s="80"/>
      <c r="E401" s="75"/>
      <c r="F401" s="75"/>
      <c r="G401" s="80"/>
      <c r="H401" s="412" t="s">
        <v>2450</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65"/>
        <v>4</v>
      </c>
      <c r="D402" s="80"/>
      <c r="E402" s="75"/>
      <c r="F402" s="75"/>
      <c r="G402" s="80"/>
      <c r="H402" s="412" t="s">
        <v>2498</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23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21" t="s">
        <v>2517</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2496</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2437</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2502</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2492</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2494</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2493</v>
      </c>
      <c r="I74" s="103" t="s">
        <v>2449</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2435</v>
      </c>
      <c r="I76" s="103" t="s">
        <v>127</v>
      </c>
      <c r="J76" s="413" t="s">
        <v>2501</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587</v>
      </c>
      <c r="I96" s="103" t="s">
        <v>2453</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588</v>
      </c>
      <c r="I97" s="103" t="s">
        <v>2454</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2495</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2449</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2465</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2464</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outlineLevel="2" x14ac:dyDescent="0.25">
      <c r="A263" s="50"/>
      <c r="B263" s="59"/>
      <c r="C263" s="52">
        <f t="shared" ref="C263:C275" si="31">INT($C$40)+2</f>
        <v>3</v>
      </c>
      <c r="D263" s="80"/>
      <c r="E263" s="75"/>
      <c r="F263" s="75" t="s">
        <v>951</v>
      </c>
      <c r="G263" s="80"/>
      <c r="H263" s="83" t="s">
        <v>2462</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outlineLevel="2" x14ac:dyDescent="0.25">
      <c r="A265" s="50"/>
      <c r="B265" s="59"/>
      <c r="C265" s="52">
        <f t="shared" si="31"/>
        <v>3</v>
      </c>
      <c r="D265" s="80"/>
      <c r="E265" s="75"/>
      <c r="F265" s="75" t="s">
        <v>957</v>
      </c>
      <c r="G265" s="80"/>
      <c r="H265" s="83" t="s">
        <v>2463</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2434</v>
      </c>
      <c r="AE265" s="83"/>
      <c r="AF265" s="104">
        <v>1</v>
      </c>
      <c r="AG265" s="104">
        <v>1</v>
      </c>
      <c r="AH265" s="80"/>
      <c r="AI265" s="62"/>
      <c r="AJ265" s="50"/>
      <c r="AK265" s="50"/>
      <c r="AL265" s="50"/>
    </row>
    <row r="266" spans="1:38"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outlineLevel="2" x14ac:dyDescent="0.25">
      <c r="A278" s="50"/>
      <c r="B278" s="59"/>
      <c r="C278" s="52">
        <f t="shared" ref="C278:C280" si="37">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2" x14ac:dyDescent="0.25">
      <c r="A279" s="50"/>
      <c r="B279" s="59"/>
      <c r="C279" s="52">
        <f t="shared" si="37"/>
        <v>3</v>
      </c>
      <c r="D279" s="80"/>
      <c r="E279" s="75"/>
      <c r="F279" s="75" t="s">
        <v>2510</v>
      </c>
      <c r="G279" s="80"/>
      <c r="H279" s="83" t="s">
        <v>2514</v>
      </c>
      <c r="I279" s="103"/>
      <c r="J279" s="103"/>
      <c r="K279" s="104">
        <v>51</v>
      </c>
      <c r="L279" s="104">
        <v>51</v>
      </c>
      <c r="M279" s="83"/>
      <c r="N279" s="83"/>
      <c r="O279" s="83"/>
      <c r="P279" s="83"/>
      <c r="Q279" s="83"/>
      <c r="R279" s="83" t="s">
        <v>996</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2513</v>
      </c>
      <c r="AE279" s="83"/>
      <c r="AF279" s="104">
        <v>1</v>
      </c>
      <c r="AG279" s="104">
        <v>1</v>
      </c>
      <c r="AH279" s="80"/>
      <c r="AI279" s="62"/>
      <c r="AJ279" s="50"/>
      <c r="AK279" s="50"/>
      <c r="AL279" s="50"/>
    </row>
    <row r="280" spans="1:38" outlineLevel="2" x14ac:dyDescent="0.25">
      <c r="A280" s="50"/>
      <c r="B280" s="59"/>
      <c r="C280" s="52">
        <f t="shared" si="37"/>
        <v>3</v>
      </c>
      <c r="D280" s="80"/>
      <c r="E280" s="75"/>
      <c r="F280" s="75" t="s">
        <v>2511</v>
      </c>
      <c r="G280" s="80"/>
      <c r="H280" s="83" t="s">
        <v>2512</v>
      </c>
      <c r="I280" s="103" t="s">
        <v>764</v>
      </c>
      <c r="J280" s="103"/>
      <c r="K280" s="104">
        <v>51</v>
      </c>
      <c r="L280" s="104">
        <v>51</v>
      </c>
      <c r="M280" s="83"/>
      <c r="N280" s="83"/>
      <c r="O280" s="83"/>
      <c r="P280" s="83"/>
      <c r="Q280" s="83"/>
      <c r="R280" s="83" t="s">
        <v>996</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2513</v>
      </c>
      <c r="AE280" s="83"/>
      <c r="AF280" s="104">
        <v>1</v>
      </c>
      <c r="AG280" s="104">
        <v>1</v>
      </c>
      <c r="AH280" s="80"/>
      <c r="AI280" s="62"/>
      <c r="AJ280" s="50"/>
      <c r="AK280" s="50"/>
      <c r="AL280" s="50"/>
    </row>
    <row r="281" spans="1:38" outlineLevel="2" x14ac:dyDescent="0.25">
      <c r="A281" s="50"/>
      <c r="B281" s="59"/>
      <c r="C281" s="52">
        <f>INT($C$40)+2</f>
        <v>3</v>
      </c>
      <c r="D281" s="80"/>
      <c r="E281" s="75"/>
      <c r="F281" s="75" t="s">
        <v>2515</v>
      </c>
      <c r="G281" s="80"/>
      <c r="H281" s="83" t="s">
        <v>2516</v>
      </c>
      <c r="I281" s="103"/>
      <c r="J281" s="103"/>
      <c r="K281" s="104">
        <v>51</v>
      </c>
      <c r="L281" s="104">
        <v>51</v>
      </c>
      <c r="M281" s="83"/>
      <c r="N281" s="83"/>
      <c r="O281" s="83"/>
      <c r="P281" s="83"/>
      <c r="Q281" s="83"/>
      <c r="R281" s="83" t="s">
        <v>996</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997</v>
      </c>
      <c r="G282" s="80"/>
      <c r="H282" s="298" t="s">
        <v>998</v>
      </c>
      <c r="I282" s="103"/>
      <c r="J282" s="103" t="s">
        <v>620</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999</v>
      </c>
      <c r="F283" s="75" t="s">
        <v>1000</v>
      </c>
      <c r="G283" s="80"/>
      <c r="H283" s="83" t="s">
        <v>595</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1001</v>
      </c>
      <c r="G284" s="80"/>
      <c r="H284" s="83" t="s">
        <v>1002</v>
      </c>
      <c r="I284" s="103" t="s">
        <v>1003</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1004</v>
      </c>
      <c r="G285" s="80"/>
      <c r="H285" s="83" t="s">
        <v>1005</v>
      </c>
      <c r="I285" s="103" t="s">
        <v>1006</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1007</v>
      </c>
      <c r="G286" s="80"/>
      <c r="H286" s="83" t="s">
        <v>1008</v>
      </c>
      <c r="I286" s="103" t="s">
        <v>1009</v>
      </c>
      <c r="J286" s="103"/>
      <c r="K286" s="104">
        <v>1.3</v>
      </c>
      <c r="L286" s="104">
        <v>1.3</v>
      </c>
      <c r="M286" s="104">
        <v>1.6</v>
      </c>
      <c r="N286" s="104">
        <v>1.6</v>
      </c>
      <c r="O286" s="104">
        <v>1.6</v>
      </c>
      <c r="P286" s="104">
        <v>1.6</v>
      </c>
      <c r="Q286" s="83"/>
      <c r="R286" s="83" t="s">
        <v>613</v>
      </c>
      <c r="S286" s="83" t="s">
        <v>613</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1010</v>
      </c>
      <c r="G287" s="80"/>
      <c r="H287" s="83" t="s">
        <v>1011</v>
      </c>
      <c r="I287" s="103" t="s">
        <v>602</v>
      </c>
      <c r="J287" s="103"/>
      <c r="K287" s="104">
        <v>0.5</v>
      </c>
      <c r="L287" s="104">
        <v>0.5</v>
      </c>
      <c r="M287" s="104">
        <v>0.5</v>
      </c>
      <c r="N287" s="104">
        <v>0.5</v>
      </c>
      <c r="O287" s="104">
        <v>0.5</v>
      </c>
      <c r="P287" s="104">
        <v>0.5</v>
      </c>
      <c r="Q287" s="83"/>
      <c r="R287" s="83" t="s">
        <v>613</v>
      </c>
      <c r="S287" s="83" t="s">
        <v>613</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1012</v>
      </c>
      <c r="G288" s="80"/>
      <c r="H288" s="83" t="s">
        <v>1013</v>
      </c>
      <c r="I288" s="103" t="s">
        <v>675</v>
      </c>
      <c r="J288" s="103"/>
      <c r="K288" s="104">
        <v>0.7</v>
      </c>
      <c r="L288" s="104">
        <v>0.7</v>
      </c>
      <c r="M288" s="104">
        <v>0.7</v>
      </c>
      <c r="N288" s="104">
        <v>0.7</v>
      </c>
      <c r="O288" s="104">
        <v>0.7</v>
      </c>
      <c r="P288" s="104">
        <v>0.7</v>
      </c>
      <c r="Q288" s="83"/>
      <c r="R288" s="83" t="s">
        <v>613</v>
      </c>
      <c r="S288" s="83" t="s">
        <v>613</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1014</v>
      </c>
      <c r="G289" s="80"/>
      <c r="H289" s="83" t="s">
        <v>1015</v>
      </c>
      <c r="I289" s="103" t="s">
        <v>1016</v>
      </c>
      <c r="J289" s="103"/>
      <c r="K289" s="104">
        <v>0.15</v>
      </c>
      <c r="L289" s="104">
        <v>0.15</v>
      </c>
      <c r="M289" s="104">
        <v>0.15</v>
      </c>
      <c r="N289" s="104">
        <v>0.15</v>
      </c>
      <c r="O289" s="104">
        <v>0.15</v>
      </c>
      <c r="P289" s="104">
        <v>0.15</v>
      </c>
      <c r="Q289" s="83"/>
      <c r="R289" s="83" t="s">
        <v>613</v>
      </c>
      <c r="S289" s="83" t="s">
        <v>613</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1017</v>
      </c>
      <c r="G290" s="80"/>
      <c r="H290" s="83" t="s">
        <v>1018</v>
      </c>
      <c r="I290" s="103" t="s">
        <v>602</v>
      </c>
      <c r="J290" s="103"/>
      <c r="K290" s="104">
        <v>0.48099999999999998</v>
      </c>
      <c r="L290" s="104">
        <v>0.48099999999999998</v>
      </c>
      <c r="M290" s="104">
        <v>0.48099999999999998</v>
      </c>
      <c r="N290" s="104">
        <v>0.48099999999999998</v>
      </c>
      <c r="O290" s="104">
        <v>0.48099999999999998</v>
      </c>
      <c r="P290" s="104">
        <v>0.48099999999999998</v>
      </c>
      <c r="Q290" s="83"/>
      <c r="R290" s="83" t="s">
        <v>613</v>
      </c>
      <c r="S290" s="83" t="s">
        <v>613</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1019</v>
      </c>
      <c r="G291" s="80"/>
      <c r="H291" s="83" t="s">
        <v>1015</v>
      </c>
      <c r="I291" s="103" t="s">
        <v>602</v>
      </c>
      <c r="J291" s="103"/>
      <c r="K291" s="104">
        <v>0.61899999999999999</v>
      </c>
      <c r="L291" s="104">
        <v>0.61899999999999999</v>
      </c>
      <c r="M291" s="104">
        <v>0.61899999999999999</v>
      </c>
      <c r="N291" s="104">
        <v>0.61899999999999999</v>
      </c>
      <c r="O291" s="104">
        <v>0.61899999999999999</v>
      </c>
      <c r="P291" s="104">
        <v>0.61899999999999999</v>
      </c>
      <c r="Q291" s="83"/>
      <c r="R291" s="83" t="s">
        <v>613</v>
      </c>
      <c r="S291" s="83" t="s">
        <v>613</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1020</v>
      </c>
      <c r="G292" s="80"/>
      <c r="H292" s="83" t="s">
        <v>1021</v>
      </c>
      <c r="I292" s="103" t="s">
        <v>1009</v>
      </c>
      <c r="J292" s="103"/>
      <c r="K292" s="104">
        <v>1.41</v>
      </c>
      <c r="L292" s="104">
        <v>1.41</v>
      </c>
      <c r="M292" s="104">
        <v>1.1000000000000001</v>
      </c>
      <c r="N292" s="104">
        <v>1.1000000000000001</v>
      </c>
      <c r="O292" s="104">
        <v>1.1000000000000001</v>
      </c>
      <c r="P292" s="104">
        <v>1.1000000000000001</v>
      </c>
      <c r="Q292" s="83"/>
      <c r="R292" s="83" t="s">
        <v>613</v>
      </c>
      <c r="S292" s="83" t="s">
        <v>613</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1022</v>
      </c>
      <c r="G293" s="80"/>
      <c r="H293" s="83" t="s">
        <v>1015</v>
      </c>
      <c r="I293" s="103" t="s">
        <v>602</v>
      </c>
      <c r="J293" s="103"/>
      <c r="K293" s="104">
        <v>0.32200000000000001</v>
      </c>
      <c r="L293" s="104">
        <v>0.32200000000000001</v>
      </c>
      <c r="M293" s="104">
        <v>0.32200000000000001</v>
      </c>
      <c r="N293" s="104">
        <v>0.32200000000000001</v>
      </c>
      <c r="O293" s="104">
        <v>0.32200000000000001</v>
      </c>
      <c r="P293" s="104">
        <v>0.32200000000000001</v>
      </c>
      <c r="Q293" s="83"/>
      <c r="R293" s="83" t="s">
        <v>1023</v>
      </c>
      <c r="S293" s="83" t="s">
        <v>613</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1024</v>
      </c>
      <c r="G294" s="80"/>
      <c r="H294" s="83" t="s">
        <v>1025</v>
      </c>
      <c r="I294" s="103" t="s">
        <v>638</v>
      </c>
      <c r="J294" s="103"/>
      <c r="K294" s="104">
        <v>39</v>
      </c>
      <c r="L294" s="104">
        <v>39</v>
      </c>
      <c r="M294" s="104">
        <v>39</v>
      </c>
      <c r="N294" s="104">
        <v>39</v>
      </c>
      <c r="O294" s="104">
        <v>39</v>
      </c>
      <c r="P294" s="104">
        <v>39</v>
      </c>
      <c r="Q294" s="83"/>
      <c r="R294" s="83" t="s">
        <v>613</v>
      </c>
      <c r="S294" s="83" t="s">
        <v>613</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1026</v>
      </c>
      <c r="G295" s="80"/>
      <c r="H295" s="83" t="s">
        <v>1027</v>
      </c>
      <c r="I295" s="103" t="s">
        <v>1028</v>
      </c>
      <c r="J295" s="103"/>
      <c r="K295" s="104">
        <v>1.3</v>
      </c>
      <c r="L295" s="104">
        <v>1.3</v>
      </c>
      <c r="M295" s="104">
        <v>1.5</v>
      </c>
      <c r="N295" s="104">
        <v>1.5</v>
      </c>
      <c r="O295" s="104">
        <v>1.5</v>
      </c>
      <c r="P295" s="104">
        <v>1.5</v>
      </c>
      <c r="Q295" s="83"/>
      <c r="R295" s="83" t="s">
        <v>613</v>
      </c>
      <c r="S295" s="83" t="s">
        <v>613</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1029</v>
      </c>
      <c r="G296" s="80"/>
      <c r="H296" s="83" t="s">
        <v>1030</v>
      </c>
      <c r="I296" s="103" t="s">
        <v>638</v>
      </c>
      <c r="J296" s="103"/>
      <c r="K296" s="104">
        <v>5</v>
      </c>
      <c r="L296" s="104">
        <v>5</v>
      </c>
      <c r="M296" s="104">
        <v>5</v>
      </c>
      <c r="N296" s="104">
        <v>5</v>
      </c>
      <c r="O296" s="104">
        <v>5</v>
      </c>
      <c r="P296" s="104">
        <v>5</v>
      </c>
      <c r="Q296" s="83"/>
      <c r="R296" s="83" t="s">
        <v>613</v>
      </c>
      <c r="S296" s="83" t="s">
        <v>613</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1031</v>
      </c>
      <c r="G297" s="80"/>
      <c r="H297" s="83" t="s">
        <v>1032</v>
      </c>
      <c r="I297" s="103" t="s">
        <v>1033</v>
      </c>
      <c r="J297" s="103"/>
      <c r="K297" s="104">
        <v>0.15</v>
      </c>
      <c r="L297" s="104">
        <v>0.15</v>
      </c>
      <c r="M297" s="104">
        <v>0.15</v>
      </c>
      <c r="N297" s="104">
        <v>0.15</v>
      </c>
      <c r="O297" s="104">
        <v>0.15</v>
      </c>
      <c r="P297" s="104">
        <v>0.15</v>
      </c>
      <c r="Q297" s="83"/>
      <c r="R297" s="83" t="s">
        <v>613</v>
      </c>
      <c r="S297" s="83" t="s">
        <v>613</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1034</v>
      </c>
      <c r="G298" s="80"/>
      <c r="H298" s="83" t="s">
        <v>1032</v>
      </c>
      <c r="I298" s="103" t="s">
        <v>638</v>
      </c>
      <c r="J298" s="103"/>
      <c r="K298" s="104">
        <v>10</v>
      </c>
      <c r="L298" s="104">
        <v>10</v>
      </c>
      <c r="M298" s="104">
        <v>10</v>
      </c>
      <c r="N298" s="104">
        <v>10</v>
      </c>
      <c r="O298" s="104">
        <v>10</v>
      </c>
      <c r="P298" s="104">
        <v>10</v>
      </c>
      <c r="Q298" s="83"/>
      <c r="R298" s="83" t="s">
        <v>613</v>
      </c>
      <c r="S298" s="83" t="s">
        <v>613</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1035</v>
      </c>
      <c r="G299" s="80"/>
      <c r="H299" s="83" t="s">
        <v>1036</v>
      </c>
      <c r="I299" s="103" t="s">
        <v>1037</v>
      </c>
      <c r="J299" s="103"/>
      <c r="K299" s="104">
        <v>0.38</v>
      </c>
      <c r="L299" s="104">
        <v>0.38</v>
      </c>
      <c r="M299" s="104">
        <v>0.38</v>
      </c>
      <c r="N299" s="104">
        <v>0.38</v>
      </c>
      <c r="O299" s="104">
        <v>0.38</v>
      </c>
      <c r="P299" s="104">
        <v>0.38</v>
      </c>
      <c r="Q299" s="83"/>
      <c r="R299" s="83" t="s">
        <v>613</v>
      </c>
      <c r="S299" s="83" t="s">
        <v>613</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1038</v>
      </c>
      <c r="G300" s="80"/>
      <c r="H300" s="298" t="s">
        <v>1039</v>
      </c>
      <c r="I300" s="103"/>
      <c r="J300" s="103" t="s">
        <v>620</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1040</v>
      </c>
      <c r="F301" s="75" t="s">
        <v>1041</v>
      </c>
      <c r="G301" s="80"/>
      <c r="H301" s="83" t="s">
        <v>595</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1042</v>
      </c>
      <c r="G302" s="80"/>
      <c r="H302" s="83" t="s">
        <v>1043</v>
      </c>
      <c r="I302" s="103" t="s">
        <v>675</v>
      </c>
      <c r="J302" s="103"/>
      <c r="K302" s="104">
        <v>0.6</v>
      </c>
      <c r="L302" s="104">
        <v>0.6</v>
      </c>
      <c r="M302" s="104">
        <v>0.6</v>
      </c>
      <c r="N302" s="104">
        <v>0.6</v>
      </c>
      <c r="O302" s="104">
        <v>0.6</v>
      </c>
      <c r="P302" s="104">
        <v>0.6</v>
      </c>
      <c r="Q302" s="83"/>
      <c r="R302" s="83" t="s">
        <v>613</v>
      </c>
      <c r="S302" s="83" t="s">
        <v>613</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1044</v>
      </c>
      <c r="G303" s="80"/>
      <c r="H303" s="83" t="s">
        <v>1045</v>
      </c>
      <c r="I303" s="103" t="s">
        <v>675</v>
      </c>
      <c r="J303" s="103"/>
      <c r="K303" s="104">
        <v>0.7</v>
      </c>
      <c r="L303" s="104">
        <v>0.7</v>
      </c>
      <c r="M303" s="104">
        <v>0.7</v>
      </c>
      <c r="N303" s="104">
        <v>0.7</v>
      </c>
      <c r="O303" s="104">
        <v>0.7</v>
      </c>
      <c r="P303" s="104">
        <v>0.7</v>
      </c>
      <c r="Q303" s="83"/>
      <c r="R303" s="83" t="s">
        <v>613</v>
      </c>
      <c r="S303" s="83" t="s">
        <v>613</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1046</v>
      </c>
      <c r="G304" s="80"/>
      <c r="H304" s="83" t="s">
        <v>1047</v>
      </c>
      <c r="I304" s="103" t="s">
        <v>675</v>
      </c>
      <c r="J304" s="103"/>
      <c r="K304" s="104">
        <v>0.8</v>
      </c>
      <c r="L304" s="104">
        <v>0.8</v>
      </c>
      <c r="M304" s="104">
        <v>0.8</v>
      </c>
      <c r="N304" s="104">
        <v>0.8</v>
      </c>
      <c r="O304" s="104">
        <v>0.8</v>
      </c>
      <c r="P304" s="104">
        <v>0.8</v>
      </c>
      <c r="Q304" s="83"/>
      <c r="R304" s="83" t="s">
        <v>613</v>
      </c>
      <c r="S304" s="83" t="s">
        <v>613</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1048</v>
      </c>
      <c r="G305" s="80"/>
      <c r="H305" s="83" t="s">
        <v>1049</v>
      </c>
      <c r="I305" s="103" t="s">
        <v>602</v>
      </c>
      <c r="J305" s="103"/>
      <c r="K305" s="104">
        <v>6</v>
      </c>
      <c r="L305" s="104">
        <v>6</v>
      </c>
      <c r="M305" s="104">
        <v>6</v>
      </c>
      <c r="N305" s="104">
        <v>6</v>
      </c>
      <c r="O305" s="104">
        <v>6</v>
      </c>
      <c r="P305" s="104">
        <v>6</v>
      </c>
      <c r="Q305" s="83"/>
      <c r="R305" s="83" t="s">
        <v>613</v>
      </c>
      <c r="S305" s="83" t="s">
        <v>613</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1050</v>
      </c>
      <c r="G306" s="80"/>
      <c r="H306" s="83" t="s">
        <v>1051</v>
      </c>
      <c r="I306" s="103" t="s">
        <v>602</v>
      </c>
      <c r="J306" s="103"/>
      <c r="K306" s="104">
        <v>0.4</v>
      </c>
      <c r="L306" s="104">
        <v>0.4</v>
      </c>
      <c r="M306" s="104">
        <v>0.4</v>
      </c>
      <c r="N306" s="104">
        <v>0.4</v>
      </c>
      <c r="O306" s="104">
        <v>0.4</v>
      </c>
      <c r="P306" s="104">
        <v>0.4</v>
      </c>
      <c r="Q306" s="83"/>
      <c r="R306" s="83" t="s">
        <v>613</v>
      </c>
      <c r="S306" s="83" t="s">
        <v>613</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1052</v>
      </c>
      <c r="G307" s="80"/>
      <c r="H307" s="83" t="s">
        <v>1053</v>
      </c>
      <c r="I307" s="103" t="s">
        <v>696</v>
      </c>
      <c r="J307" s="103"/>
      <c r="K307" s="104">
        <v>0.9</v>
      </c>
      <c r="L307" s="104">
        <v>0.9</v>
      </c>
      <c r="M307" s="104">
        <v>0.9</v>
      </c>
      <c r="N307" s="104">
        <v>0.9</v>
      </c>
      <c r="O307" s="104">
        <v>0.9</v>
      </c>
      <c r="P307" s="104">
        <v>0.9</v>
      </c>
      <c r="Q307" s="83"/>
      <c r="R307" s="83" t="s">
        <v>613</v>
      </c>
      <c r="S307" s="83" t="s">
        <v>613</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1054</v>
      </c>
      <c r="G308" s="80"/>
      <c r="H308" s="83" t="s">
        <v>1055</v>
      </c>
      <c r="I308" s="103" t="s">
        <v>696</v>
      </c>
      <c r="J308" s="103"/>
      <c r="K308" s="104">
        <v>0.97</v>
      </c>
      <c r="L308" s="104">
        <v>0.97</v>
      </c>
      <c r="M308" s="104">
        <v>0.97</v>
      </c>
      <c r="N308" s="104">
        <v>0.97</v>
      </c>
      <c r="O308" s="104">
        <v>0.97</v>
      </c>
      <c r="P308" s="104">
        <v>0.97</v>
      </c>
      <c r="Q308" s="83"/>
      <c r="R308" s="83" t="s">
        <v>613</v>
      </c>
      <c r="S308" s="83" t="s">
        <v>613</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1056</v>
      </c>
      <c r="G309" s="80"/>
      <c r="H309" s="83" t="s">
        <v>1057</v>
      </c>
      <c r="I309" s="103" t="s">
        <v>625</v>
      </c>
      <c r="J309" s="103"/>
      <c r="K309" s="104">
        <v>27</v>
      </c>
      <c r="L309" s="104">
        <v>27</v>
      </c>
      <c r="M309" s="104">
        <v>27</v>
      </c>
      <c r="N309" s="104">
        <v>23.2</v>
      </c>
      <c r="O309" s="104">
        <v>23.2</v>
      </c>
      <c r="P309" s="104">
        <v>27</v>
      </c>
      <c r="Q309" s="83"/>
      <c r="R309" s="83" t="s">
        <v>613</v>
      </c>
      <c r="S309" s="83" t="s">
        <v>613</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1058</v>
      </c>
      <c r="G310" s="80"/>
      <c r="H310" s="83" t="s">
        <v>1059</v>
      </c>
      <c r="I310" s="103" t="s">
        <v>696</v>
      </c>
      <c r="J310" s="103"/>
      <c r="K310" s="104">
        <v>20.3</v>
      </c>
      <c r="L310" s="104">
        <v>20.3</v>
      </c>
      <c r="M310" s="104">
        <v>20.3</v>
      </c>
      <c r="N310" s="104">
        <v>16.5</v>
      </c>
      <c r="O310" s="104">
        <v>16.5</v>
      </c>
      <c r="P310" s="104">
        <v>20.3</v>
      </c>
      <c r="Q310" s="83"/>
      <c r="R310" s="83" t="s">
        <v>613</v>
      </c>
      <c r="S310" s="83" t="s">
        <v>613</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1060</v>
      </c>
      <c r="G311" s="80"/>
      <c r="H311" s="83" t="s">
        <v>1061</v>
      </c>
      <c r="I311" s="103" t="s">
        <v>625</v>
      </c>
      <c r="J311" s="103"/>
      <c r="K311" s="104">
        <v>2</v>
      </c>
      <c r="L311" s="104">
        <v>2</v>
      </c>
      <c r="M311" s="104">
        <v>2</v>
      </c>
      <c r="N311" s="104">
        <v>2</v>
      </c>
      <c r="O311" s="104">
        <v>2</v>
      </c>
      <c r="P311" s="104">
        <v>2</v>
      </c>
      <c r="Q311" s="83"/>
      <c r="R311" s="83" t="s">
        <v>613</v>
      </c>
      <c r="S311" s="83" t="s">
        <v>613</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1062</v>
      </c>
      <c r="G312" s="80"/>
      <c r="H312" s="83" t="s">
        <v>1063</v>
      </c>
      <c r="I312" s="103" t="s">
        <v>602</v>
      </c>
      <c r="J312" s="103"/>
      <c r="K312" s="104">
        <v>13.8</v>
      </c>
      <c r="L312" s="104">
        <v>13.8</v>
      </c>
      <c r="M312" s="104">
        <v>13.8</v>
      </c>
      <c r="N312" s="104">
        <v>13.8</v>
      </c>
      <c r="O312" s="104">
        <v>13.8</v>
      </c>
      <c r="P312" s="104">
        <v>13.8</v>
      </c>
      <c r="Q312" s="83"/>
      <c r="R312" s="83" t="s">
        <v>651</v>
      </c>
      <c r="S312" s="83" t="s">
        <v>651</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1064</v>
      </c>
      <c r="G313" s="80"/>
      <c r="H313" s="83" t="s">
        <v>1065</v>
      </c>
      <c r="I313" s="103" t="s">
        <v>602</v>
      </c>
      <c r="J313" s="103"/>
      <c r="K313" s="104">
        <v>7.1999999999999995E-2</v>
      </c>
      <c r="L313" s="104">
        <v>7.1999999999999995E-2</v>
      </c>
      <c r="M313" s="104">
        <v>7.1999999999999995E-2</v>
      </c>
      <c r="N313" s="104">
        <v>9.1999999999999998E-2</v>
      </c>
      <c r="O313" s="104">
        <v>9.1999999999999998E-2</v>
      </c>
      <c r="P313" s="104">
        <v>7.1999999999999995E-2</v>
      </c>
      <c r="Q313" s="83"/>
      <c r="R313" s="83" t="s">
        <v>651</v>
      </c>
      <c r="S313" s="83" t="s">
        <v>651</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1066</v>
      </c>
      <c r="G314" s="80"/>
      <c r="H314" s="83" t="s">
        <v>1067</v>
      </c>
      <c r="I314" s="103" t="s">
        <v>602</v>
      </c>
      <c r="J314" s="103"/>
      <c r="K314" s="104">
        <v>0.14000000000000001</v>
      </c>
      <c r="L314" s="104">
        <v>0.14000000000000001</v>
      </c>
      <c r="M314" s="104">
        <v>0.14000000000000001</v>
      </c>
      <c r="N314" s="104">
        <v>0.12</v>
      </c>
      <c r="O314" s="104">
        <v>0.12</v>
      </c>
      <c r="P314" s="104">
        <v>0.14000000000000001</v>
      </c>
      <c r="Q314" s="83"/>
      <c r="R314" s="83" t="s">
        <v>613</v>
      </c>
      <c r="S314" s="83" t="s">
        <v>613</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1068</v>
      </c>
      <c r="G315" s="80"/>
      <c r="H315" s="83" t="s">
        <v>1069</v>
      </c>
      <c r="I315" s="103" t="s">
        <v>602</v>
      </c>
      <c r="J315" s="103"/>
      <c r="K315" s="104">
        <v>8.0000000000000002E-3</v>
      </c>
      <c r="L315" s="104">
        <v>8.0000000000000002E-3</v>
      </c>
      <c r="M315" s="104">
        <v>8.0000000000000002E-3</v>
      </c>
      <c r="N315" s="104">
        <v>8.0000000000000002E-3</v>
      </c>
      <c r="O315" s="104">
        <v>8.0000000000000002E-3</v>
      </c>
      <c r="P315" s="104">
        <v>8.0000000000000002E-3</v>
      </c>
      <c r="Q315" s="83"/>
      <c r="R315" s="83" t="s">
        <v>613</v>
      </c>
      <c r="S315" s="83" t="s">
        <v>613</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1070</v>
      </c>
      <c r="G316" s="80"/>
      <c r="H316" s="83" t="s">
        <v>1071</v>
      </c>
      <c r="I316" s="103" t="s">
        <v>602</v>
      </c>
      <c r="J316" s="103"/>
      <c r="K316" s="104">
        <v>0.115</v>
      </c>
      <c r="L316" s="104">
        <v>0.115</v>
      </c>
      <c r="M316" s="104">
        <v>0.115</v>
      </c>
      <c r="N316" s="104">
        <v>0.115</v>
      </c>
      <c r="O316" s="104">
        <v>0.115</v>
      </c>
      <c r="P316" s="104">
        <v>0.115</v>
      </c>
      <c r="Q316" s="83"/>
      <c r="R316" s="83" t="s">
        <v>613</v>
      </c>
      <c r="S316" s="83" t="s">
        <v>613</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1072</v>
      </c>
      <c r="G317" s="80"/>
      <c r="H317" s="83" t="s">
        <v>657</v>
      </c>
      <c r="I317" s="103" t="s">
        <v>602</v>
      </c>
      <c r="J317" s="103"/>
      <c r="K317" s="83"/>
      <c r="L317" s="83"/>
      <c r="M317" s="83"/>
      <c r="N317" s="83"/>
      <c r="O317" s="83"/>
      <c r="P317" s="83"/>
      <c r="Q317" s="83"/>
      <c r="R317" s="83" t="s">
        <v>613</v>
      </c>
      <c r="S317" s="83" t="s">
        <v>613</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1073</v>
      </c>
      <c r="G318" s="80"/>
      <c r="H318" s="83" t="s">
        <v>657</v>
      </c>
      <c r="I318" s="103" t="s">
        <v>602</v>
      </c>
      <c r="J318" s="103"/>
      <c r="K318" s="83"/>
      <c r="L318" s="83"/>
      <c r="M318" s="83"/>
      <c r="N318" s="83"/>
      <c r="O318" s="83"/>
      <c r="P318" s="83"/>
      <c r="Q318" s="83"/>
      <c r="R318" s="83" t="s">
        <v>613</v>
      </c>
      <c r="S318" s="83" t="s">
        <v>613</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1074</v>
      </c>
      <c r="G319" s="80"/>
      <c r="H319" s="83" t="s">
        <v>1075</v>
      </c>
      <c r="I319" s="103" t="s">
        <v>602</v>
      </c>
      <c r="J319" s="103"/>
      <c r="K319" s="104">
        <v>1.0900000000000001</v>
      </c>
      <c r="L319" s="104">
        <v>1.0900000000000001</v>
      </c>
      <c r="M319" s="104">
        <v>1.0900000000000001</v>
      </c>
      <c r="N319" s="104">
        <v>1.0900000000000001</v>
      </c>
      <c r="O319" s="104">
        <v>1.0900000000000001</v>
      </c>
      <c r="P319" s="104">
        <v>1.0900000000000001</v>
      </c>
      <c r="Q319" s="83"/>
      <c r="R319" s="83" t="s">
        <v>613</v>
      </c>
      <c r="S319" s="83" t="s">
        <v>613</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1076</v>
      </c>
      <c r="G320" s="80"/>
      <c r="H320" s="83" t="s">
        <v>1077</v>
      </c>
      <c r="I320" s="103" t="s">
        <v>602</v>
      </c>
      <c r="J320" s="103"/>
      <c r="K320" s="104">
        <v>0.21</v>
      </c>
      <c r="L320" s="104">
        <v>0.21</v>
      </c>
      <c r="M320" s="104">
        <v>0.21</v>
      </c>
      <c r="N320" s="104">
        <v>0.21</v>
      </c>
      <c r="O320" s="104">
        <v>0.21</v>
      </c>
      <c r="P320" s="104">
        <v>0.21</v>
      </c>
      <c r="Q320" s="83"/>
      <c r="R320" s="83" t="s">
        <v>1078</v>
      </c>
      <c r="S320" s="83" t="s">
        <v>1079</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1080</v>
      </c>
      <c r="G321" s="80"/>
      <c r="H321" s="83" t="s">
        <v>1081</v>
      </c>
      <c r="I321" s="103" t="s">
        <v>602</v>
      </c>
      <c r="J321" s="103"/>
      <c r="K321" s="104">
        <v>0.9</v>
      </c>
      <c r="L321" s="104">
        <v>0.9</v>
      </c>
      <c r="M321" s="104">
        <v>0.9</v>
      </c>
      <c r="N321" s="104">
        <v>0.9</v>
      </c>
      <c r="O321" s="104">
        <v>0.9</v>
      </c>
      <c r="P321" s="104">
        <v>0.9</v>
      </c>
      <c r="Q321" s="83"/>
      <c r="R321" s="83" t="s">
        <v>1082</v>
      </c>
      <c r="S321" s="83" t="s">
        <v>1083</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1084</v>
      </c>
      <c r="G322" s="80"/>
      <c r="H322" s="83" t="s">
        <v>1085</v>
      </c>
      <c r="I322" s="103" t="s">
        <v>2451</v>
      </c>
      <c r="J322" s="103"/>
      <c r="K322" s="104">
        <v>23.8</v>
      </c>
      <c r="L322" s="104">
        <v>23.8</v>
      </c>
      <c r="M322" s="104">
        <v>23.8</v>
      </c>
      <c r="N322" s="104">
        <v>23.8</v>
      </c>
      <c r="O322" s="104">
        <v>23.8</v>
      </c>
      <c r="P322" s="104">
        <v>23.8</v>
      </c>
      <c r="Q322" s="83"/>
      <c r="R322" s="83" t="s">
        <v>2452</v>
      </c>
      <c r="S322" s="83" t="s">
        <v>2452</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1086</v>
      </c>
      <c r="G323" s="80"/>
      <c r="H323" s="83" t="s">
        <v>1087</v>
      </c>
      <c r="I323" s="103" t="s">
        <v>2451</v>
      </c>
      <c r="J323" s="103"/>
      <c r="K323" s="104">
        <v>39.6</v>
      </c>
      <c r="L323" s="104">
        <v>39.6</v>
      </c>
      <c r="M323" s="104">
        <v>39.6</v>
      </c>
      <c r="N323" s="104">
        <v>39.6</v>
      </c>
      <c r="O323" s="104">
        <v>39.6</v>
      </c>
      <c r="P323" s="104">
        <v>39.6</v>
      </c>
      <c r="Q323" s="83"/>
      <c r="R323" s="83" t="s">
        <v>2452</v>
      </c>
      <c r="S323" s="83" t="s">
        <v>2452</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1088</v>
      </c>
      <c r="G324" s="80"/>
      <c r="H324" s="298" t="s">
        <v>1089</v>
      </c>
      <c r="I324" s="103"/>
      <c r="J324" s="103" t="s">
        <v>620</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1090</v>
      </c>
      <c r="F325" s="75" t="s">
        <v>1091</v>
      </c>
      <c r="G325" s="80"/>
      <c r="H325" s="83" t="s">
        <v>595</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1092</v>
      </c>
      <c r="G326" s="80"/>
      <c r="H326" s="83" t="s">
        <v>1093</v>
      </c>
      <c r="I326" s="103" t="s">
        <v>696</v>
      </c>
      <c r="J326" s="103"/>
      <c r="K326" s="104">
        <v>1.84E-2</v>
      </c>
      <c r="L326" s="104">
        <v>1.84E-2</v>
      </c>
      <c r="M326" s="104">
        <v>1.84E-2</v>
      </c>
      <c r="N326" s="104">
        <v>1.84E-2</v>
      </c>
      <c r="O326" s="104">
        <v>1.84E-2</v>
      </c>
      <c r="P326" s="104">
        <v>1.84E-2</v>
      </c>
      <c r="Q326" s="83"/>
      <c r="R326" s="83" t="s">
        <v>1094</v>
      </c>
      <c r="S326" s="83" t="s">
        <v>1094</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1095</v>
      </c>
      <c r="G327" s="80"/>
      <c r="H327" s="83" t="s">
        <v>1096</v>
      </c>
      <c r="I327" s="103" t="s">
        <v>602</v>
      </c>
      <c r="J327" s="103"/>
      <c r="K327" s="104">
        <v>13</v>
      </c>
      <c r="L327" s="104">
        <v>13</v>
      </c>
      <c r="M327" s="104">
        <v>13</v>
      </c>
      <c r="N327" s="104">
        <v>13</v>
      </c>
      <c r="O327" s="104">
        <v>13</v>
      </c>
      <c r="P327" s="104">
        <v>13</v>
      </c>
      <c r="Q327" s="83"/>
      <c r="R327" s="83" t="s">
        <v>1094</v>
      </c>
      <c r="S327" s="83" t="s">
        <v>1094</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1097</v>
      </c>
      <c r="G328" s="80"/>
      <c r="H328" s="83" t="s">
        <v>1096</v>
      </c>
      <c r="I328" s="103" t="s">
        <v>728</v>
      </c>
      <c r="J328" s="103"/>
      <c r="K328" s="104">
        <v>7.52</v>
      </c>
      <c r="L328" s="104">
        <v>7.52</v>
      </c>
      <c r="M328" s="104">
        <v>7.52</v>
      </c>
      <c r="N328" s="104">
        <v>7.52</v>
      </c>
      <c r="O328" s="104">
        <v>7.52</v>
      </c>
      <c r="P328" s="104">
        <v>7.52</v>
      </c>
      <c r="Q328" s="83"/>
      <c r="R328" s="83" t="s">
        <v>1094</v>
      </c>
      <c r="S328" s="83" t="s">
        <v>1094</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1098</v>
      </c>
      <c r="G329" s="80"/>
      <c r="H329" s="83" t="s">
        <v>1096</v>
      </c>
      <c r="I329" s="103" t="s">
        <v>602</v>
      </c>
      <c r="J329" s="103"/>
      <c r="K329" s="104">
        <v>23.7</v>
      </c>
      <c r="L329" s="104">
        <v>23.7</v>
      </c>
      <c r="M329" s="104">
        <v>23.7</v>
      </c>
      <c r="N329" s="104">
        <v>23.7</v>
      </c>
      <c r="O329" s="104">
        <v>23.7</v>
      </c>
      <c r="P329" s="104">
        <v>23.7</v>
      </c>
      <c r="Q329" s="83"/>
      <c r="R329" s="83" t="s">
        <v>1094</v>
      </c>
      <c r="S329" s="83" t="s">
        <v>1094</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1099</v>
      </c>
      <c r="G330" s="80"/>
      <c r="H330" s="83" t="s">
        <v>1096</v>
      </c>
      <c r="I330" s="103" t="s">
        <v>728</v>
      </c>
      <c r="J330" s="103"/>
      <c r="K330" s="104">
        <v>3.36</v>
      </c>
      <c r="L330" s="104">
        <v>3.36</v>
      </c>
      <c r="M330" s="104">
        <v>3.36</v>
      </c>
      <c r="N330" s="104">
        <v>3.36</v>
      </c>
      <c r="O330" s="104">
        <v>3.36</v>
      </c>
      <c r="P330" s="104">
        <v>3.36</v>
      </c>
      <c r="Q330" s="83"/>
      <c r="R330" s="83" t="s">
        <v>1094</v>
      </c>
      <c r="S330" s="83" t="s">
        <v>1094</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1100</v>
      </c>
      <c r="I331" s="103"/>
      <c r="J331" s="103" t="s">
        <v>620</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1101</v>
      </c>
      <c r="F332" s="75" t="s">
        <v>1102</v>
      </c>
      <c r="G332" s="80"/>
      <c r="H332" s="83" t="s">
        <v>595</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1103</v>
      </c>
      <c r="G333" s="80"/>
      <c r="H333" s="83" t="s">
        <v>1104</v>
      </c>
      <c r="I333" s="103" t="s">
        <v>602</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1105</v>
      </c>
      <c r="G334" s="80"/>
      <c r="H334" s="83" t="s">
        <v>1106</v>
      </c>
      <c r="I334" s="103" t="s">
        <v>602</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1107</v>
      </c>
      <c r="G335" s="80"/>
      <c r="H335" s="83" t="s">
        <v>1108</v>
      </c>
      <c r="I335" s="103" t="s">
        <v>602</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1109</v>
      </c>
      <c r="G336" s="80"/>
      <c r="H336" s="83" t="s">
        <v>1110</v>
      </c>
      <c r="I336" s="103" t="s">
        <v>632</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1111</v>
      </c>
      <c r="G337" s="80"/>
      <c r="H337" s="83" t="s">
        <v>1112</v>
      </c>
      <c r="I337" s="103" t="s">
        <v>675</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1113</v>
      </c>
      <c r="G338" s="80"/>
      <c r="H338" s="298" t="s">
        <v>1114</v>
      </c>
      <c r="I338" s="103"/>
      <c r="J338" s="103" t="s">
        <v>620</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1115</v>
      </c>
      <c r="F339" s="75" t="s">
        <v>1116</v>
      </c>
      <c r="G339" s="80"/>
      <c r="H339" s="83" t="s">
        <v>595</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1117</v>
      </c>
      <c r="G340" s="80"/>
      <c r="H340" s="83" t="s">
        <v>1118</v>
      </c>
      <c r="I340" s="103" t="s">
        <v>2446</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2466</v>
      </c>
      <c r="S340" s="83" t="s">
        <v>651</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1119</v>
      </c>
      <c r="G341" s="80"/>
      <c r="H341" s="313" t="s">
        <v>1120</v>
      </c>
      <c r="I341" s="103" t="s">
        <v>602</v>
      </c>
      <c r="J341" s="103"/>
      <c r="K341" s="104">
        <v>0.3</v>
      </c>
      <c r="L341" s="104">
        <v>0.3</v>
      </c>
      <c r="M341" s="104">
        <v>0.3</v>
      </c>
      <c r="N341" s="104">
        <v>0.3</v>
      </c>
      <c r="O341" s="104">
        <v>0.3</v>
      </c>
      <c r="P341" s="104">
        <v>0.3</v>
      </c>
      <c r="Q341" s="83"/>
      <c r="R341" s="83" t="s">
        <v>651</v>
      </c>
      <c r="S341" s="83" t="s">
        <v>651</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1121</v>
      </c>
      <c r="G342" s="80"/>
      <c r="H342" s="83" t="s">
        <v>1122</v>
      </c>
      <c r="I342" s="103" t="s">
        <v>602</v>
      </c>
      <c r="J342" s="103"/>
      <c r="K342" s="104">
        <v>0.6</v>
      </c>
      <c r="L342" s="104">
        <v>0.6</v>
      </c>
      <c r="M342" s="104">
        <v>0.6</v>
      </c>
      <c r="N342" s="104">
        <v>0.6</v>
      </c>
      <c r="O342" s="104">
        <v>0.6</v>
      </c>
      <c r="P342" s="104">
        <v>0.6</v>
      </c>
      <c r="Q342" s="83"/>
      <c r="R342" s="83" t="s">
        <v>651</v>
      </c>
      <c r="S342" s="83" t="s">
        <v>651</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1123</v>
      </c>
      <c r="G343" s="80"/>
      <c r="H343" s="83" t="s">
        <v>1124</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1125</v>
      </c>
      <c r="G344" s="80"/>
      <c r="H344" s="83" t="s">
        <v>1126</v>
      </c>
      <c r="I344" s="103" t="s">
        <v>602</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1127</v>
      </c>
      <c r="G345" s="80"/>
      <c r="H345" s="83" t="s">
        <v>1128</v>
      </c>
      <c r="I345" s="103" t="s">
        <v>602</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1129</v>
      </c>
      <c r="G346" s="80"/>
      <c r="H346" s="83" t="s">
        <v>1130</v>
      </c>
      <c r="I346" s="103" t="s">
        <v>602</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1131</v>
      </c>
      <c r="G347" s="80"/>
      <c r="H347" s="83" t="s">
        <v>1132</v>
      </c>
      <c r="I347" s="103" t="s">
        <v>602</v>
      </c>
      <c r="J347" s="103"/>
      <c r="K347" s="83"/>
      <c r="L347" s="83"/>
      <c r="M347" s="104">
        <v>-40</v>
      </c>
      <c r="N347" s="104">
        <v>-40</v>
      </c>
      <c r="O347" s="104">
        <v>-40</v>
      </c>
      <c r="P347" s="104">
        <v>-40</v>
      </c>
      <c r="Q347" s="83"/>
      <c r="R347" s="83"/>
      <c r="S347" s="83" t="s">
        <v>660</v>
      </c>
      <c r="T347" s="83"/>
      <c r="U347" s="104">
        <v>-9.9499999999999993</v>
      </c>
      <c r="V347" s="104">
        <v>-9.9499999999999993</v>
      </c>
      <c r="W347" s="104">
        <v>-9.9499999999999993</v>
      </c>
      <c r="X347" s="104">
        <v>-8.9</v>
      </c>
      <c r="Y347" s="104">
        <v>-8.9</v>
      </c>
      <c r="Z347" s="104">
        <v>-8.9</v>
      </c>
      <c r="AA347" s="104">
        <v>-8.9</v>
      </c>
      <c r="AB347" s="104">
        <v>-8.9</v>
      </c>
      <c r="AC347" s="83"/>
      <c r="AD347" s="104" t="s">
        <v>1133</v>
      </c>
      <c r="AE347" s="83"/>
      <c r="AF347" s="104">
        <v>1</v>
      </c>
      <c r="AG347" s="104">
        <v>1</v>
      </c>
      <c r="AH347" s="80"/>
      <c r="AI347" s="62"/>
      <c r="AJ347" s="50"/>
      <c r="AK347" s="50"/>
      <c r="AL347" s="50"/>
    </row>
    <row r="348" spans="1:38" hidden="1" outlineLevel="2" x14ac:dyDescent="0.25">
      <c r="A348" s="50"/>
      <c r="B348" s="59"/>
      <c r="C348" s="52">
        <f>INT($C$40)+2</f>
        <v>3</v>
      </c>
      <c r="D348" s="80"/>
      <c r="E348" s="75"/>
      <c r="F348" s="75" t="s">
        <v>1134</v>
      </c>
      <c r="G348" s="80"/>
      <c r="H348" s="83" t="s">
        <v>1135</v>
      </c>
      <c r="I348" s="103" t="s">
        <v>602</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1133</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1136</v>
      </c>
      <c r="G349" s="80"/>
      <c r="H349" s="83" t="s">
        <v>1137</v>
      </c>
      <c r="I349" s="103" t="s">
        <v>602</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1133</v>
      </c>
      <c r="AE349" s="83"/>
      <c r="AF349" s="104">
        <v>1</v>
      </c>
      <c r="AG349" s="104">
        <v>1</v>
      </c>
      <c r="AH349" s="80"/>
      <c r="AI349" s="62"/>
      <c r="AJ349" s="50"/>
      <c r="AK349" s="50"/>
      <c r="AL349" s="50"/>
    </row>
    <row r="350" spans="1:38" hidden="1" outlineLevel="3" x14ac:dyDescent="0.25">
      <c r="A350" s="50"/>
      <c r="B350" s="59"/>
      <c r="C350" s="52">
        <f>INT($C$40)+3</f>
        <v>4</v>
      </c>
      <c r="D350" s="80"/>
      <c r="E350" s="75"/>
      <c r="F350" s="75" t="s">
        <v>1138</v>
      </c>
      <c r="G350" s="80"/>
      <c r="H350" s="83" t="s">
        <v>1139</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1140</v>
      </c>
      <c r="G351" s="80"/>
      <c r="H351" s="83" t="s">
        <v>1141</v>
      </c>
      <c r="I351" s="103" t="s">
        <v>602</v>
      </c>
      <c r="J351" s="103"/>
      <c r="K351" s="104">
        <v>0.1</v>
      </c>
      <c r="L351" s="104">
        <v>0.1</v>
      </c>
      <c r="M351" s="104">
        <v>0.1</v>
      </c>
      <c r="N351" s="104">
        <v>0.1</v>
      </c>
      <c r="O351" s="104">
        <v>0.1</v>
      </c>
      <c r="P351" s="104">
        <v>0.1</v>
      </c>
      <c r="Q351" s="83"/>
      <c r="R351" s="83" t="s">
        <v>1142</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1143</v>
      </c>
      <c r="G352" s="80"/>
      <c r="H352" s="314" t="s">
        <v>1144</v>
      </c>
      <c r="I352" s="103" t="s">
        <v>602</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1145</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1146</v>
      </c>
      <c r="G353" s="80"/>
      <c r="H353" s="83" t="s">
        <v>1147</v>
      </c>
      <c r="I353" s="103" t="s">
        <v>602</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1148</v>
      </c>
      <c r="G354" s="80"/>
      <c r="H354" s="83" t="s">
        <v>1149</v>
      </c>
      <c r="I354" s="103" t="s">
        <v>602</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1150</v>
      </c>
      <c r="G355" s="80"/>
      <c r="H355" s="83" t="s">
        <v>1151</v>
      </c>
      <c r="I355" s="103" t="s">
        <v>602</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1152</v>
      </c>
      <c r="G356" s="80"/>
      <c r="H356" s="83" t="s">
        <v>1153</v>
      </c>
      <c r="I356" s="103" t="s">
        <v>602</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1154</v>
      </c>
      <c r="G357" s="80"/>
      <c r="H357" s="83" t="s">
        <v>1155</v>
      </c>
      <c r="I357" s="103" t="s">
        <v>602</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1156</v>
      </c>
      <c r="G358" s="80"/>
      <c r="H358" s="83" t="s">
        <v>1157</v>
      </c>
      <c r="I358" s="103" t="s">
        <v>602</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1158</v>
      </c>
      <c r="G359" s="80"/>
      <c r="H359" s="83" t="s">
        <v>1159</v>
      </c>
      <c r="I359" s="103" t="s">
        <v>602</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1160</v>
      </c>
      <c r="G360" s="80"/>
      <c r="H360" s="83" t="s">
        <v>1161</v>
      </c>
      <c r="I360" s="103" t="s">
        <v>602</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2438</v>
      </c>
      <c r="G361" s="80"/>
      <c r="H361" s="83" t="s">
        <v>2443</v>
      </c>
      <c r="I361" s="103" t="s">
        <v>2446</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1145</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2439</v>
      </c>
      <c r="G362" s="80"/>
      <c r="H362" s="83" t="s">
        <v>2447</v>
      </c>
      <c r="I362" s="103" t="s">
        <v>602</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2440</v>
      </c>
      <c r="G363" s="80"/>
      <c r="H363" s="83" t="s">
        <v>2444</v>
      </c>
      <c r="I363" s="103" t="s">
        <v>602</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2441</v>
      </c>
      <c r="G364" s="80"/>
      <c r="H364" s="83" t="s">
        <v>2448</v>
      </c>
      <c r="I364" s="103" t="s">
        <v>2449</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2442</v>
      </c>
      <c r="G365" s="80"/>
      <c r="H365" s="83" t="s">
        <v>2445</v>
      </c>
      <c r="I365" s="103" t="s">
        <v>2449</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1162</v>
      </c>
      <c r="G366" s="80"/>
      <c r="H366" s="298" t="s">
        <v>1163</v>
      </c>
      <c r="I366" s="144"/>
      <c r="J366" s="144" t="s">
        <v>1164</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1165</v>
      </c>
      <c r="G367" s="80"/>
      <c r="H367" s="83" t="s">
        <v>705</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1166</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1167</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1168</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1169</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1170</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1171</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1172</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1173</v>
      </c>
      <c r="G375" s="80"/>
      <c r="H375" s="83" t="s">
        <v>705</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1174</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1175</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1176</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1177</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1178</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1179</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1180</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1181</v>
      </c>
      <c r="G383" s="80"/>
      <c r="H383" s="83" t="s">
        <v>2479</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1182</v>
      </c>
      <c r="G384" s="80"/>
      <c r="H384" s="83" t="s">
        <v>2480</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2487</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1183</v>
      </c>
      <c r="G385" s="80"/>
      <c r="H385" s="83" t="s">
        <v>2481</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1184</v>
      </c>
      <c r="G386" s="80"/>
      <c r="H386" s="83" t="s">
        <v>2482</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1185</v>
      </c>
      <c r="G387" s="80"/>
      <c r="H387" s="83" t="s">
        <v>2483</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1186</v>
      </c>
      <c r="G388" s="80"/>
      <c r="H388" s="83" t="s">
        <v>2484</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1187</v>
      </c>
      <c r="G389" s="80"/>
      <c r="H389" s="83" t="s">
        <v>2485</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1188</v>
      </c>
      <c r="G390" s="80"/>
      <c r="H390" s="83" t="s">
        <v>2486</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1189</v>
      </c>
      <c r="G391" s="80"/>
      <c r="H391" s="83" t="s">
        <v>705</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1190</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1191</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1192</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1193</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1194</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1195</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1196</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1197</v>
      </c>
      <c r="G399" s="80"/>
      <c r="H399" s="83" t="s">
        <v>705</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1198</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1199</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1200</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1201</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1202</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1203</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1204</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1205</v>
      </c>
      <c r="G407" s="80"/>
      <c r="H407" s="83" t="s">
        <v>705</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1206</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1207</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1208</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1209</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1210</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1211</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1212</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1213</v>
      </c>
      <c r="G415" s="80"/>
      <c r="H415" s="83" t="s">
        <v>705</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1214</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1215</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1216</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1217</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1218</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1219</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1220</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1221</v>
      </c>
      <c r="G423" s="80"/>
      <c r="H423" s="83" t="s">
        <v>705</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1222</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1223</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1224</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1225</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1226</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1227</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1228</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1229</v>
      </c>
      <c r="G431" s="80"/>
      <c r="H431" s="83" t="s">
        <v>2370</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1230</v>
      </c>
      <c r="G432" s="80"/>
      <c r="H432" s="83" t="s">
        <v>2371</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1231</v>
      </c>
      <c r="G433" s="80"/>
      <c r="H433" s="83" t="s">
        <v>2372</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1232</v>
      </c>
      <c r="G434" s="80"/>
      <c r="H434" s="83" t="s">
        <v>2373</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1233</v>
      </c>
      <c r="G435" s="80"/>
      <c r="H435" s="83" t="s">
        <v>2374</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1234</v>
      </c>
      <c r="G436" s="80"/>
      <c r="H436" s="83" t="s">
        <v>2375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1235</v>
      </c>
      <c r="G437" s="80"/>
      <c r="H437" s="83" t="s">
        <v>2376</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1236</v>
      </c>
      <c r="G438" s="80"/>
      <c r="H438" s="83" t="s">
        <v>2377</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1237</v>
      </c>
      <c r="G439" s="80"/>
      <c r="H439" s="83" t="s">
        <v>705</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1238</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1239</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1240</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1241</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1242</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1243</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1244</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1245</v>
      </c>
      <c r="G447" s="80"/>
      <c r="H447" s="83" t="s">
        <v>705</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1246</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1247</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1248</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1249</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1250</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1251</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1252</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1253</v>
      </c>
      <c r="G455" s="80"/>
      <c r="H455" s="83" t="s">
        <v>705</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1254</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1255</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1256</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1257</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1258</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1259</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1260</v>
      </c>
      <c r="G462" s="80"/>
      <c r="H462" s="83"/>
      <c r="I462" s="103"/>
      <c r="J462" s="103"/>
      <c r="K462" s="83"/>
      <c r="L462" s="83"/>
      <c r="M462" s="83"/>
      <c r="N462" s="83"/>
      <c r="O462" s="83"/>
      <c r="P462" s="83"/>
      <c r="Q462" s="83"/>
      <c r="R462" s="83"/>
      <c r="S462" s="83"/>
      <c r="T462" s="103" t="s">
        <v>1261</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1262</v>
      </c>
      <c r="G463" s="80"/>
      <c r="H463" s="83" t="s">
        <v>1263</v>
      </c>
      <c r="I463" s="103" t="s">
        <v>602</v>
      </c>
      <c r="J463" s="103" t="s">
        <v>1264</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1265</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1266</v>
      </c>
      <c r="G464" s="80"/>
      <c r="H464" s="83" t="s">
        <v>1267</v>
      </c>
      <c r="I464" s="103" t="s">
        <v>602</v>
      </c>
      <c r="J464" s="103" t="s">
        <v>1264</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1268</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1269</v>
      </c>
      <c r="G465" s="80"/>
      <c r="H465" s="83" t="s">
        <v>1270</v>
      </c>
      <c r="I465" s="103" t="s">
        <v>602</v>
      </c>
      <c r="J465" s="103" t="s">
        <v>1264</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1271</v>
      </c>
      <c r="G466" s="80"/>
      <c r="H466" s="83" t="s">
        <v>1272</v>
      </c>
      <c r="I466" s="103" t="s">
        <v>602</v>
      </c>
      <c r="J466" s="103" t="s">
        <v>1264</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1273</v>
      </c>
      <c r="G467" s="80"/>
      <c r="H467" s="83" t="s">
        <v>1274</v>
      </c>
      <c r="I467" s="103" t="s">
        <v>602</v>
      </c>
      <c r="J467" s="103" t="s">
        <v>1264</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1275</v>
      </c>
      <c r="G468" s="80"/>
      <c r="H468" s="83" t="s">
        <v>1276</v>
      </c>
      <c r="I468" s="103" t="s">
        <v>602</v>
      </c>
      <c r="J468" s="103" t="s">
        <v>1264</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1277</v>
      </c>
      <c r="G469" s="80"/>
      <c r="H469" s="83" t="s">
        <v>1278</v>
      </c>
      <c r="I469" s="103" t="s">
        <v>602</v>
      </c>
      <c r="J469" s="103" t="s">
        <v>1264</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1279</v>
      </c>
      <c r="G470" s="80"/>
      <c r="H470" s="83" t="s">
        <v>1280</v>
      </c>
      <c r="I470" s="103" t="s">
        <v>602</v>
      </c>
      <c r="J470" s="103" t="s">
        <v>1264</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1281</v>
      </c>
      <c r="G471" s="80"/>
      <c r="H471" s="83" t="s">
        <v>1282</v>
      </c>
      <c r="I471" s="103" t="s">
        <v>602</v>
      </c>
      <c r="J471" s="103" t="s">
        <v>1264</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1283</v>
      </c>
      <c r="G472" s="80"/>
      <c r="H472" s="83" t="s">
        <v>1284</v>
      </c>
      <c r="I472" s="103" t="s">
        <v>602</v>
      </c>
      <c r="J472" s="103" t="s">
        <v>1264</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1285</v>
      </c>
      <c r="G473" s="80"/>
      <c r="H473" s="83" t="s">
        <v>1286</v>
      </c>
      <c r="I473" s="103" t="s">
        <v>602</v>
      </c>
      <c r="J473" s="103" t="s">
        <v>1264</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1287</v>
      </c>
      <c r="G474" s="80"/>
      <c r="H474" s="83" t="s">
        <v>1288</v>
      </c>
      <c r="I474" s="103" t="s">
        <v>602</v>
      </c>
      <c r="J474" s="103" t="s">
        <v>1264</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1289</v>
      </c>
      <c r="G475" s="80"/>
      <c r="H475" s="83" t="s">
        <v>1290</v>
      </c>
      <c r="I475" s="103" t="s">
        <v>602</v>
      </c>
      <c r="J475" s="103" t="s">
        <v>1264</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1291</v>
      </c>
      <c r="G476" s="80"/>
      <c r="H476" s="83" t="s">
        <v>1292</v>
      </c>
      <c r="I476" s="103" t="s">
        <v>602</v>
      </c>
      <c r="J476" s="103" t="s">
        <v>1264</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1293</v>
      </c>
      <c r="G477" s="80"/>
      <c r="H477" s="83" t="s">
        <v>1294</v>
      </c>
      <c r="I477" s="103" t="s">
        <v>602</v>
      </c>
      <c r="J477" s="103" t="s">
        <v>1264</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1295</v>
      </c>
      <c r="G478" s="80"/>
      <c r="H478" s="83" t="s">
        <v>1296</v>
      </c>
      <c r="I478" s="103" t="s">
        <v>602</v>
      </c>
      <c r="J478" s="103" t="s">
        <v>1264</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1297</v>
      </c>
      <c r="G479" s="80"/>
      <c r="H479" s="83" t="s">
        <v>705</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1298</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1299</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1300</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1301</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1302</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1303</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1304</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1305</v>
      </c>
      <c r="G487" s="80"/>
      <c r="H487" s="83" t="s">
        <v>1306</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1308</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1309</v>
      </c>
      <c r="G488" s="80"/>
      <c r="H488" s="83" t="s">
        <v>1310</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1311</v>
      </c>
      <c r="G489" s="80"/>
      <c r="H489" s="83" t="s">
        <v>1312</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1313</v>
      </c>
      <c r="G490" s="80"/>
      <c r="H490" s="83" t="s">
        <v>1314</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1315</v>
      </c>
      <c r="G491" s="80"/>
      <c r="H491" s="83" t="s">
        <v>1316</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1317</v>
      </c>
      <c r="G492" s="80"/>
      <c r="H492" s="83" t="s">
        <v>1318</v>
      </c>
      <c r="I492" s="103" t="s">
        <v>602</v>
      </c>
      <c r="J492" s="103" t="s">
        <v>1307</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1319</v>
      </c>
      <c r="G493" s="80"/>
      <c r="H493" s="83" t="s">
        <v>1320</v>
      </c>
      <c r="I493" s="103" t="s">
        <v>602</v>
      </c>
      <c r="J493" s="103" t="s">
        <v>1307</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1321</v>
      </c>
      <c r="G494" s="80"/>
      <c r="H494" s="83" t="s">
        <v>1322</v>
      </c>
      <c r="I494" s="103" t="s">
        <v>602</v>
      </c>
      <c r="J494" s="103" t="s">
        <v>1307</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1323</v>
      </c>
      <c r="G495" s="80"/>
      <c r="H495" s="83" t="s">
        <v>2382</v>
      </c>
      <c r="I495" s="103" t="s">
        <v>602</v>
      </c>
      <c r="J495" s="103" t="s">
        <v>1264</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1324</v>
      </c>
      <c r="G496" s="80"/>
      <c r="H496" s="83" t="s">
        <v>1325</v>
      </c>
      <c r="I496" s="103" t="s">
        <v>602</v>
      </c>
      <c r="J496" s="103" t="s">
        <v>1264</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1326</v>
      </c>
      <c r="G497" s="80"/>
      <c r="H497" s="83" t="s">
        <v>1327</v>
      </c>
      <c r="I497" s="103" t="s">
        <v>602</v>
      </c>
      <c r="J497" s="103" t="s">
        <v>1264</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1328</v>
      </c>
      <c r="G498" s="80"/>
      <c r="H498" s="83" t="s">
        <v>1329</v>
      </c>
      <c r="I498" s="103" t="s">
        <v>602</v>
      </c>
      <c r="J498" s="103" t="s">
        <v>1264</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1330</v>
      </c>
      <c r="G499" s="80"/>
      <c r="H499" s="83" t="s">
        <v>1331</v>
      </c>
      <c r="I499" s="103" t="s">
        <v>602</v>
      </c>
      <c r="J499" s="103" t="s">
        <v>1264</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1332</v>
      </c>
      <c r="G500" s="80"/>
      <c r="H500" s="83" t="s">
        <v>1333</v>
      </c>
      <c r="I500" s="103" t="s">
        <v>602</v>
      </c>
      <c r="J500" s="103" t="s">
        <v>1264</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1334</v>
      </c>
      <c r="G501" s="80"/>
      <c r="H501" s="83" t="s">
        <v>1335</v>
      </c>
      <c r="I501" s="103" t="s">
        <v>602</v>
      </c>
      <c r="J501" s="103" t="s">
        <v>1264</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1336</v>
      </c>
      <c r="G502" s="80"/>
      <c r="H502" s="83" t="s">
        <v>1337</v>
      </c>
      <c r="I502" s="103" t="s">
        <v>602</v>
      </c>
      <c r="J502" s="103" t="s">
        <v>1264</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1338</v>
      </c>
      <c r="G503" s="80"/>
      <c r="H503" s="83" t="s">
        <v>1339</v>
      </c>
      <c r="I503" s="103" t="s">
        <v>602</v>
      </c>
      <c r="J503" s="103" t="s">
        <v>1264</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1340</v>
      </c>
      <c r="G504" s="80"/>
      <c r="H504" s="83" t="s">
        <v>1341</v>
      </c>
      <c r="I504" s="103" t="s">
        <v>602</v>
      </c>
      <c r="J504" s="103" t="s">
        <v>1264</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1342</v>
      </c>
      <c r="G505" s="80"/>
      <c r="H505" s="83" t="s">
        <v>1343</v>
      </c>
      <c r="I505" s="103" t="s">
        <v>602</v>
      </c>
      <c r="J505" s="103" t="s">
        <v>1264</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1344</v>
      </c>
      <c r="G506" s="80"/>
      <c r="H506" s="83" t="s">
        <v>1345</v>
      </c>
      <c r="I506" s="103" t="s">
        <v>602</v>
      </c>
      <c r="J506" s="103" t="s">
        <v>1264</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1346</v>
      </c>
      <c r="G507" s="80"/>
      <c r="H507" s="83" t="s">
        <v>1347</v>
      </c>
      <c r="I507" s="103" t="s">
        <v>602</v>
      </c>
      <c r="J507" s="103" t="s">
        <v>1264</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1348</v>
      </c>
      <c r="G508" s="80"/>
      <c r="H508" s="83" t="s">
        <v>1349</v>
      </c>
      <c r="I508" s="103" t="s">
        <v>602</v>
      </c>
      <c r="J508" s="103" t="s">
        <v>1264</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1350</v>
      </c>
      <c r="G509" s="80"/>
      <c r="H509" s="83" t="s">
        <v>1351</v>
      </c>
      <c r="I509" s="103" t="s">
        <v>602</v>
      </c>
      <c r="J509" s="103" t="s">
        <v>1264</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1352</v>
      </c>
      <c r="G510" s="80"/>
      <c r="H510" s="83" t="s">
        <v>1353</v>
      </c>
      <c r="I510" s="103" t="s">
        <v>602</v>
      </c>
      <c r="J510" s="103" t="s">
        <v>1264</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1354</v>
      </c>
      <c r="G511" s="80"/>
      <c r="H511" s="83" t="s">
        <v>1355</v>
      </c>
      <c r="I511" s="103" t="s">
        <v>602</v>
      </c>
      <c r="J511" s="103" t="s">
        <v>1264</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1356</v>
      </c>
      <c r="G512" s="80"/>
      <c r="H512" s="83" t="s">
        <v>1357</v>
      </c>
      <c r="I512" s="103" t="s">
        <v>602</v>
      </c>
      <c r="J512" s="103" t="s">
        <v>1264</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1358</v>
      </c>
      <c r="G513" s="80"/>
      <c r="H513" s="83" t="s">
        <v>1359</v>
      </c>
      <c r="I513" s="103" t="s">
        <v>602</v>
      </c>
      <c r="J513" s="103" t="s">
        <v>1264</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1360</v>
      </c>
      <c r="G514" s="80"/>
      <c r="H514" s="83" t="s">
        <v>1361</v>
      </c>
      <c r="I514" s="103" t="s">
        <v>602</v>
      </c>
      <c r="J514" s="103" t="s">
        <v>1264</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1362</v>
      </c>
      <c r="G515" s="80"/>
      <c r="H515" s="83" t="s">
        <v>1363</v>
      </c>
      <c r="I515" s="103" t="s">
        <v>602</v>
      </c>
      <c r="J515" s="103" t="s">
        <v>1264</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1364</v>
      </c>
      <c r="G516" s="80"/>
      <c r="H516" s="83" t="s">
        <v>1365</v>
      </c>
      <c r="I516" s="103" t="s">
        <v>602</v>
      </c>
      <c r="J516" s="103" t="s">
        <v>1264</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1366</v>
      </c>
      <c r="G517" s="80"/>
      <c r="H517" s="83" t="s">
        <v>1367</v>
      </c>
      <c r="I517" s="103" t="s">
        <v>602</v>
      </c>
      <c r="J517" s="103" t="s">
        <v>1264</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1368</v>
      </c>
      <c r="G518" s="80"/>
      <c r="H518" s="83" t="s">
        <v>1369</v>
      </c>
      <c r="I518" s="103" t="s">
        <v>602</v>
      </c>
      <c r="J518" s="103" t="s">
        <v>1264</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1370</v>
      </c>
      <c r="G519" s="80"/>
      <c r="H519" s="298" t="s">
        <v>1371</v>
      </c>
      <c r="I519" s="144"/>
      <c r="J519" s="144" t="s">
        <v>1164</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1372</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1373</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1374</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1375</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1376</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1377</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1378</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1379</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1380</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1381</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1382</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1383</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1384</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1385</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1386</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1387</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1388</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1389</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1390</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1391</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1392</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1393</v>
      </c>
      <c r="G541" s="80"/>
      <c r="H541" s="83" t="s">
        <v>705</v>
      </c>
      <c r="I541" s="103" t="s">
        <v>602</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1394</v>
      </c>
      <c r="G542" s="80"/>
      <c r="H542" s="83"/>
      <c r="I542" s="103" t="s">
        <v>602</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1395</v>
      </c>
      <c r="G543" s="80"/>
      <c r="H543" s="83"/>
      <c r="I543" s="103" t="s">
        <v>602</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1396</v>
      </c>
      <c r="G544" s="80"/>
      <c r="H544" s="83" t="s">
        <v>1397</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1399</v>
      </c>
      <c r="G545" s="80"/>
      <c r="H545" s="83" t="s">
        <v>1400</v>
      </c>
      <c r="I545" s="103" t="s">
        <v>602</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1401</v>
      </c>
      <c r="G546" s="80"/>
      <c r="H546" s="83" t="s">
        <v>1402</v>
      </c>
      <c r="I546" s="103" t="s">
        <v>602</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1403</v>
      </c>
      <c r="G547" s="80"/>
      <c r="H547" s="83" t="s">
        <v>1404</v>
      </c>
      <c r="I547" s="103" t="s">
        <v>602</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1398</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1405</v>
      </c>
      <c r="G548" s="80"/>
      <c r="H548" s="83" t="s">
        <v>1406</v>
      </c>
      <c r="I548" s="103" t="s">
        <v>602</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1407</v>
      </c>
      <c r="G549" s="80"/>
      <c r="H549" s="83" t="s">
        <v>1408</v>
      </c>
      <c r="I549" s="103" t="s">
        <v>602</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1409</v>
      </c>
      <c r="G550" s="80"/>
      <c r="H550" s="83" t="s">
        <v>1410</v>
      </c>
      <c r="I550" s="103"/>
      <c r="J550" s="103" t="s">
        <v>1307</v>
      </c>
      <c r="K550" s="104">
        <v>1.1499999999999999</v>
      </c>
      <c r="L550" s="104">
        <v>1.1499999999999999</v>
      </c>
      <c r="M550" s="104">
        <v>1.1499999999999999</v>
      </c>
      <c r="N550" s="104">
        <v>1.1499999999999999</v>
      </c>
      <c r="O550" s="104">
        <v>1.1499999999999999</v>
      </c>
      <c r="P550" s="104">
        <v>1.1499999999999999</v>
      </c>
      <c r="Q550" s="83"/>
      <c r="R550" s="83" t="s">
        <v>613</v>
      </c>
      <c r="S550" s="83" t="s">
        <v>613</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1411</v>
      </c>
      <c r="G551" s="80"/>
      <c r="H551" s="83" t="s">
        <v>1412</v>
      </c>
      <c r="I551" s="103"/>
      <c r="J551" s="103" t="s">
        <v>1307</v>
      </c>
      <c r="K551" s="104">
        <v>1</v>
      </c>
      <c r="L551" s="104">
        <v>1</v>
      </c>
      <c r="M551" s="104">
        <v>1</v>
      </c>
      <c r="N551" s="104">
        <v>1</v>
      </c>
      <c r="O551" s="104">
        <v>1</v>
      </c>
      <c r="P551" s="104">
        <v>1</v>
      </c>
      <c r="Q551" s="83"/>
      <c r="R551" s="83" t="s">
        <v>613</v>
      </c>
      <c r="S551" s="83" t="s">
        <v>613</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1413</v>
      </c>
      <c r="G552" s="80"/>
      <c r="H552" s="83" t="s">
        <v>1414</v>
      </c>
      <c r="I552" s="103"/>
      <c r="J552" s="103" t="s">
        <v>1307</v>
      </c>
      <c r="K552" s="104">
        <v>1</v>
      </c>
      <c r="L552" s="104">
        <v>1</v>
      </c>
      <c r="M552" s="104">
        <v>1</v>
      </c>
      <c r="N552" s="104">
        <v>1</v>
      </c>
      <c r="O552" s="104">
        <v>1</v>
      </c>
      <c r="P552" s="104">
        <v>1</v>
      </c>
      <c r="Q552" s="83"/>
      <c r="R552" s="83" t="s">
        <v>613</v>
      </c>
      <c r="S552" s="83" t="s">
        <v>613</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1415</v>
      </c>
      <c r="G553" s="80"/>
      <c r="H553" s="83" t="s">
        <v>1416</v>
      </c>
      <c r="I553" s="103"/>
      <c r="J553" s="103" t="s">
        <v>1307</v>
      </c>
      <c r="K553" s="104">
        <v>1.4</v>
      </c>
      <c r="L553" s="104">
        <v>1.4</v>
      </c>
      <c r="M553" s="104">
        <v>1.4</v>
      </c>
      <c r="N553" s="104">
        <v>1.4</v>
      </c>
      <c r="O553" s="104">
        <v>1.4</v>
      </c>
      <c r="P553" s="104">
        <v>1.4</v>
      </c>
      <c r="Q553" s="83"/>
      <c r="R553" s="83" t="s">
        <v>613</v>
      </c>
      <c r="S553" s="83" t="s">
        <v>613</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1417</v>
      </c>
      <c r="G554" s="80"/>
      <c r="H554" s="83" t="s">
        <v>1418</v>
      </c>
      <c r="I554" s="103"/>
      <c r="J554" s="103" t="s">
        <v>1307</v>
      </c>
      <c r="K554" s="104">
        <v>1</v>
      </c>
      <c r="L554" s="104">
        <v>1</v>
      </c>
      <c r="M554" s="104">
        <v>1</v>
      </c>
      <c r="N554" s="104">
        <v>1</v>
      </c>
      <c r="O554" s="104">
        <v>1</v>
      </c>
      <c r="P554" s="104">
        <v>1</v>
      </c>
      <c r="Q554" s="83"/>
      <c r="R554" s="83" t="s">
        <v>613</v>
      </c>
      <c r="S554" s="83" t="s">
        <v>613</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1419</v>
      </c>
      <c r="G555" s="80"/>
      <c r="H555" s="83" t="s">
        <v>1420</v>
      </c>
      <c r="I555" s="103"/>
      <c r="J555" s="103" t="s">
        <v>1307</v>
      </c>
      <c r="K555" s="104">
        <v>1.2</v>
      </c>
      <c r="L555" s="104">
        <v>1.2</v>
      </c>
      <c r="M555" s="104">
        <v>1.2</v>
      </c>
      <c r="N555" s="104">
        <v>1.2</v>
      </c>
      <c r="O555" s="104">
        <v>1.2</v>
      </c>
      <c r="P555" s="104">
        <v>1.2</v>
      </c>
      <c r="Q555" s="83"/>
      <c r="R555" s="83" t="s">
        <v>613</v>
      </c>
      <c r="S555" s="83" t="s">
        <v>613</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1421</v>
      </c>
      <c r="G556" s="80"/>
      <c r="H556" s="83" t="s">
        <v>1422</v>
      </c>
      <c r="I556" s="103" t="s">
        <v>602</v>
      </c>
      <c r="J556" s="103" t="s">
        <v>1264</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1423</v>
      </c>
      <c r="G557" s="80"/>
      <c r="H557" s="83" t="s">
        <v>1424</v>
      </c>
      <c r="I557" s="103" t="s">
        <v>602</v>
      </c>
      <c r="J557" s="103" t="s">
        <v>1264</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1425</v>
      </c>
      <c r="G558" s="80"/>
      <c r="H558" s="83" t="s">
        <v>1426</v>
      </c>
      <c r="I558" s="103" t="s">
        <v>602</v>
      </c>
      <c r="J558" s="103" t="s">
        <v>1264</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1427</v>
      </c>
      <c r="G559" s="80"/>
      <c r="H559" s="83" t="s">
        <v>1428</v>
      </c>
      <c r="I559" s="103" t="s">
        <v>602</v>
      </c>
      <c r="J559" s="103" t="s">
        <v>1264</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1429</v>
      </c>
      <c r="G560" s="80"/>
      <c r="H560" s="83" t="s">
        <v>1430</v>
      </c>
      <c r="I560" s="103" t="s">
        <v>602</v>
      </c>
      <c r="J560" s="103" t="s">
        <v>1264</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1431</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1432</v>
      </c>
      <c r="G561" s="80"/>
      <c r="H561" s="83" t="s">
        <v>1433</v>
      </c>
      <c r="I561" s="103" t="s">
        <v>602</v>
      </c>
      <c r="J561" s="103" t="s">
        <v>1264</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1434</v>
      </c>
      <c r="G562" s="80"/>
      <c r="H562" s="83" t="s">
        <v>705</v>
      </c>
      <c r="I562" s="103" t="s">
        <v>602</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1435</v>
      </c>
      <c r="G563" s="80"/>
      <c r="H563" s="83"/>
      <c r="I563" s="103" t="s">
        <v>602</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1436</v>
      </c>
      <c r="G564" s="80"/>
      <c r="H564" s="83"/>
      <c r="I564" s="103" t="s">
        <v>602</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1437</v>
      </c>
      <c r="G565" s="80"/>
      <c r="H565" s="83" t="s">
        <v>1438</v>
      </c>
      <c r="I565" s="103"/>
      <c r="J565" s="103" t="s">
        <v>1307</v>
      </c>
      <c r="K565" s="104">
        <f>5.1/5</f>
        <v>1.02</v>
      </c>
      <c r="L565" s="104">
        <f>5.1/5</f>
        <v>1.02</v>
      </c>
      <c r="M565" s="104">
        <v>1</v>
      </c>
      <c r="N565" s="104">
        <v>1</v>
      </c>
      <c r="O565" s="104">
        <v>1</v>
      </c>
      <c r="P565" s="104">
        <v>1</v>
      </c>
      <c r="Q565" s="83"/>
      <c r="R565" s="83" t="s">
        <v>1439</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1440</v>
      </c>
      <c r="G566" s="80"/>
      <c r="H566" s="83" t="s">
        <v>1441</v>
      </c>
      <c r="I566" s="103"/>
      <c r="J566" s="103" t="s">
        <v>1307</v>
      </c>
      <c r="K566" s="104">
        <f>4.9/5</f>
        <v>0.98000000000000009</v>
      </c>
      <c r="L566" s="104">
        <f>4.9/5</f>
        <v>0.98000000000000009</v>
      </c>
      <c r="M566" s="104">
        <v>1</v>
      </c>
      <c r="N566" s="104">
        <v>1</v>
      </c>
      <c r="O566" s="104">
        <v>1</v>
      </c>
      <c r="P566" s="104">
        <v>1</v>
      </c>
      <c r="Q566" s="83"/>
      <c r="R566" s="83" t="s">
        <v>1442</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1443</v>
      </c>
      <c r="G567" s="80"/>
      <c r="H567" s="83" t="s">
        <v>1444</v>
      </c>
      <c r="I567" s="103"/>
      <c r="J567" s="103" t="s">
        <v>1307</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1445</v>
      </c>
      <c r="G568" s="80"/>
      <c r="H568" s="83" t="s">
        <v>1446</v>
      </c>
      <c r="I568" s="103" t="s">
        <v>602</v>
      </c>
      <c r="J568" s="103" t="s">
        <v>1264</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2384</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1447</v>
      </c>
      <c r="G569" s="80"/>
      <c r="H569" s="83" t="s">
        <v>1448</v>
      </c>
      <c r="I569" s="103" t="s">
        <v>602</v>
      </c>
      <c r="J569" s="103" t="s">
        <v>1264</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1449</v>
      </c>
      <c r="G570" s="80"/>
      <c r="H570" s="83" t="s">
        <v>1450</v>
      </c>
      <c r="I570" s="103" t="s">
        <v>602</v>
      </c>
      <c r="J570" s="103" t="s">
        <v>1264</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1451</v>
      </c>
      <c r="G571" s="80"/>
      <c r="H571" s="83" t="s">
        <v>1452</v>
      </c>
      <c r="I571" s="103" t="s">
        <v>602</v>
      </c>
      <c r="J571" s="103" t="s">
        <v>1264</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2384</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1453</v>
      </c>
      <c r="G572" s="80"/>
      <c r="H572" s="83" t="s">
        <v>1454</v>
      </c>
      <c r="I572" s="103" t="s">
        <v>602</v>
      </c>
      <c r="J572" s="103" t="s">
        <v>1264</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1455</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1456</v>
      </c>
      <c r="G573" s="80"/>
      <c r="H573" s="83" t="s">
        <v>1457</v>
      </c>
      <c r="I573" s="103" t="s">
        <v>602</v>
      </c>
      <c r="J573" s="103" t="s">
        <v>1264</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1458</v>
      </c>
      <c r="G574" s="80"/>
      <c r="H574" s="83" t="s">
        <v>1459</v>
      </c>
      <c r="I574" s="103" t="s">
        <v>602</v>
      </c>
      <c r="J574" s="103" t="s">
        <v>1264</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1460</v>
      </c>
      <c r="G575" s="80"/>
      <c r="H575" s="83" t="s">
        <v>1461</v>
      </c>
      <c r="I575" s="103" t="s">
        <v>602</v>
      </c>
      <c r="J575" s="103" t="s">
        <v>1264</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1462</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1463</v>
      </c>
      <c r="G576" s="80"/>
      <c r="H576" s="83" t="s">
        <v>1464</v>
      </c>
      <c r="I576" s="103" t="s">
        <v>602</v>
      </c>
      <c r="J576" s="103" t="s">
        <v>1264</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1465</v>
      </c>
      <c r="G577" s="80"/>
      <c r="H577" s="83" t="s">
        <v>705</v>
      </c>
      <c r="I577" s="103" t="s">
        <v>602</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1466</v>
      </c>
      <c r="G578" s="80"/>
      <c r="H578" s="83"/>
      <c r="I578" s="103" t="s">
        <v>602</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1467</v>
      </c>
      <c r="G579" s="80"/>
      <c r="H579" s="83"/>
      <c r="I579" s="103" t="s">
        <v>602</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1468</v>
      </c>
      <c r="G580" s="80"/>
      <c r="H580" s="83" t="s">
        <v>1469</v>
      </c>
      <c r="I580" s="103" t="s">
        <v>602</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1470</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1471</v>
      </c>
      <c r="G581" s="80"/>
      <c r="H581" s="83" t="s">
        <v>1472</v>
      </c>
      <c r="I581" s="103" t="s">
        <v>602</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1473</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1474</v>
      </c>
      <c r="G582" s="80"/>
      <c r="H582" s="83" t="s">
        <v>1475</v>
      </c>
      <c r="I582" s="103" t="s">
        <v>602</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1476</v>
      </c>
      <c r="G583" s="80"/>
      <c r="H583" s="83" t="s">
        <v>1477</v>
      </c>
      <c r="I583" s="103" t="s">
        <v>602</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1478</v>
      </c>
      <c r="G584" s="80"/>
      <c r="H584" s="83" t="s">
        <v>1479</v>
      </c>
      <c r="I584" s="103" t="s">
        <v>602</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1480</v>
      </c>
      <c r="G585" s="80"/>
      <c r="H585" s="83" t="s">
        <v>1481</v>
      </c>
      <c r="I585" s="103" t="s">
        <v>602</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1482</v>
      </c>
      <c r="G586" s="80"/>
      <c r="H586" s="83" t="s">
        <v>705</v>
      </c>
      <c r="I586" s="103" t="s">
        <v>602</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1483</v>
      </c>
      <c r="G587" s="80"/>
      <c r="H587" s="83"/>
      <c r="I587" s="103" t="s">
        <v>602</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1484</v>
      </c>
      <c r="G588" s="80"/>
      <c r="H588" s="83"/>
      <c r="I588" s="103" t="s">
        <v>602</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1485</v>
      </c>
      <c r="G589" s="80"/>
      <c r="H589" s="83" t="s">
        <v>1486</v>
      </c>
      <c r="I589" s="103" t="s">
        <v>602</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1487</v>
      </c>
      <c r="G590" s="80"/>
      <c r="H590" s="83" t="s">
        <v>1488</v>
      </c>
      <c r="I590" s="103" t="s">
        <v>602</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1489</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1490</v>
      </c>
      <c r="G591" s="80"/>
      <c r="H591" s="83" t="s">
        <v>1491</v>
      </c>
      <c r="I591" s="103" t="s">
        <v>602</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1492</v>
      </c>
      <c r="G592" s="80"/>
      <c r="H592" s="298" t="s">
        <v>1493</v>
      </c>
      <c r="I592" s="144"/>
      <c r="J592" s="144" t="s">
        <v>1164</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1494</v>
      </c>
      <c r="G593" s="80"/>
      <c r="H593" s="83" t="s">
        <v>705</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1495</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1496</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1497</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1498</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1499</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1500</v>
      </c>
      <c r="G599" s="80"/>
      <c r="H599" s="83" t="s">
        <v>705</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1501</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1502</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1503</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1504</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1505</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1506</v>
      </c>
      <c r="G605" s="80"/>
      <c r="H605" s="83" t="s">
        <v>705</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1507</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1508</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1509</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1510</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1511</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1512</v>
      </c>
      <c r="G611" s="80"/>
      <c r="H611" s="83" t="s">
        <v>705</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1513</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1514</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1515</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1516</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1517</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1518</v>
      </c>
      <c r="G617" s="80"/>
      <c r="H617" s="83" t="s">
        <v>705</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1519</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1520</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1521</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1522</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1523</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1524</v>
      </c>
      <c r="G623" s="80"/>
      <c r="H623" s="83" t="s">
        <v>705</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1525</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1526</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1527</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1528</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1529</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1530</v>
      </c>
      <c r="G629" s="80"/>
      <c r="H629" s="83" t="s">
        <v>705</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1531</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1532</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1533</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1534</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1535</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1536</v>
      </c>
      <c r="G635" s="80"/>
      <c r="H635" s="83" t="s">
        <v>705</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1537</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1538</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1539</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1540</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1541</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1542</v>
      </c>
      <c r="G641" s="80"/>
      <c r="H641" s="83" t="s">
        <v>1543</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1544</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1545</v>
      </c>
      <c r="G642" s="80"/>
      <c r="H642" s="83" t="s">
        <v>1546</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1547</v>
      </c>
      <c r="G643" s="80"/>
      <c r="H643" s="83" t="s">
        <v>1548</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1549</v>
      </c>
      <c r="G644" s="80"/>
      <c r="H644" s="83" t="s">
        <v>1550</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1551</v>
      </c>
      <c r="G645" s="80"/>
      <c r="H645" s="83" t="s">
        <v>1552</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1553</v>
      </c>
      <c r="G646" s="80"/>
      <c r="H646" s="83" t="s">
        <v>1554</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1555</v>
      </c>
      <c r="G647" s="80"/>
      <c r="H647" s="83" t="s">
        <v>705</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1556</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1557</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1558</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1559</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1560</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1561</v>
      </c>
      <c r="G653" s="80"/>
      <c r="H653" s="83" t="s">
        <v>705</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1562</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1563</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1564</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1565</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1566</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1567</v>
      </c>
      <c r="G659" s="80"/>
      <c r="H659" s="83" t="s">
        <v>705</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1568</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1569</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1570</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1571</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1572</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1573</v>
      </c>
      <c r="G665" s="80"/>
      <c r="H665" s="83" t="s">
        <v>1574</v>
      </c>
      <c r="I665" s="103" t="s">
        <v>797</v>
      </c>
      <c r="J665" s="103" t="s">
        <v>1264</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1575</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1576</v>
      </c>
      <c r="G666" s="80"/>
      <c r="H666" s="83" t="s">
        <v>1577</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1578</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1579</v>
      </c>
      <c r="G667" s="80"/>
      <c r="H667" s="83" t="s">
        <v>1580</v>
      </c>
      <c r="I667" s="103" t="s">
        <v>797</v>
      </c>
      <c r="J667" s="103" t="s">
        <v>1264</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1581</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1582</v>
      </c>
      <c r="G668" s="80"/>
      <c r="H668" s="83" t="s">
        <v>1583</v>
      </c>
      <c r="I668" s="103" t="s">
        <v>797</v>
      </c>
      <c r="J668" s="103" t="s">
        <v>1264</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1584</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1585</v>
      </c>
      <c r="G669" s="80"/>
      <c r="H669" s="83" t="s">
        <v>1586</v>
      </c>
      <c r="I669" s="103" t="s">
        <v>797</v>
      </c>
      <c r="J669" s="103" t="s">
        <v>1264</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1587</v>
      </c>
      <c r="G670" s="80"/>
      <c r="H670" s="83" t="s">
        <v>1588</v>
      </c>
      <c r="I670" s="103" t="s">
        <v>797</v>
      </c>
      <c r="J670" s="103" t="s">
        <v>1264</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1589</v>
      </c>
      <c r="G671" s="80"/>
      <c r="H671" s="83" t="s">
        <v>1590</v>
      </c>
      <c r="I671" s="103" t="s">
        <v>1591</v>
      </c>
      <c r="J671" s="103" t="s">
        <v>1264</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1575</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1592</v>
      </c>
      <c r="G672" s="80"/>
      <c r="H672" s="83" t="s">
        <v>1593</v>
      </c>
      <c r="I672" s="103" t="s">
        <v>1591</v>
      </c>
      <c r="J672" s="103" t="s">
        <v>1264</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1578</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1594</v>
      </c>
      <c r="G673" s="80"/>
      <c r="H673" s="83" t="s">
        <v>1595</v>
      </c>
      <c r="I673" s="103" t="s">
        <v>1591</v>
      </c>
      <c r="J673" s="103" t="s">
        <v>1264</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1581</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1596</v>
      </c>
      <c r="G674" s="80"/>
      <c r="H674" s="83" t="s">
        <v>1597</v>
      </c>
      <c r="I674" s="103" t="s">
        <v>1591</v>
      </c>
      <c r="J674" s="103" t="s">
        <v>1264</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1598</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1599</v>
      </c>
      <c r="G675" s="80"/>
      <c r="H675" s="83" t="s">
        <v>1600</v>
      </c>
      <c r="I675" s="103" t="s">
        <v>1591</v>
      </c>
      <c r="J675" s="103" t="s">
        <v>1264</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1601</v>
      </c>
      <c r="G676" s="80"/>
      <c r="H676" s="83" t="s">
        <v>1602</v>
      </c>
      <c r="I676" s="103" t="s">
        <v>1591</v>
      </c>
      <c r="J676" s="103" t="s">
        <v>1264</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1603</v>
      </c>
      <c r="G677" s="80"/>
      <c r="H677" s="83" t="s">
        <v>705</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1604</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1605</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1606</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1607</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1608</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1609</v>
      </c>
      <c r="G683" s="80"/>
      <c r="H683" s="83" t="s">
        <v>1610</v>
      </c>
      <c r="I683" s="103"/>
      <c r="J683" s="103" t="s">
        <v>1307</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1544</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1611</v>
      </c>
      <c r="G684" s="80"/>
      <c r="H684" s="83" t="s">
        <v>1612</v>
      </c>
      <c r="I684" s="103"/>
      <c r="J684" s="103" t="s">
        <v>1307</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1613</v>
      </c>
      <c r="G685" s="80"/>
      <c r="H685" s="83" t="s">
        <v>1614</v>
      </c>
      <c r="I685" s="103"/>
      <c r="J685" s="103" t="s">
        <v>1307</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1615</v>
      </c>
      <c r="G686" s="80"/>
      <c r="H686" s="83" t="s">
        <v>1616</v>
      </c>
      <c r="I686" s="103"/>
      <c r="J686" s="103" t="s">
        <v>1307</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1617</v>
      </c>
      <c r="G687" s="80"/>
      <c r="H687" s="83" t="s">
        <v>1618</v>
      </c>
      <c r="I687" s="103"/>
      <c r="J687" s="103" t="s">
        <v>1307</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1619</v>
      </c>
      <c r="G688" s="80"/>
      <c r="H688" s="83" t="s">
        <v>1620</v>
      </c>
      <c r="I688" s="103"/>
      <c r="J688" s="103" t="s">
        <v>1307</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1621</v>
      </c>
      <c r="G689" s="80"/>
      <c r="H689" s="83" t="s">
        <v>1622</v>
      </c>
      <c r="I689" s="103" t="s">
        <v>797</v>
      </c>
      <c r="J689" s="103" t="s">
        <v>1264</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1544</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1623</v>
      </c>
      <c r="G690" s="80"/>
      <c r="H690" s="83" t="s">
        <v>1624</v>
      </c>
      <c r="I690" s="103" t="s">
        <v>797</v>
      </c>
      <c r="J690" s="103" t="s">
        <v>1264</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1625</v>
      </c>
      <c r="G691" s="80"/>
      <c r="H691" s="83" t="s">
        <v>1626</v>
      </c>
      <c r="I691" s="103" t="s">
        <v>797</v>
      </c>
      <c r="J691" s="103" t="s">
        <v>1264</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1627</v>
      </c>
      <c r="G692" s="80"/>
      <c r="H692" s="83" t="s">
        <v>1628</v>
      </c>
      <c r="I692" s="103" t="s">
        <v>797</v>
      </c>
      <c r="J692" s="103" t="s">
        <v>1264</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1629</v>
      </c>
      <c r="G693" s="80"/>
      <c r="H693" s="83" t="s">
        <v>1630</v>
      </c>
      <c r="I693" s="103" t="s">
        <v>797</v>
      </c>
      <c r="J693" s="103" t="s">
        <v>1264</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1631</v>
      </c>
      <c r="G694" s="80"/>
      <c r="H694" s="83" t="s">
        <v>1632</v>
      </c>
      <c r="I694" s="103" t="s">
        <v>797</v>
      </c>
      <c r="J694" s="103" t="s">
        <v>1264</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1633</v>
      </c>
      <c r="G695" s="80"/>
      <c r="H695" s="83" t="s">
        <v>1634</v>
      </c>
      <c r="I695" s="103" t="s">
        <v>797</v>
      </c>
      <c r="J695" s="103" t="s">
        <v>1264</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1455</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1635</v>
      </c>
      <c r="G696" s="80"/>
      <c r="H696" s="83" t="s">
        <v>1636</v>
      </c>
      <c r="I696" s="103" t="s">
        <v>797</v>
      </c>
      <c r="J696" s="103" t="s">
        <v>1264</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2385</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1637</v>
      </c>
      <c r="G697" s="80"/>
      <c r="H697" s="83" t="s">
        <v>1638</v>
      </c>
      <c r="I697" s="103" t="s">
        <v>797</v>
      </c>
      <c r="J697" s="103" t="s">
        <v>1264</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1639</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1640</v>
      </c>
      <c r="G698" s="80"/>
      <c r="H698" s="83" t="s">
        <v>1641</v>
      </c>
      <c r="I698" s="103" t="s">
        <v>797</v>
      </c>
      <c r="J698" s="103" t="s">
        <v>1264</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1642</v>
      </c>
      <c r="G699" s="80"/>
      <c r="H699" s="83" t="s">
        <v>1643</v>
      </c>
      <c r="I699" s="103" t="s">
        <v>797</v>
      </c>
      <c r="J699" s="103" t="s">
        <v>1264</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1644</v>
      </c>
      <c r="G700" s="80"/>
      <c r="H700" s="83" t="s">
        <v>1645</v>
      </c>
      <c r="I700" s="103" t="s">
        <v>797</v>
      </c>
      <c r="J700" s="103" t="s">
        <v>1264</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1646</v>
      </c>
      <c r="G701" s="80"/>
      <c r="H701" s="83" t="s">
        <v>1647</v>
      </c>
      <c r="I701" s="103" t="s">
        <v>797</v>
      </c>
      <c r="J701" s="103" t="s">
        <v>1264</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1462</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1648</v>
      </c>
      <c r="G702" s="80"/>
      <c r="H702" s="83" t="s">
        <v>1649</v>
      </c>
      <c r="I702" s="103" t="s">
        <v>797</v>
      </c>
      <c r="J702" s="103" t="s">
        <v>1264</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1650</v>
      </c>
      <c r="G703" s="80"/>
      <c r="H703" s="83" t="s">
        <v>1651</v>
      </c>
      <c r="I703" s="103" t="s">
        <v>797</v>
      </c>
      <c r="J703" s="103" t="s">
        <v>1264</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1639</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1652</v>
      </c>
      <c r="G704" s="80"/>
      <c r="H704" s="83" t="s">
        <v>1653</v>
      </c>
      <c r="I704" s="103" t="s">
        <v>797</v>
      </c>
      <c r="J704" s="103" t="s">
        <v>1264</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1654</v>
      </c>
      <c r="G705" s="80"/>
      <c r="H705" s="83" t="s">
        <v>1655</v>
      </c>
      <c r="I705" s="103" t="s">
        <v>797</v>
      </c>
      <c r="J705" s="103" t="s">
        <v>1264</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1656</v>
      </c>
      <c r="G706" s="80"/>
      <c r="H706" s="83" t="s">
        <v>1657</v>
      </c>
      <c r="I706" s="103" t="s">
        <v>797</v>
      </c>
      <c r="J706" s="103" t="s">
        <v>1264</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1658</v>
      </c>
      <c r="G707" s="80"/>
      <c r="H707" s="298" t="s">
        <v>1659</v>
      </c>
      <c r="I707" s="144"/>
      <c r="J707" s="144" t="s">
        <v>1164</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1660</v>
      </c>
      <c r="G708" s="80"/>
      <c r="H708" s="83" t="s">
        <v>1661</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1662</v>
      </c>
      <c r="G709" s="80"/>
      <c r="H709" s="83" t="s">
        <v>1663</v>
      </c>
      <c r="I709" s="103" t="s">
        <v>602</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1664</v>
      </c>
      <c r="G710" s="80"/>
      <c r="H710" s="83" t="s">
        <v>1665</v>
      </c>
      <c r="I710" s="103" t="s">
        <v>602</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1666</v>
      </c>
      <c r="G711" s="80"/>
      <c r="H711" s="83" t="s">
        <v>1667</v>
      </c>
      <c r="I711" s="103" t="s">
        <v>602</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1101</v>
      </c>
      <c r="F712" s="75" t="s">
        <v>1668</v>
      </c>
      <c r="G712" s="80"/>
      <c r="H712" s="83" t="s">
        <v>1669</v>
      </c>
      <c r="I712" s="103" t="s">
        <v>602</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1670</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1671</v>
      </c>
      <c r="G713" s="80"/>
      <c r="H713" s="83" t="s">
        <v>1672</v>
      </c>
      <c r="I713" s="103" t="s">
        <v>602</v>
      </c>
      <c r="J713" s="103"/>
      <c r="K713" s="83"/>
      <c r="L713" s="83"/>
      <c r="M713" s="104">
        <v>0</v>
      </c>
      <c r="N713" s="104">
        <v>0</v>
      </c>
      <c r="O713" s="104">
        <v>0</v>
      </c>
      <c r="P713" s="104">
        <v>0</v>
      </c>
      <c r="Q713" s="83"/>
      <c r="R713" s="83"/>
      <c r="S713" s="104" t="s">
        <v>1673</v>
      </c>
      <c r="T713" s="83"/>
      <c r="U713" s="104">
        <v>0.23</v>
      </c>
      <c r="V713" s="104">
        <v>0.23</v>
      </c>
      <c r="W713" s="104">
        <v>0.23</v>
      </c>
      <c r="X713" s="104">
        <v>0.34</v>
      </c>
      <c r="Y713" s="104">
        <v>0.34</v>
      </c>
      <c r="Z713" s="104">
        <v>0.34</v>
      </c>
      <c r="AA713" s="104">
        <v>0.34</v>
      </c>
      <c r="AB713" s="104">
        <v>0.34</v>
      </c>
      <c r="AC713" s="83"/>
      <c r="AD713" s="104" t="s">
        <v>1674</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1675</v>
      </c>
      <c r="G714" s="80"/>
      <c r="H714" s="83" t="s">
        <v>1676</v>
      </c>
      <c r="I714" s="103" t="s">
        <v>602</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1674</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1677</v>
      </c>
      <c r="G715" s="80"/>
      <c r="H715" s="83" t="s">
        <v>1678</v>
      </c>
      <c r="I715" s="103" t="s">
        <v>602</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1142</v>
      </c>
      <c r="AE715" s="83"/>
      <c r="AF715" s="104">
        <v>1</v>
      </c>
      <c r="AG715" s="104">
        <v>1</v>
      </c>
      <c r="AH715" s="80"/>
      <c r="AI715" s="62"/>
      <c r="AJ715" s="50"/>
      <c r="AK715" s="50"/>
      <c r="AL715" s="50"/>
    </row>
    <row r="716" spans="1:38" hidden="1" outlineLevel="2" x14ac:dyDescent="0.25">
      <c r="A716" s="50"/>
      <c r="B716" s="59"/>
      <c r="C716" s="52">
        <f t="shared" si="108"/>
        <v>3</v>
      </c>
      <c r="D716" s="80"/>
      <c r="E716" s="75" t="s">
        <v>1679</v>
      </c>
      <c r="F716" s="75" t="s">
        <v>1680</v>
      </c>
      <c r="G716" s="80"/>
      <c r="H716" s="83" t="s">
        <v>1681</v>
      </c>
      <c r="I716" s="103" t="s">
        <v>602</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1670</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1682</v>
      </c>
      <c r="G717" s="80"/>
      <c r="H717" s="83" t="s">
        <v>1683</v>
      </c>
      <c r="I717" s="103" t="s">
        <v>602</v>
      </c>
      <c r="J717" s="103"/>
      <c r="K717" s="83"/>
      <c r="L717" s="83"/>
      <c r="M717" s="104">
        <v>0.5</v>
      </c>
      <c r="N717" s="104">
        <v>0.5</v>
      </c>
      <c r="O717" s="104">
        <v>0.5</v>
      </c>
      <c r="P717" s="104">
        <v>0.5</v>
      </c>
      <c r="Q717" s="83"/>
      <c r="R717" s="83"/>
      <c r="S717" s="104" t="s">
        <v>1684</v>
      </c>
      <c r="T717" s="83"/>
      <c r="U717" s="104">
        <v>-0.62</v>
      </c>
      <c r="V717" s="104">
        <v>-0.62</v>
      </c>
      <c r="W717" s="104">
        <v>-0.62</v>
      </c>
      <c r="X717" s="104">
        <v>0.18</v>
      </c>
      <c r="Y717" s="104">
        <v>0.18</v>
      </c>
      <c r="Z717" s="104">
        <v>0.18</v>
      </c>
      <c r="AA717" s="104">
        <v>0.18</v>
      </c>
      <c r="AB717" s="104">
        <v>0.18</v>
      </c>
      <c r="AC717" s="83"/>
      <c r="AD717" s="104" t="s">
        <v>1674</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1685</v>
      </c>
      <c r="G718" s="80"/>
      <c r="H718" s="83" t="s">
        <v>1686</v>
      </c>
      <c r="I718" s="103" t="s">
        <v>602</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1674</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1687</v>
      </c>
      <c r="G719" s="80"/>
      <c r="H719" s="83" t="s">
        <v>1688</v>
      </c>
      <c r="I719" s="103" t="s">
        <v>602</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1689</v>
      </c>
      <c r="AE719" s="83"/>
      <c r="AF719" s="104">
        <v>1</v>
      </c>
      <c r="AG719" s="104">
        <v>1</v>
      </c>
      <c r="AH719" s="80"/>
      <c r="AI719" s="62"/>
      <c r="AJ719" s="50"/>
      <c r="AK719" s="50"/>
      <c r="AL719" s="50"/>
    </row>
    <row r="720" spans="1:38" hidden="1" outlineLevel="2" x14ac:dyDescent="0.25">
      <c r="A720" s="50"/>
      <c r="B720" s="59"/>
      <c r="C720" s="52">
        <f t="shared" si="108"/>
        <v>3</v>
      </c>
      <c r="D720" s="80"/>
      <c r="E720" s="75" t="s">
        <v>1690</v>
      </c>
      <c r="F720" s="75" t="s">
        <v>1691</v>
      </c>
      <c r="G720" s="80"/>
      <c r="H720" s="83" t="s">
        <v>1692</v>
      </c>
      <c r="I720" s="103" t="s">
        <v>602</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1670</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1693</v>
      </c>
      <c r="G721" s="80"/>
      <c r="H721" s="83" t="s">
        <v>1683</v>
      </c>
      <c r="I721" s="103" t="s">
        <v>602</v>
      </c>
      <c r="J721" s="103"/>
      <c r="K721" s="83"/>
      <c r="L721" s="83"/>
      <c r="M721" s="104">
        <v>1</v>
      </c>
      <c r="N721" s="104">
        <v>1</v>
      </c>
      <c r="O721" s="104">
        <v>1</v>
      </c>
      <c r="P721" s="104">
        <v>1</v>
      </c>
      <c r="Q721" s="83"/>
      <c r="R721" s="83"/>
      <c r="S721" s="104" t="s">
        <v>1684</v>
      </c>
      <c r="T721" s="83"/>
      <c r="U721" s="104">
        <v>1.9</v>
      </c>
      <c r="V721" s="104">
        <v>1.9</v>
      </c>
      <c r="W721" s="104">
        <f>1.5-0.15-0.0628337657168588</f>
        <v>1.2871662342831414</v>
      </c>
      <c r="X721" s="104">
        <v>1.33</v>
      </c>
      <c r="Y721" s="104">
        <v>1.33</v>
      </c>
      <c r="Z721" s="104">
        <v>1.33</v>
      </c>
      <c r="AA721" s="104">
        <v>1.33</v>
      </c>
      <c r="AB721" s="104">
        <v>1.33</v>
      </c>
      <c r="AC721" s="83"/>
      <c r="AD721" s="104" t="s">
        <v>1674</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1694</v>
      </c>
      <c r="G722" s="80"/>
      <c r="H722" s="83" t="s">
        <v>1686</v>
      </c>
      <c r="I722" s="103" t="s">
        <v>602</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1674</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1695</v>
      </c>
      <c r="G723" s="80"/>
      <c r="H723" s="83" t="s">
        <v>1688</v>
      </c>
      <c r="I723" s="103" t="s">
        <v>602</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1689</v>
      </c>
      <c r="AE723" s="83"/>
      <c r="AF723" s="104">
        <v>1</v>
      </c>
      <c r="AG723" s="104">
        <v>1</v>
      </c>
      <c r="AH723" s="80"/>
      <c r="AI723" s="62"/>
      <c r="AJ723" s="50"/>
      <c r="AK723" s="50"/>
      <c r="AL723" s="50"/>
    </row>
    <row r="724" spans="1:38" hidden="1" outlineLevel="2" x14ac:dyDescent="0.25">
      <c r="A724" s="50"/>
      <c r="B724" s="59"/>
      <c r="C724" s="52">
        <f t="shared" si="108"/>
        <v>3</v>
      </c>
      <c r="D724" s="80"/>
      <c r="E724" s="75" t="s">
        <v>1696</v>
      </c>
      <c r="F724" s="75" t="s">
        <v>1697</v>
      </c>
      <c r="G724" s="80"/>
      <c r="H724" s="83" t="s">
        <v>1698</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1699</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1700</v>
      </c>
      <c r="G725" s="80"/>
      <c r="H725" s="83" t="s">
        <v>1701</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1699</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1702</v>
      </c>
      <c r="G726" s="80"/>
      <c r="H726" s="83" t="s">
        <v>1703</v>
      </c>
      <c r="I726" s="103" t="s">
        <v>1704</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1705</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1706</v>
      </c>
      <c r="G727" s="80"/>
      <c r="H727" s="83" t="s">
        <v>1707</v>
      </c>
      <c r="I727" s="103" t="s">
        <v>1704</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1708</v>
      </c>
      <c r="AE727" s="83"/>
      <c r="AF727" s="104">
        <v>1</v>
      </c>
      <c r="AG727" s="104">
        <v>1</v>
      </c>
      <c r="AH727" s="80"/>
      <c r="AI727" s="62"/>
      <c r="AJ727" s="50"/>
      <c r="AK727" s="50"/>
      <c r="AL727" s="50"/>
    </row>
    <row r="728" spans="1:38" hidden="1" outlineLevel="2" x14ac:dyDescent="0.25">
      <c r="A728" s="50"/>
      <c r="B728" s="59"/>
      <c r="C728" s="52">
        <f t="shared" si="108"/>
        <v>3</v>
      </c>
      <c r="D728" s="80"/>
      <c r="E728" s="75" t="s">
        <v>1709</v>
      </c>
      <c r="F728" s="75" t="s">
        <v>1710</v>
      </c>
      <c r="G728" s="80"/>
      <c r="H728" s="83" t="s">
        <v>1711</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1699</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1712</v>
      </c>
      <c r="G729" s="80"/>
      <c r="H729" s="83" t="s">
        <v>1701</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1699</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1713</v>
      </c>
      <c r="G730" s="80"/>
      <c r="H730" s="83" t="s">
        <v>1703</v>
      </c>
      <c r="I730" s="103" t="s">
        <v>1704</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2499</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1714</v>
      </c>
      <c r="G731" s="80"/>
      <c r="H731" s="83" t="s">
        <v>1707</v>
      </c>
      <c r="I731" s="103" t="s">
        <v>1704</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2500</v>
      </c>
      <c r="AE731" s="83"/>
      <c r="AF731" s="104">
        <v>1</v>
      </c>
      <c r="AG731" s="104">
        <v>1</v>
      </c>
      <c r="AH731" s="80"/>
      <c r="AI731" s="62"/>
      <c r="AJ731" s="50"/>
      <c r="AK731" s="50"/>
      <c r="AL731" s="50"/>
    </row>
    <row r="732" spans="1:38" hidden="1" outlineLevel="2" x14ac:dyDescent="0.25">
      <c r="A732" s="50"/>
      <c r="B732" s="59"/>
      <c r="C732" s="52">
        <f t="shared" si="108"/>
        <v>3</v>
      </c>
      <c r="D732" s="80"/>
      <c r="E732" s="75" t="s">
        <v>1715</v>
      </c>
      <c r="F732" s="75" t="s">
        <v>1716</v>
      </c>
      <c r="G732" s="80"/>
      <c r="H732" s="83" t="s">
        <v>1717</v>
      </c>
      <c r="I732" s="103" t="s">
        <v>602</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1699</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1718</v>
      </c>
      <c r="G733" s="80"/>
      <c r="H733" s="83" t="s">
        <v>1701</v>
      </c>
      <c r="I733" s="103" t="s">
        <v>602</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1674</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1719</v>
      </c>
      <c r="G734" s="80"/>
      <c r="H734" s="83" t="s">
        <v>1703</v>
      </c>
      <c r="I734" s="103" t="s">
        <v>602</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1674</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1720</v>
      </c>
      <c r="G735" s="80"/>
      <c r="H735" s="83" t="s">
        <v>1707</v>
      </c>
      <c r="I735" s="103" t="s">
        <v>602</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1674</v>
      </c>
      <c r="AE735" s="83"/>
      <c r="AF735" s="104">
        <v>1</v>
      </c>
      <c r="AG735" s="104">
        <v>1</v>
      </c>
      <c r="AH735" s="80"/>
      <c r="AI735" s="62"/>
      <c r="AJ735" s="50"/>
      <c r="AK735" s="50"/>
      <c r="AL735" s="50"/>
    </row>
    <row r="736" spans="1:38" hidden="1" outlineLevel="2" x14ac:dyDescent="0.25">
      <c r="A736" s="50"/>
      <c r="B736" s="59"/>
      <c r="C736" s="52">
        <f t="shared" si="108"/>
        <v>3</v>
      </c>
      <c r="D736" s="80"/>
      <c r="E736" s="75" t="s">
        <v>1721</v>
      </c>
      <c r="F736" s="75" t="s">
        <v>1722</v>
      </c>
      <c r="G736" s="80"/>
      <c r="H736" s="83" t="s">
        <v>1711</v>
      </c>
      <c r="I736" s="103" t="s">
        <v>602</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1699</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1723</v>
      </c>
      <c r="G737" s="80"/>
      <c r="H737" s="83" t="s">
        <v>1701</v>
      </c>
      <c r="I737" s="103" t="s">
        <v>602</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1674</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1724</v>
      </c>
      <c r="G738" s="80"/>
      <c r="H738" s="83" t="s">
        <v>1703</v>
      </c>
      <c r="I738" s="103" t="s">
        <v>602</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1674</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1725</v>
      </c>
      <c r="G739" s="80"/>
      <c r="H739" s="83" t="s">
        <v>1707</v>
      </c>
      <c r="I739" s="103" t="s">
        <v>602</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1674</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1726</v>
      </c>
      <c r="G740" s="80"/>
      <c r="H740" s="83" t="s">
        <v>1727</v>
      </c>
      <c r="I740" s="103" t="s">
        <v>602</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1728</v>
      </c>
      <c r="G741" s="80"/>
      <c r="H741" s="83" t="s">
        <v>1729</v>
      </c>
      <c r="I741" s="103" t="s">
        <v>602</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1730</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1731</v>
      </c>
      <c r="G742" s="80"/>
      <c r="H742" s="83" t="s">
        <v>1732</v>
      </c>
      <c r="I742" s="103" t="s">
        <v>602</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1733</v>
      </c>
      <c r="G743" s="80"/>
      <c r="H743" s="83" t="s">
        <v>1734</v>
      </c>
      <c r="I743" s="103" t="s">
        <v>602</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1735</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1736</v>
      </c>
      <c r="G744" s="80"/>
      <c r="H744" s="83" t="s">
        <v>2378</v>
      </c>
      <c r="I744" s="103" t="s">
        <v>602</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1737</v>
      </c>
      <c r="G745" s="80"/>
      <c r="H745" s="83" t="s">
        <v>2379</v>
      </c>
      <c r="I745" s="103" t="s">
        <v>602</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2387</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1738</v>
      </c>
      <c r="G746" s="80"/>
      <c r="H746" s="83" t="s">
        <v>2380</v>
      </c>
      <c r="I746" s="103" t="s">
        <v>602</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1739</v>
      </c>
      <c r="G747" s="80"/>
      <c r="H747" s="83" t="s">
        <v>2381</v>
      </c>
      <c r="I747" s="103" t="s">
        <v>602</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1740</v>
      </c>
      <c r="G748" s="80"/>
      <c r="H748" s="83" t="s">
        <v>1661</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1741</v>
      </c>
      <c r="G749" s="80"/>
      <c r="H749" s="83" t="s">
        <v>1663</v>
      </c>
      <c r="I749" s="103" t="s">
        <v>602</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1742</v>
      </c>
      <c r="G750" s="80"/>
      <c r="H750" s="83" t="s">
        <v>1665</v>
      </c>
      <c r="I750" s="103" t="s">
        <v>602</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1743</v>
      </c>
      <c r="G751" s="80"/>
      <c r="H751" s="83" t="s">
        <v>1667</v>
      </c>
      <c r="I751" s="103" t="s">
        <v>602</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1744</v>
      </c>
      <c r="F752" s="75" t="s">
        <v>1745</v>
      </c>
      <c r="G752" s="80"/>
      <c r="H752" s="83" t="s">
        <v>1746</v>
      </c>
      <c r="I752" s="103" t="s">
        <v>602</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1699</v>
      </c>
      <c r="AE752" s="83"/>
      <c r="AF752" s="83">
        <v>1</v>
      </c>
      <c r="AG752" s="83">
        <v>1</v>
      </c>
      <c r="AH752" s="80"/>
      <c r="AI752" s="62"/>
      <c r="AJ752" s="50"/>
      <c r="AK752" s="50"/>
      <c r="AL752" s="50"/>
    </row>
    <row r="753" spans="1:38" hidden="1" outlineLevel="2" x14ac:dyDescent="0.25">
      <c r="A753" s="50"/>
      <c r="B753" s="59"/>
      <c r="C753" s="52">
        <f>INT($C$40)+2</f>
        <v>3</v>
      </c>
      <c r="D753" s="80"/>
      <c r="E753" s="75"/>
      <c r="F753" s="75" t="s">
        <v>1747</v>
      </c>
      <c r="G753" s="80"/>
      <c r="H753" s="83" t="s">
        <v>1663</v>
      </c>
      <c r="I753" s="103" t="s">
        <v>602</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1133</v>
      </c>
      <c r="AE753" s="83"/>
      <c r="AF753" s="104">
        <v>1</v>
      </c>
      <c r="AG753" s="104">
        <v>1</v>
      </c>
      <c r="AH753" s="80"/>
      <c r="AI753" s="62"/>
      <c r="AJ753" s="50"/>
      <c r="AK753" s="50"/>
      <c r="AL753" s="50"/>
    </row>
    <row r="754" spans="1:38" hidden="1" outlineLevel="2" x14ac:dyDescent="0.25">
      <c r="A754" s="50"/>
      <c r="B754" s="59"/>
      <c r="C754" s="52">
        <f>INT($C$40)+2</f>
        <v>3</v>
      </c>
      <c r="D754" s="80"/>
      <c r="E754" s="75"/>
      <c r="F754" s="75" t="s">
        <v>1748</v>
      </c>
      <c r="G754" s="80"/>
      <c r="H754" s="83" t="s">
        <v>1665</v>
      </c>
      <c r="I754" s="103" t="s">
        <v>602</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1133</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1749</v>
      </c>
      <c r="G755" s="80"/>
      <c r="H755" s="83" t="s">
        <v>1667</v>
      </c>
      <c r="I755" s="103" t="s">
        <v>602</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1133</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1750</v>
      </c>
      <c r="G756" s="80"/>
      <c r="H756" s="83" t="s">
        <v>1751</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1752</v>
      </c>
      <c r="G757" s="80"/>
      <c r="H757" s="83" t="s">
        <v>1663</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1753</v>
      </c>
      <c r="G758" s="80"/>
      <c r="H758" s="83" t="s">
        <v>1665</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1754</v>
      </c>
      <c r="G759" s="80"/>
      <c r="H759" s="83" t="s">
        <v>1667</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1755</v>
      </c>
      <c r="G760" s="80"/>
      <c r="H760" s="83" t="s">
        <v>1756</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1757</v>
      </c>
      <c r="G761" s="80"/>
      <c r="H761" s="83" t="s">
        <v>1663</v>
      </c>
      <c r="I761" s="103" t="s">
        <v>602</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1758</v>
      </c>
      <c r="G762" s="80"/>
      <c r="H762" s="83" t="s">
        <v>1665</v>
      </c>
      <c r="I762" s="103" t="s">
        <v>602</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1759</v>
      </c>
      <c r="G763" s="80"/>
      <c r="H763" s="83" t="s">
        <v>1667</v>
      </c>
      <c r="I763" s="103" t="s">
        <v>602</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889</v>
      </c>
      <c r="F764" s="75" t="s">
        <v>1760</v>
      </c>
      <c r="G764" s="80"/>
      <c r="H764" s="83" t="s">
        <v>1761</v>
      </c>
      <c r="I764" s="103" t="s">
        <v>602</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1762</v>
      </c>
      <c r="G765" s="80"/>
      <c r="H765" s="83" t="s">
        <v>1763</v>
      </c>
      <c r="I765" s="103" t="s">
        <v>602</v>
      </c>
      <c r="J765" s="103"/>
      <c r="K765" s="104">
        <v>1.5</v>
      </c>
      <c r="L765" s="104">
        <v>1.5</v>
      </c>
      <c r="M765" s="104">
        <v>1</v>
      </c>
      <c r="N765" s="104">
        <v>1</v>
      </c>
      <c r="O765" s="104">
        <v>1</v>
      </c>
      <c r="P765" s="104">
        <v>1</v>
      </c>
      <c r="Q765" s="83"/>
      <c r="R765" s="83" t="s">
        <v>651</v>
      </c>
      <c r="S765" s="83" t="s">
        <v>651</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1764</v>
      </c>
      <c r="G766" s="80"/>
      <c r="H766" s="83" t="s">
        <v>1765</v>
      </c>
      <c r="I766" s="103" t="s">
        <v>602</v>
      </c>
      <c r="J766" s="103"/>
      <c r="K766" s="104">
        <v>1.75</v>
      </c>
      <c r="L766" s="104">
        <v>1.75</v>
      </c>
      <c r="M766" s="83"/>
      <c r="N766" s="83"/>
      <c r="O766" s="83"/>
      <c r="P766" s="83"/>
      <c r="Q766" s="83"/>
      <c r="R766" s="83" t="s">
        <v>651</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1766</v>
      </c>
      <c r="G767" s="80"/>
      <c r="H767" s="83" t="s">
        <v>1767</v>
      </c>
      <c r="I767" s="103" t="s">
        <v>602</v>
      </c>
      <c r="J767" s="103"/>
      <c r="K767" s="104">
        <v>2</v>
      </c>
      <c r="L767" s="104">
        <v>2</v>
      </c>
      <c r="M767" s="83"/>
      <c r="N767" s="83"/>
      <c r="O767" s="83"/>
      <c r="P767" s="83"/>
      <c r="Q767" s="83"/>
      <c r="R767" s="83" t="s">
        <v>651</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892</v>
      </c>
      <c r="F768" s="75" t="s">
        <v>1768</v>
      </c>
      <c r="G768" s="80"/>
      <c r="H768" s="83" t="s">
        <v>1769</v>
      </c>
      <c r="I768" s="103" t="s">
        <v>602</v>
      </c>
      <c r="J768" s="103" t="s">
        <v>1307</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1770</v>
      </c>
      <c r="G769" s="80"/>
      <c r="H769" s="83" t="s">
        <v>1771</v>
      </c>
      <c r="I769" s="103" t="s">
        <v>127</v>
      </c>
      <c r="J769" s="103" t="s">
        <v>1307</v>
      </c>
      <c r="K769" s="104">
        <v>0.1</v>
      </c>
      <c r="L769" s="104">
        <v>0.1</v>
      </c>
      <c r="M769" s="104">
        <v>7.0000000000000007E-2</v>
      </c>
      <c r="N769" s="104">
        <v>7.0000000000000007E-2</v>
      </c>
      <c r="O769" s="104">
        <v>7.0000000000000007E-2</v>
      </c>
      <c r="P769" s="104">
        <v>7.0000000000000007E-2</v>
      </c>
      <c r="Q769" s="83"/>
      <c r="R769" s="83" t="s">
        <v>651</v>
      </c>
      <c r="S769" s="83" t="s">
        <v>651</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1772</v>
      </c>
      <c r="G770" s="80"/>
      <c r="H770" s="83" t="s">
        <v>1773</v>
      </c>
      <c r="I770" s="103" t="s">
        <v>127</v>
      </c>
      <c r="J770" s="103" t="s">
        <v>1307</v>
      </c>
      <c r="K770" s="104">
        <v>8.5000000000000006E-2</v>
      </c>
      <c r="L770" s="104">
        <v>8.5000000000000006E-2</v>
      </c>
      <c r="M770" s="83"/>
      <c r="N770" s="83"/>
      <c r="O770" s="83"/>
      <c r="P770" s="83"/>
      <c r="Q770" s="83"/>
      <c r="R770" s="83" t="s">
        <v>651</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1774</v>
      </c>
      <c r="G771" s="80"/>
      <c r="H771" s="83" t="s">
        <v>1775</v>
      </c>
      <c r="I771" s="103" t="s">
        <v>127</v>
      </c>
      <c r="J771" s="103" t="s">
        <v>1307</v>
      </c>
      <c r="K771" s="104">
        <v>7.0000000000000007E-2</v>
      </c>
      <c r="L771" s="104">
        <v>7.0000000000000007E-2</v>
      </c>
      <c r="M771" s="83"/>
      <c r="N771" s="83"/>
      <c r="O771" s="83"/>
      <c r="P771" s="83"/>
      <c r="Q771" s="83"/>
      <c r="R771" s="83" t="s">
        <v>651</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1776</v>
      </c>
      <c r="G772" s="80"/>
      <c r="H772" s="83" t="s">
        <v>1777</v>
      </c>
      <c r="I772" s="103" t="s">
        <v>602</v>
      </c>
      <c r="J772" s="103" t="s">
        <v>1264</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1778</v>
      </c>
      <c r="G773" s="80"/>
      <c r="H773" s="83" t="s">
        <v>1779</v>
      </c>
      <c r="I773" s="103" t="s">
        <v>797</v>
      </c>
      <c r="J773" s="103" t="s">
        <v>1264</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2383</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1780</v>
      </c>
      <c r="G774" s="80"/>
      <c r="H774" s="83" t="s">
        <v>1781</v>
      </c>
      <c r="I774" s="103" t="s">
        <v>797</v>
      </c>
      <c r="J774" s="103" t="s">
        <v>1264</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1782</v>
      </c>
      <c r="G775" s="80"/>
      <c r="H775" s="83" t="s">
        <v>1783</v>
      </c>
      <c r="I775" s="103" t="s">
        <v>797</v>
      </c>
      <c r="J775" s="103" t="s">
        <v>1264</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1784</v>
      </c>
      <c r="G776" s="80"/>
      <c r="H776" s="83" t="s">
        <v>2386</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1786</v>
      </c>
      <c r="G777" s="80"/>
      <c r="H777" s="83" t="s">
        <v>1663</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1787</v>
      </c>
      <c r="G778" s="80"/>
      <c r="H778" s="83" t="s">
        <v>1665</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1788</v>
      </c>
      <c r="G779" s="80"/>
      <c r="H779" s="83" t="s">
        <v>1667</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1789</v>
      </c>
      <c r="G780" s="80"/>
      <c r="H780" s="83" t="s">
        <v>1790</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1791</v>
      </c>
      <c r="G781" s="80"/>
      <c r="H781" s="83" t="s">
        <v>1792</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1793</v>
      </c>
      <c r="G782" s="80"/>
      <c r="H782" s="83" t="s">
        <v>1794</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1795</v>
      </c>
      <c r="G783" s="80"/>
      <c r="H783" s="83" t="s">
        <v>1796</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1797</v>
      </c>
      <c r="G784" s="80"/>
      <c r="H784" s="83" t="s">
        <v>1661</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1798</v>
      </c>
      <c r="G785" s="80"/>
      <c r="H785" s="83" t="s">
        <v>1663</v>
      </c>
      <c r="I785" s="103" t="s">
        <v>602</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1799</v>
      </c>
      <c r="G786" s="80"/>
      <c r="H786" s="83" t="s">
        <v>1665</v>
      </c>
      <c r="I786" s="103" t="s">
        <v>602</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1800</v>
      </c>
      <c r="G787" s="80"/>
      <c r="H787" s="83" t="s">
        <v>1667</v>
      </c>
      <c r="I787" s="103" t="s">
        <v>602</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1801</v>
      </c>
      <c r="G788" s="80"/>
      <c r="H788" s="298" t="s">
        <v>1802</v>
      </c>
      <c r="I788" s="144"/>
      <c r="J788" s="144" t="s">
        <v>1164</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896</v>
      </c>
      <c r="F789" s="75" t="s">
        <v>1803</v>
      </c>
      <c r="G789" s="80"/>
      <c r="H789" s="83" t="s">
        <v>1804</v>
      </c>
      <c r="I789" s="103" t="s">
        <v>770</v>
      </c>
      <c r="J789" s="103"/>
      <c r="K789" s="83"/>
      <c r="L789" s="83"/>
      <c r="M789" s="83"/>
      <c r="N789" s="83"/>
      <c r="O789" s="83"/>
      <c r="P789" s="83"/>
      <c r="Q789" s="83"/>
      <c r="R789" s="83" t="s">
        <v>777</v>
      </c>
      <c r="S789" s="83" t="s">
        <v>901</v>
      </c>
      <c r="T789" s="83"/>
      <c r="U789" s="83">
        <v>0</v>
      </c>
      <c r="V789" s="83">
        <v>0</v>
      </c>
      <c r="W789" s="83">
        <v>0</v>
      </c>
      <c r="X789" s="83">
        <v>0</v>
      </c>
      <c r="Y789" s="83">
        <v>0</v>
      </c>
      <c r="Z789" s="83">
        <v>0</v>
      </c>
      <c r="AA789" s="83">
        <v>0</v>
      </c>
      <c r="AB789" s="83">
        <v>0</v>
      </c>
      <c r="AC789" s="83"/>
      <c r="AD789" s="318" t="s">
        <v>1805</v>
      </c>
      <c r="AE789" s="83"/>
      <c r="AF789" s="83">
        <v>1</v>
      </c>
      <c r="AG789" s="83">
        <v>1</v>
      </c>
      <c r="AH789" s="80"/>
      <c r="AI789" s="62"/>
      <c r="AJ789" s="50"/>
      <c r="AK789" s="50"/>
      <c r="AL789" s="50"/>
    </row>
    <row r="790" spans="1:38" hidden="1" outlineLevel="2" x14ac:dyDescent="0.25">
      <c r="A790" s="50"/>
      <c r="B790" s="59"/>
      <c r="C790" s="52">
        <f>INT($C$40)+2</f>
        <v>3</v>
      </c>
      <c r="D790" s="80"/>
      <c r="E790" s="75"/>
      <c r="F790" s="75" t="s">
        <v>1806</v>
      </c>
      <c r="G790" s="80"/>
      <c r="H790" s="83" t="s">
        <v>1807</v>
      </c>
      <c r="I790" s="103" t="s">
        <v>770</v>
      </c>
      <c r="J790" s="103"/>
      <c r="K790" s="104">
        <v>0.38900000000000001</v>
      </c>
      <c r="L790" s="104">
        <v>0.48599999999999999</v>
      </c>
      <c r="M790" s="104">
        <v>0.375</v>
      </c>
      <c r="N790" s="104">
        <v>0.375</v>
      </c>
      <c r="O790" s="104">
        <v>0.375</v>
      </c>
      <c r="P790" s="104">
        <v>0.5</v>
      </c>
      <c r="Q790" s="83"/>
      <c r="R790" s="83" t="s">
        <v>777</v>
      </c>
      <c r="S790" s="83" t="s">
        <v>901</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1803</v>
      </c>
      <c r="G791" s="80"/>
      <c r="H791" s="83" t="s">
        <v>1808</v>
      </c>
      <c r="I791" s="103" t="s">
        <v>770</v>
      </c>
      <c r="J791" s="103"/>
      <c r="K791" s="104">
        <v>0.622</v>
      </c>
      <c r="L791" s="104">
        <v>0.77800000000000002</v>
      </c>
      <c r="M791" s="83"/>
      <c r="N791" s="83"/>
      <c r="O791" s="83"/>
      <c r="P791" s="83"/>
      <c r="Q791" s="83"/>
      <c r="R791" s="83" t="s">
        <v>777</v>
      </c>
      <c r="S791" s="83" t="s">
        <v>901</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1809</v>
      </c>
      <c r="G792" s="80"/>
      <c r="H792" s="83" t="s">
        <v>1810</v>
      </c>
      <c r="I792" s="103" t="s">
        <v>770</v>
      </c>
      <c r="J792" s="103"/>
      <c r="K792" s="104">
        <v>0.746</v>
      </c>
      <c r="L792" s="104">
        <v>0.93400000000000005</v>
      </c>
      <c r="M792" s="83"/>
      <c r="N792" s="83"/>
      <c r="O792" s="83"/>
      <c r="P792" s="83"/>
      <c r="Q792" s="83"/>
      <c r="R792" s="83" t="s">
        <v>777</v>
      </c>
      <c r="S792" s="83" t="s">
        <v>901</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1811</v>
      </c>
      <c r="G793" s="80"/>
      <c r="H793" s="83" t="s">
        <v>1661</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1812</v>
      </c>
      <c r="G794" s="80"/>
      <c r="H794" s="83" t="s">
        <v>1663</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1813</v>
      </c>
      <c r="G795" s="80"/>
      <c r="H795" s="83" t="s">
        <v>1665</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1814</v>
      </c>
      <c r="G796" s="80"/>
      <c r="H796" s="83" t="s">
        <v>1667</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1815</v>
      </c>
      <c r="G797" s="80"/>
      <c r="H797" s="83" t="s">
        <v>1661</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1816</v>
      </c>
      <c r="G798" s="80"/>
      <c r="H798" s="83" t="s">
        <v>1663</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1817</v>
      </c>
      <c r="G799" s="80"/>
      <c r="H799" s="83" t="s">
        <v>1665</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1818</v>
      </c>
      <c r="G800" s="80"/>
      <c r="H800" s="83" t="s">
        <v>1667</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1819</v>
      </c>
      <c r="G801" s="80"/>
      <c r="H801" s="83" t="s">
        <v>1661</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1820</v>
      </c>
      <c r="G802" s="80"/>
      <c r="H802" s="83" t="s">
        <v>1663</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1821</v>
      </c>
      <c r="G803" s="80"/>
      <c r="H803" s="83" t="s">
        <v>1665</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1822</v>
      </c>
      <c r="G804" s="80"/>
      <c r="H804" s="83" t="s">
        <v>1667</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1823</v>
      </c>
      <c r="G805" s="80"/>
      <c r="H805" s="83" t="s">
        <v>1661</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1824</v>
      </c>
      <c r="G806" s="80"/>
      <c r="H806" s="83" t="s">
        <v>1663</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1825</v>
      </c>
      <c r="G807" s="80"/>
      <c r="H807" s="83" t="s">
        <v>1665</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1826</v>
      </c>
      <c r="G808" s="80"/>
      <c r="H808" s="83" t="s">
        <v>1667</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1827</v>
      </c>
      <c r="G809" s="80"/>
      <c r="H809" s="83" t="s">
        <v>1661</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1828</v>
      </c>
      <c r="G810" s="80"/>
      <c r="H810" s="83" t="s">
        <v>1663</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1829</v>
      </c>
      <c r="G811" s="80"/>
      <c r="H811" s="83" t="s">
        <v>1665</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1830</v>
      </c>
      <c r="G812" s="80"/>
      <c r="H812" s="83" t="s">
        <v>1667</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1831</v>
      </c>
      <c r="G813" s="80"/>
      <c r="H813" s="83" t="s">
        <v>1661</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1832</v>
      </c>
      <c r="G814" s="80"/>
      <c r="H814" s="83" t="s">
        <v>1663</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1833</v>
      </c>
      <c r="G815" s="80"/>
      <c r="H815" s="83" t="s">
        <v>1665</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1834</v>
      </c>
      <c r="G816" s="80"/>
      <c r="H816" s="83" t="s">
        <v>1667</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1835</v>
      </c>
      <c r="G817" s="80"/>
      <c r="H817" s="83" t="s">
        <v>1661</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1836</v>
      </c>
      <c r="G818" s="80"/>
      <c r="H818" s="83" t="s">
        <v>1663</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1837</v>
      </c>
      <c r="G819" s="80"/>
      <c r="H819" s="83" t="s">
        <v>1665</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1838</v>
      </c>
      <c r="G820" s="80"/>
      <c r="H820" s="83" t="s">
        <v>1667</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1839</v>
      </c>
      <c r="G821" s="80"/>
      <c r="H821" s="83" t="s">
        <v>1661</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1840</v>
      </c>
      <c r="G822" s="80"/>
      <c r="H822" s="83" t="s">
        <v>1663</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1841</v>
      </c>
      <c r="G823" s="80"/>
      <c r="H823" s="83" t="s">
        <v>1665</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1842</v>
      </c>
      <c r="G824" s="80"/>
      <c r="H824" s="83" t="s">
        <v>1667</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1843</v>
      </c>
      <c r="G825" s="80"/>
      <c r="H825" s="83" t="s">
        <v>1661</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1844</v>
      </c>
      <c r="G826" s="80"/>
      <c r="H826" s="83" t="s">
        <v>1663</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1845</v>
      </c>
      <c r="G827" s="80"/>
      <c r="H827" s="83" t="s">
        <v>1665</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1846</v>
      </c>
      <c r="G828" s="80"/>
      <c r="H828" s="83" t="s">
        <v>1667</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1847</v>
      </c>
      <c r="G829" s="80"/>
      <c r="H829" s="83" t="s">
        <v>1661</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1848</v>
      </c>
      <c r="G830" s="80"/>
      <c r="H830" s="83" t="s">
        <v>1663</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1849</v>
      </c>
      <c r="G831" s="80"/>
      <c r="H831" s="83" t="s">
        <v>1665</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1850</v>
      </c>
      <c r="G832" s="80"/>
      <c r="H832" s="83" t="s">
        <v>1667</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1851</v>
      </c>
      <c r="G833" s="80"/>
      <c r="H833" s="83" t="s">
        <v>1661</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1852</v>
      </c>
      <c r="G834" s="80"/>
      <c r="H834" s="83" t="s">
        <v>1663</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1853</v>
      </c>
      <c r="G835" s="80"/>
      <c r="H835" s="83" t="s">
        <v>1665</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1854</v>
      </c>
      <c r="G836" s="80"/>
      <c r="H836" s="83" t="s">
        <v>1667</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1855</v>
      </c>
      <c r="G837" s="80"/>
      <c r="H837" s="83" t="s">
        <v>1751</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1856</v>
      </c>
      <c r="G838" s="80"/>
      <c r="H838" s="83" t="s">
        <v>1663</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1857</v>
      </c>
      <c r="G839" s="80"/>
      <c r="H839" s="83" t="s">
        <v>1665</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1858</v>
      </c>
      <c r="G840" s="80"/>
      <c r="H840" s="83" t="s">
        <v>1667</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1859</v>
      </c>
      <c r="G841" s="80"/>
      <c r="H841" s="83" t="s">
        <v>1756</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1860</v>
      </c>
      <c r="G842" s="80"/>
      <c r="H842" s="83" t="s">
        <v>1663</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1861</v>
      </c>
      <c r="G843" s="80"/>
      <c r="H843" s="83" t="s">
        <v>1665</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1862</v>
      </c>
      <c r="G844" s="80"/>
      <c r="H844" s="83" t="s">
        <v>1667</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1863</v>
      </c>
      <c r="G845" s="80"/>
      <c r="H845" s="83" t="s">
        <v>1661</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1864</v>
      </c>
      <c r="G846" s="80"/>
      <c r="H846" s="83" t="s">
        <v>1663</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1865</v>
      </c>
      <c r="G847" s="80"/>
      <c r="H847" s="83" t="s">
        <v>1665</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1866</v>
      </c>
      <c r="G848" s="80"/>
      <c r="H848" s="83" t="s">
        <v>1667</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1867</v>
      </c>
      <c r="G849" s="80"/>
      <c r="H849" s="83" t="s">
        <v>1661</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1868</v>
      </c>
      <c r="G850" s="80"/>
      <c r="H850" s="83" t="s">
        <v>1663</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1869</v>
      </c>
      <c r="G851" s="80"/>
      <c r="H851" s="83" t="s">
        <v>1665</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1870</v>
      </c>
      <c r="G852" s="80"/>
      <c r="H852" s="83" t="s">
        <v>1667</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1871</v>
      </c>
      <c r="G853" s="80"/>
      <c r="H853" s="83" t="s">
        <v>1661</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1872</v>
      </c>
      <c r="G854" s="80"/>
      <c r="H854" s="83" t="s">
        <v>1663</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1873</v>
      </c>
      <c r="G855" s="80"/>
      <c r="H855" s="83" t="s">
        <v>1665</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1874</v>
      </c>
      <c r="G856" s="80"/>
      <c r="H856" s="83" t="s">
        <v>1667</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1875</v>
      </c>
      <c r="G857" s="80"/>
      <c r="H857" s="83" t="s">
        <v>1785</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1876</v>
      </c>
      <c r="G858" s="80"/>
      <c r="H858" s="83" t="s">
        <v>1663</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1877</v>
      </c>
      <c r="G859" s="80"/>
      <c r="H859" s="83" t="s">
        <v>1665</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1878</v>
      </c>
      <c r="G860" s="80"/>
      <c r="H860" s="83" t="s">
        <v>1667</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1879</v>
      </c>
      <c r="G861" s="80"/>
      <c r="H861" s="83" t="s">
        <v>1790</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1880</v>
      </c>
      <c r="G862" s="80"/>
      <c r="H862" s="83" t="s">
        <v>1792</v>
      </c>
      <c r="I862" s="103" t="s">
        <v>602</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1881</v>
      </c>
      <c r="G863" s="80"/>
      <c r="H863" s="83" t="s">
        <v>1794</v>
      </c>
      <c r="I863" s="103" t="s">
        <v>602</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1882</v>
      </c>
      <c r="G864" s="80"/>
      <c r="H864" s="83" t="s">
        <v>1796</v>
      </c>
      <c r="I864" s="103" t="s">
        <v>602</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1883</v>
      </c>
      <c r="F865" s="75" t="s">
        <v>1884</v>
      </c>
      <c r="G865" s="80"/>
      <c r="H865" s="83" t="s">
        <v>1885</v>
      </c>
      <c r="I865" s="103" t="s">
        <v>602</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1886</v>
      </c>
      <c r="AE865" s="83"/>
      <c r="AF865" s="83">
        <v>1</v>
      </c>
      <c r="AG865" s="83">
        <v>1</v>
      </c>
      <c r="AH865" s="80"/>
      <c r="AI865" s="62"/>
      <c r="AJ865" s="50"/>
      <c r="AK865" s="50"/>
      <c r="AL865" s="50"/>
    </row>
    <row r="866" spans="1:38" hidden="1" outlineLevel="2" x14ac:dyDescent="0.25">
      <c r="A866" s="50"/>
      <c r="B866" s="59"/>
      <c r="C866" s="52">
        <f>INT($C$40)+2</f>
        <v>3</v>
      </c>
      <c r="D866" s="80"/>
      <c r="E866" s="75"/>
      <c r="F866" s="75" t="s">
        <v>1887</v>
      </c>
      <c r="G866" s="80"/>
      <c r="H866" s="83" t="s">
        <v>1888</v>
      </c>
      <c r="I866" s="103" t="s">
        <v>602</v>
      </c>
      <c r="J866" s="103"/>
      <c r="K866" s="104">
        <v>0.52400000000000002</v>
      </c>
      <c r="L866" s="104">
        <v>0.65500000000000003</v>
      </c>
      <c r="M866" s="104">
        <v>0.41599999999999998</v>
      </c>
      <c r="N866" s="104">
        <v>0.41599999999999998</v>
      </c>
      <c r="O866" s="104">
        <v>0.41599999999999998</v>
      </c>
      <c r="P866" s="104">
        <v>0.57699999999999996</v>
      </c>
      <c r="Q866" s="83"/>
      <c r="R866" s="83" t="s">
        <v>651</v>
      </c>
      <c r="S866" s="83" t="s">
        <v>651</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1889</v>
      </c>
      <c r="G867" s="80"/>
      <c r="H867" s="83" t="s">
        <v>1890</v>
      </c>
      <c r="I867" s="103" t="s">
        <v>602</v>
      </c>
      <c r="J867" s="103"/>
      <c r="K867" s="104">
        <v>0.70699999999999996</v>
      </c>
      <c r="L867" s="104">
        <v>0.88400000000000001</v>
      </c>
      <c r="M867" s="83"/>
      <c r="N867" s="83"/>
      <c r="O867" s="83"/>
      <c r="P867" s="83"/>
      <c r="Q867" s="83"/>
      <c r="R867" s="83" t="s">
        <v>651</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1891</v>
      </c>
      <c r="G868" s="80"/>
      <c r="H868" s="83" t="s">
        <v>1892</v>
      </c>
      <c r="I868" s="103" t="s">
        <v>602</v>
      </c>
      <c r="J868" s="103"/>
      <c r="K868" s="104">
        <v>0.89100000000000001</v>
      </c>
      <c r="L868" s="104">
        <v>1.1140000000000001</v>
      </c>
      <c r="M868" s="83"/>
      <c r="N868" s="83"/>
      <c r="O868" s="83"/>
      <c r="P868" s="83"/>
      <c r="Q868" s="83"/>
      <c r="R868" s="83" t="s">
        <v>651</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1893</v>
      </c>
      <c r="G869" s="80"/>
      <c r="H869" s="298" t="s">
        <v>1894</v>
      </c>
      <c r="I869" s="103"/>
      <c r="J869" s="103" t="s">
        <v>620</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1895</v>
      </c>
      <c r="F870" s="75" t="s">
        <v>1896</v>
      </c>
      <c r="G870" s="80"/>
      <c r="H870" s="83" t="s">
        <v>1897</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1898</v>
      </c>
      <c r="G871" s="80"/>
      <c r="H871" s="144" t="s">
        <v>1899</v>
      </c>
      <c r="I871" s="103" t="s">
        <v>1900</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1901</v>
      </c>
      <c r="AE871" s="83"/>
      <c r="AF871" s="104">
        <v>1</v>
      </c>
      <c r="AG871" s="104">
        <v>1</v>
      </c>
      <c r="AH871" s="80"/>
      <c r="AI871" s="62"/>
      <c r="AJ871" s="50"/>
      <c r="AK871" s="50"/>
      <c r="AL871" s="50"/>
    </row>
    <row r="872" spans="1:38" hidden="1" outlineLevel="2" x14ac:dyDescent="0.25">
      <c r="A872" s="50"/>
      <c r="B872" s="59"/>
      <c r="C872" s="52">
        <f>INT($C$40)+2</f>
        <v>3</v>
      </c>
      <c r="D872" s="80"/>
      <c r="E872" s="75"/>
      <c r="F872" s="75" t="s">
        <v>1902</v>
      </c>
      <c r="G872" s="80"/>
      <c r="H872" s="83" t="s">
        <v>1903</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1904</v>
      </c>
      <c r="G873" s="80"/>
      <c r="H873" s="83" t="s">
        <v>1905</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1906</v>
      </c>
      <c r="G874" s="80"/>
      <c r="H874" s="83" t="s">
        <v>1907</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1893</v>
      </c>
      <c r="G875" s="80"/>
      <c r="H875" s="321" t="s">
        <v>1908</v>
      </c>
      <c r="I875" s="144"/>
      <c r="J875" s="144" t="s">
        <v>1164</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1909</v>
      </c>
      <c r="G876" s="80"/>
      <c r="H876" s="83" t="s">
        <v>1910</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1911</v>
      </c>
      <c r="G877" s="80"/>
      <c r="H877" s="83" t="s">
        <v>1912</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1913</v>
      </c>
      <c r="G878" s="80"/>
      <c r="H878" s="83" t="s">
        <v>1914</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1915</v>
      </c>
      <c r="G879" s="80"/>
      <c r="H879" s="83" t="s">
        <v>1916</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1917</v>
      </c>
      <c r="G880" s="80"/>
      <c r="H880" s="83" t="s">
        <v>1918</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1919</v>
      </c>
      <c r="G881" s="80"/>
      <c r="H881" s="83" t="s">
        <v>1920</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1921</v>
      </c>
      <c r="G882" s="80"/>
      <c r="H882" s="83" t="s">
        <v>1922</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1923</v>
      </c>
      <c r="G883" s="80"/>
      <c r="H883" s="83" t="s">
        <v>1924</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1925</v>
      </c>
      <c r="G884" s="80"/>
      <c r="H884" s="83" t="s">
        <v>705</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1926</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1927</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1928</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1929</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1930</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1931</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1932</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1933</v>
      </c>
      <c r="G892" s="80"/>
      <c r="H892" s="83" t="s">
        <v>705</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1934</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1935</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1936</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1937</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1938</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1939</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1940</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1941</v>
      </c>
      <c r="G900" s="80"/>
      <c r="H900" s="83" t="s">
        <v>705</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1942</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1943</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1944</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1945</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1946</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1947</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1948</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1949</v>
      </c>
      <c r="G908" s="80"/>
      <c r="H908" s="83" t="s">
        <v>705</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1950</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1951</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1952</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1953</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1954</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1955</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1956</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1957</v>
      </c>
      <c r="G916" s="80"/>
      <c r="H916" s="83" t="s">
        <v>705</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1958</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1959</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1960</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1961</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1962</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1963</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1964</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1965</v>
      </c>
      <c r="G924" s="80"/>
      <c r="H924" s="83" t="s">
        <v>705</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1966</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1967</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1968</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1969</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1970</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1971</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1972</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1973</v>
      </c>
      <c r="G932" s="80"/>
      <c r="H932" s="83" t="s">
        <v>705</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1974</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1975</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1976</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1977</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1978</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1979</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1980</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1981</v>
      </c>
      <c r="G940" s="80"/>
      <c r="H940" s="83" t="s">
        <v>705</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1982</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1983</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1984</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1985</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1986</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1987</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1988</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1989</v>
      </c>
      <c r="G948" s="80"/>
      <c r="H948" s="83" t="s">
        <v>705</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1990</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1991</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1992</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1993</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1994</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1995</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1996</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1997</v>
      </c>
      <c r="G956" s="80"/>
      <c r="H956" s="83" t="s">
        <v>705</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1998</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1999</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2000</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2001</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2002</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2003</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2004</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2005</v>
      </c>
      <c r="G964" s="80"/>
      <c r="H964" s="83" t="s">
        <v>705</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2006</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2007</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2008</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2009</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2010</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2011</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2012</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2013</v>
      </c>
      <c r="G972" s="80"/>
      <c r="H972" s="83" t="s">
        <v>2014</v>
      </c>
      <c r="I972" s="103" t="s">
        <v>2366</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2015</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2016</v>
      </c>
      <c r="G973" s="80"/>
      <c r="H973" s="83" t="s">
        <v>2017</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2018</v>
      </c>
      <c r="G974" s="80"/>
      <c r="H974" s="83" t="s">
        <v>2019</v>
      </c>
      <c r="I974" s="103" t="s">
        <v>2365</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2020</v>
      </c>
      <c r="G975" s="80"/>
      <c r="H975" s="83" t="s">
        <v>2021</v>
      </c>
      <c r="I975" s="103" t="s">
        <v>2365</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2022</v>
      </c>
      <c r="G976" s="80"/>
      <c r="H976" s="83" t="s">
        <v>2023</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2024</v>
      </c>
      <c r="G977" s="80"/>
      <c r="H977" s="83" t="s">
        <v>2025</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2026</v>
      </c>
      <c r="G978" s="80"/>
      <c r="H978" s="83" t="s">
        <v>2027</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2028</v>
      </c>
      <c r="G979" s="80"/>
      <c r="H979" s="83" t="s">
        <v>2029</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2363</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2030</v>
      </c>
      <c r="G980" s="80"/>
      <c r="H980" s="83" t="s">
        <v>2031</v>
      </c>
      <c r="I980" s="103" t="s">
        <v>2368</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2032</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2033</v>
      </c>
      <c r="G981" s="80"/>
      <c r="H981" s="83" t="s">
        <v>2034</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2035</v>
      </c>
      <c r="G982" s="80"/>
      <c r="H982" s="83" t="s">
        <v>2036</v>
      </c>
      <c r="I982" s="103" t="s">
        <v>2367</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2037</v>
      </c>
      <c r="G983" s="80"/>
      <c r="H983" s="83" t="s">
        <v>2038</v>
      </c>
      <c r="I983" s="103" t="s">
        <v>2367</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2039</v>
      </c>
      <c r="G984" s="80"/>
      <c r="H984" s="83" t="s">
        <v>2040</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2041</v>
      </c>
      <c r="G985" s="80"/>
      <c r="H985" s="83" t="s">
        <v>2042</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2043</v>
      </c>
      <c r="G986" s="80"/>
      <c r="H986" s="83" t="s">
        <v>2044</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2045</v>
      </c>
      <c r="G987" s="80"/>
      <c r="H987" s="83" t="s">
        <v>1924</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2363</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2046</v>
      </c>
      <c r="G988" s="80"/>
      <c r="H988" s="83" t="s">
        <v>705</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2047</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2048</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2049</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2050</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2051</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2052</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2053</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2054</v>
      </c>
      <c r="G996" s="80"/>
      <c r="H996" s="83" t="s">
        <v>705</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2055</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2056</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2057</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2058</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2059</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2060</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2061</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2062</v>
      </c>
      <c r="G1004" s="80"/>
      <c r="H1004" s="83" t="s">
        <v>2063</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2064</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2065</v>
      </c>
      <c r="G1005" s="80"/>
      <c r="H1005" s="83" t="s">
        <v>2066</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2384</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2067</v>
      </c>
      <c r="G1006" s="80"/>
      <c r="H1006" s="83" t="s">
        <v>2068</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2069</v>
      </c>
      <c r="G1007" s="80"/>
      <c r="H1007" s="83" t="s">
        <v>2070</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2071</v>
      </c>
      <c r="G1008" s="80"/>
      <c r="H1008" s="83" t="s">
        <v>2072</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2073</v>
      </c>
      <c r="G1009" s="80"/>
      <c r="H1009" s="83" t="s">
        <v>2074</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2075</v>
      </c>
      <c r="G1010" s="80"/>
      <c r="H1010" s="83" t="s">
        <v>2076</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2077</v>
      </c>
      <c r="G1011" s="80"/>
      <c r="H1011" s="83" t="s">
        <v>2078</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2079</v>
      </c>
      <c r="G1012" s="80"/>
      <c r="H1012" s="83" t="s">
        <v>2080</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1455</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2081</v>
      </c>
      <c r="G1013" s="80"/>
      <c r="H1013" s="83" t="s">
        <v>2082</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2384</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2083</v>
      </c>
      <c r="G1014" s="80"/>
      <c r="H1014" s="83" t="s">
        <v>1914</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2084</v>
      </c>
      <c r="G1015" s="80"/>
      <c r="H1015" s="83" t="s">
        <v>1916</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2085</v>
      </c>
      <c r="G1016" s="80"/>
      <c r="H1016" s="83" t="s">
        <v>1918</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2086</v>
      </c>
      <c r="G1017" s="80"/>
      <c r="H1017" s="83" t="s">
        <v>2074</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2087</v>
      </c>
      <c r="G1018" s="80"/>
      <c r="H1018" s="83" t="s">
        <v>2076</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2088</v>
      </c>
      <c r="G1019" s="80"/>
      <c r="H1019" s="83" t="s">
        <v>2089</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2090</v>
      </c>
      <c r="G1020" s="80"/>
      <c r="H1020" s="83" t="s">
        <v>2091</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1462</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2092</v>
      </c>
      <c r="G1021" s="80"/>
      <c r="H1021" s="83" t="s">
        <v>2093</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2094</v>
      </c>
      <c r="G1022" s="80"/>
      <c r="H1022" s="83" t="s">
        <v>2095</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2096</v>
      </c>
      <c r="G1023" s="80"/>
      <c r="H1023" s="83" t="s">
        <v>2097</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2098</v>
      </c>
      <c r="G1024" s="80"/>
      <c r="H1024" s="83" t="s">
        <v>2099</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2100</v>
      </c>
      <c r="G1025" s="80"/>
      <c r="H1025" s="83" t="s">
        <v>2101</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2102</v>
      </c>
      <c r="G1026" s="80"/>
      <c r="H1026" s="83" t="s">
        <v>2103</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2104</v>
      </c>
      <c r="G1027" s="80"/>
      <c r="H1027" s="83" t="s">
        <v>2105</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1893</v>
      </c>
      <c r="G1028" s="80"/>
      <c r="H1028" s="321" t="s">
        <v>2106</v>
      </c>
      <c r="I1028" s="144"/>
      <c r="J1028" s="144" t="s">
        <v>1164</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2107</v>
      </c>
      <c r="G1029" s="80"/>
      <c r="H1029" s="83" t="s">
        <v>2108</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2109</v>
      </c>
      <c r="G1030" s="80"/>
      <c r="H1030" s="83" t="s">
        <v>2110</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2111</v>
      </c>
      <c r="G1031" s="80"/>
      <c r="H1031" s="83" t="s">
        <v>2112</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2113</v>
      </c>
      <c r="G1032" s="80"/>
      <c r="H1032" s="83" t="s">
        <v>2114</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2115</v>
      </c>
      <c r="G1033" s="80"/>
      <c r="H1033" s="83" t="s">
        <v>2116</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2117</v>
      </c>
      <c r="G1034" s="80"/>
      <c r="H1034" s="83" t="s">
        <v>2118</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2119</v>
      </c>
      <c r="G1035" s="80"/>
      <c r="H1035" s="83" t="s">
        <v>705</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2120</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2121</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2122</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2123</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2124</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2125</v>
      </c>
      <c r="G1041" s="80"/>
      <c r="H1041" s="83" t="s">
        <v>705</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2126</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2127</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2128</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2129</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2130</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2131</v>
      </c>
      <c r="G1047" s="80"/>
      <c r="H1047" s="83" t="s">
        <v>705</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2132</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2133</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2134</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2135</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2136</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2137</v>
      </c>
      <c r="G1053" s="80"/>
      <c r="H1053" s="83" t="s">
        <v>705</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2138</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2139</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2140</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2141</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2142</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2143</v>
      </c>
      <c r="G1059" s="80"/>
      <c r="H1059" s="83" t="s">
        <v>705</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2144</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2145</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2146</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2147</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2148</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2149</v>
      </c>
      <c r="G1065" s="80"/>
      <c r="H1065" s="83" t="s">
        <v>705</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2150</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2151</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2152</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2153</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2154</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2155</v>
      </c>
      <c r="G1071" s="80"/>
      <c r="H1071" s="83" t="s">
        <v>705</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2156</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2157</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2158</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2159</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2160</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2161</v>
      </c>
      <c r="G1077" s="80"/>
      <c r="H1077" s="83" t="s">
        <v>2162</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2163</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2164</v>
      </c>
      <c r="G1078" s="80"/>
      <c r="H1078" s="83" t="s">
        <v>2165</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2166</v>
      </c>
      <c r="G1079" s="80"/>
      <c r="H1079" s="83" t="s">
        <v>2167</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2168</v>
      </c>
      <c r="G1080" s="80"/>
      <c r="H1080" s="83" t="s">
        <v>2169</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2170</v>
      </c>
      <c r="G1081" s="80"/>
      <c r="H1081" s="83" t="s">
        <v>2171</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2172</v>
      </c>
      <c r="G1082" s="80"/>
      <c r="H1082" s="83" t="s">
        <v>2173</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2174</v>
      </c>
      <c r="G1083" s="80"/>
      <c r="H1083" s="83" t="s">
        <v>705</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2175</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2176</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2177</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2178</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2179</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2180</v>
      </c>
      <c r="G1089" s="80"/>
      <c r="H1089" s="83" t="s">
        <v>705</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2181</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2182</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2183</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2184</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2185</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2186</v>
      </c>
      <c r="G1095" s="80"/>
      <c r="H1095" s="83" t="s">
        <v>705</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2187</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2188</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2189</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2190</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2191</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2192</v>
      </c>
      <c r="G1101" s="80"/>
      <c r="H1101" s="83" t="s">
        <v>705</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2193</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2194</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2195</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2196</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2197</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2198</v>
      </c>
      <c r="G1107" s="80"/>
      <c r="H1107" s="83" t="s">
        <v>705</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2199</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2200</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2201</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2202</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2203</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2204</v>
      </c>
      <c r="G1113" s="80"/>
      <c r="H1113" s="83" t="s">
        <v>705</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2205</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2206</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2207</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2208</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2209</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2210</v>
      </c>
      <c r="G1119" s="80"/>
      <c r="H1119" s="83" t="s">
        <v>705</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2211</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2212</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2213</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2214</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2215</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2216</v>
      </c>
      <c r="G1125" s="80"/>
      <c r="H1125" s="83" t="s">
        <v>705</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2217</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2218</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2219</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2220</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2221</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2222</v>
      </c>
      <c r="G1131" s="80"/>
      <c r="H1131" s="83" t="s">
        <v>705</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2223</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2224</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2225</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2226</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2227</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2228</v>
      </c>
      <c r="G1137" s="80"/>
      <c r="H1137" s="83" t="s">
        <v>705</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2229</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2230</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2231</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2232</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2233</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2234</v>
      </c>
      <c r="G1143" s="80"/>
      <c r="H1143" s="83" t="s">
        <v>705</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2235</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2236</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2237</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2238</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2239</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2240</v>
      </c>
      <c r="G1149" s="80"/>
      <c r="H1149" s="83" t="s">
        <v>2241</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2242</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2243</v>
      </c>
      <c r="G1150" s="80"/>
      <c r="H1150" s="83" t="s">
        <v>2244</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2245</v>
      </c>
      <c r="G1151" s="80"/>
      <c r="H1151" s="83" t="s">
        <v>2246</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2247</v>
      </c>
      <c r="G1152" s="80"/>
      <c r="H1152" s="83" t="s">
        <v>2248</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2249</v>
      </c>
      <c r="G1153" s="80"/>
      <c r="H1153" s="83" t="s">
        <v>2250</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2251</v>
      </c>
      <c r="G1154" s="80"/>
      <c r="H1154" s="83" t="s">
        <v>2252</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2253</v>
      </c>
      <c r="G1155" s="80"/>
      <c r="H1155" s="83" t="s">
        <v>705</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2254</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2255</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2256</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2257</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2258</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2259</v>
      </c>
      <c r="G1161" s="80"/>
      <c r="H1161" s="83" t="s">
        <v>2260</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2261</v>
      </c>
      <c r="G1162" s="80"/>
      <c r="H1162" s="83" t="s">
        <v>2262</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2263</v>
      </c>
      <c r="G1163" s="80"/>
      <c r="H1163" s="83" t="s">
        <v>2264</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2265</v>
      </c>
      <c r="G1164" s="80"/>
      <c r="H1164" s="83" t="s">
        <v>2266</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2267</v>
      </c>
      <c r="G1165" s="80"/>
      <c r="H1165" s="83" t="s">
        <v>2268</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2269</v>
      </c>
      <c r="G1166" s="80"/>
      <c r="H1166" s="83" t="s">
        <v>2270</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2507</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5" t="s">
        <v>2508</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2461</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10</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2282</v>
      </c>
      <c r="G60" s="80"/>
      <c r="H60" s="370" t="s">
        <v>2455</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2456</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2457</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2503</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370" t="s">
        <v>2460</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2286</v>
      </c>
      <c r="G67" s="80"/>
      <c r="H67" s="370" t="s">
        <v>2503</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2288</v>
      </c>
      <c r="G68" s="80"/>
      <c r="H68" s="268" t="s">
        <v>2460</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2289</v>
      </c>
      <c r="G69" s="80"/>
      <c r="H69" s="368" t="s">
        <v>2458</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2290</v>
      </c>
      <c r="G70" s="80"/>
      <c r="H70" s="370" t="s">
        <v>2455</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2291</v>
      </c>
      <c r="G71" s="80"/>
      <c r="H71" s="370" t="s">
        <v>2284</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2292</v>
      </c>
      <c r="G72" s="80"/>
      <c r="H72" s="370" t="s">
        <v>2456</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2293</v>
      </c>
      <c r="G73" s="80"/>
      <c r="H73" s="370" t="s">
        <v>2287</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2294</v>
      </c>
      <c r="G74" s="80"/>
      <c r="H74" s="370" t="s">
        <v>2457</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2286</v>
      </c>
      <c r="G75" s="80"/>
      <c r="H75" s="370" t="s">
        <v>2503</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2288</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2286</v>
      </c>
      <c r="G77" s="80"/>
      <c r="H77" s="370" t="s">
        <v>2503</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2288</v>
      </c>
      <c r="G78" s="80"/>
      <c r="H78" s="268" t="s">
        <v>2460</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2295</v>
      </c>
      <c r="G79" s="80"/>
      <c r="H79" s="368" t="s">
        <v>2459</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2296</v>
      </c>
      <c r="G80" s="80"/>
      <c r="H80" s="370" t="s">
        <v>2455</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2297</v>
      </c>
      <c r="G81" s="80"/>
      <c r="H81" s="370" t="s">
        <v>2284</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2298</v>
      </c>
      <c r="G82" s="80"/>
      <c r="H82" s="370" t="s">
        <v>2456</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2299</v>
      </c>
      <c r="G83" s="80"/>
      <c r="H83" s="370" t="s">
        <v>2287</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2300</v>
      </c>
      <c r="G84" s="80"/>
      <c r="H84" s="370" t="s">
        <v>2457</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2299</v>
      </c>
      <c r="G85" s="80"/>
      <c r="H85" s="370" t="s">
        <v>2503</v>
      </c>
      <c r="I85" s="370"/>
      <c r="J85" s="370"/>
      <c r="K85" s="371">
        <v>-200</v>
      </c>
      <c r="L85" s="371"/>
      <c r="M85" s="371"/>
      <c r="N85" s="371"/>
      <c r="O85" s="370"/>
      <c r="P85" s="370"/>
      <c r="Q85" s="370"/>
      <c r="R85" s="104" t="s">
        <v>2504</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2300</v>
      </c>
      <c r="G86" s="80"/>
      <c r="H86" s="370" t="s">
        <v>2460</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2299</v>
      </c>
      <c r="G87" s="80"/>
      <c r="H87" s="370" t="s">
        <v>2506</v>
      </c>
      <c r="I87" s="370"/>
      <c r="J87" s="370"/>
      <c r="K87" s="371">
        <v>-100</v>
      </c>
      <c r="L87" s="371"/>
      <c r="M87" s="371"/>
      <c r="N87" s="371"/>
      <c r="O87" s="370"/>
      <c r="P87" s="370"/>
      <c r="Q87" s="370"/>
      <c r="R87" s="104" t="s">
        <v>2505</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2300</v>
      </c>
      <c r="G88" s="80"/>
      <c r="H88" s="268" t="s">
        <v>2460</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1893</v>
      </c>
      <c r="G89" s="80"/>
      <c r="H89" s="321" t="s">
        <v>2301</v>
      </c>
      <c r="I89" s="144"/>
      <c r="J89" s="144" t="s">
        <v>1164</v>
      </c>
      <c r="K89" s="86">
        <v>6</v>
      </c>
      <c r="L89" s="86">
        <v>10</v>
      </c>
      <c r="M89" s="83"/>
      <c r="N89" s="83"/>
      <c r="O89" s="83"/>
      <c r="P89" s="83"/>
      <c r="Q89" s="83"/>
      <c r="R89" s="104" t="s">
        <v>2278</v>
      </c>
      <c r="S89" s="83"/>
      <c r="T89" s="83"/>
      <c r="U89" s="83"/>
      <c r="V89" s="83"/>
      <c r="W89" s="83"/>
      <c r="X89" s="83"/>
      <c r="Y89" s="83"/>
      <c r="Z89" s="80"/>
      <c r="AA89" s="62"/>
      <c r="AB89" s="50"/>
      <c r="AC89" s="50"/>
      <c r="AD89" s="50"/>
    </row>
    <row r="90" spans="1:30" outlineLevel="3" x14ac:dyDescent="0.25">
      <c r="A90" s="50"/>
      <c r="B90" s="59"/>
      <c r="C90" s="94">
        <f t="shared" si="0"/>
        <v>4</v>
      </c>
      <c r="D90" s="80"/>
      <c r="E90" s="75" t="s">
        <v>2302</v>
      </c>
      <c r="F90" s="75" t="s">
        <v>2303</v>
      </c>
      <c r="G90" s="80"/>
      <c r="H90" s="368" t="s">
        <v>2304</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2305</v>
      </c>
      <c r="G91" s="80"/>
      <c r="H91" s="370" t="s">
        <v>2455</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2306</v>
      </c>
      <c r="G92" s="80"/>
      <c r="H92" s="370" t="s">
        <v>2284</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2307</v>
      </c>
      <c r="G93" s="80"/>
      <c r="H93" s="370" t="s">
        <v>2456</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2308</v>
      </c>
      <c r="G94" s="80"/>
      <c r="H94" s="370" t="s">
        <v>2287</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2309</v>
      </c>
      <c r="G95" s="80"/>
      <c r="H95" s="370" t="s">
        <v>2457</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2299</v>
      </c>
      <c r="G96" s="80"/>
      <c r="H96" s="370" t="s">
        <v>2503</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2309</v>
      </c>
      <c r="G97" s="80"/>
      <c r="H97" s="370" t="s">
        <v>2457</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2506</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2460</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2310</v>
      </c>
      <c r="G100" s="80"/>
      <c r="H100" s="368" t="s">
        <v>2311</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2312</v>
      </c>
      <c r="G101" s="80"/>
      <c r="H101" s="370" t="s">
        <v>2455</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2313</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2314</v>
      </c>
      <c r="G103" s="80"/>
      <c r="H103" s="370" t="s">
        <v>2456</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2315</v>
      </c>
      <c r="G104" s="80"/>
      <c r="H104" s="370" t="s">
        <v>2287</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2316</v>
      </c>
      <c r="G105" s="80"/>
      <c r="H105" s="370" t="s">
        <v>2457</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2503</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2309</v>
      </c>
      <c r="G107" s="80"/>
      <c r="H107" s="370" t="s">
        <v>2457</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2299</v>
      </c>
      <c r="G108" s="80"/>
      <c r="H108" s="370" t="s">
        <v>2506</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2300</v>
      </c>
      <c r="G109" s="80"/>
      <c r="H109" s="268" t="s">
        <v>2460</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2317</v>
      </c>
      <c r="G110" s="80"/>
      <c r="H110" s="368" t="s">
        <v>2318</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2319</v>
      </c>
      <c r="G111" s="80"/>
      <c r="H111" s="370" t="s">
        <v>2455</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2320</v>
      </c>
      <c r="G112" s="80"/>
      <c r="H112" s="370" t="s">
        <v>2284</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2321</v>
      </c>
      <c r="G113" s="80"/>
      <c r="H113" s="370" t="s">
        <v>2456</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2322</v>
      </c>
      <c r="G114" s="80"/>
      <c r="H114" s="370" t="s">
        <v>2287</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2323</v>
      </c>
      <c r="G115" s="80"/>
      <c r="H115" s="370" t="s">
        <v>2457</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2299</v>
      </c>
      <c r="G116" s="80"/>
      <c r="H116" s="370" t="s">
        <v>2503</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2309</v>
      </c>
      <c r="G117" s="80"/>
      <c r="H117" s="370" t="s">
        <v>2457</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2299</v>
      </c>
      <c r="G118" s="80"/>
      <c r="H118" s="370" t="s">
        <v>2506</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2300</v>
      </c>
      <c r="G119" s="80"/>
      <c r="H119" s="268" t="s">
        <v>2460</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2324</v>
      </c>
      <c r="G120" s="80"/>
      <c r="H120" s="368" t="s">
        <v>2325</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2326</v>
      </c>
      <c r="G121" s="80"/>
      <c r="H121" s="370" t="s">
        <v>2455</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2327</v>
      </c>
      <c r="G122" s="80"/>
      <c r="H122" s="370" t="s">
        <v>2284</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2328</v>
      </c>
      <c r="G123" s="80"/>
      <c r="H123" s="370" t="s">
        <v>2456</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2329</v>
      </c>
      <c r="G124" s="80"/>
      <c r="H124" s="370" t="s">
        <v>2287</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2330</v>
      </c>
      <c r="G125" s="80"/>
      <c r="H125" s="370" t="s">
        <v>2457</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2299</v>
      </c>
      <c r="G126" s="80"/>
      <c r="H126" s="370" t="s">
        <v>2503</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2309</v>
      </c>
      <c r="G127" s="80"/>
      <c r="H127" s="370" t="s">
        <v>2457</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2299</v>
      </c>
      <c r="G128" s="80"/>
      <c r="H128" s="370" t="s">
        <v>2506</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2300</v>
      </c>
      <c r="G129" s="80"/>
      <c r="H129" s="268" t="s">
        <v>2460</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2331</v>
      </c>
      <c r="G130" s="80"/>
      <c r="H130" s="368" t="s">
        <v>2332</v>
      </c>
      <c r="I130" s="368" t="s">
        <v>2333</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2334</v>
      </c>
      <c r="G131" s="80"/>
      <c r="H131" s="370" t="s">
        <v>2455</v>
      </c>
      <c r="I131" s="370" t="s">
        <v>2333</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2335</v>
      </c>
      <c r="G132" s="80"/>
      <c r="H132" s="370" t="s">
        <v>2284</v>
      </c>
      <c r="I132" s="370" t="s">
        <v>2333</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2336</v>
      </c>
      <c r="G133" s="80"/>
      <c r="H133" s="370" t="s">
        <v>2456</v>
      </c>
      <c r="I133" s="370" t="s">
        <v>2333</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2337</v>
      </c>
      <c r="G134" s="80"/>
      <c r="H134" s="370" t="s">
        <v>2287</v>
      </c>
      <c r="I134" s="370" t="s">
        <v>2333</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2338</v>
      </c>
      <c r="G135" s="80"/>
      <c r="H135" s="370" t="s">
        <v>2457</v>
      </c>
      <c r="I135" s="370" t="s">
        <v>2333</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2299</v>
      </c>
      <c r="G136" s="80"/>
      <c r="H136" s="370" t="s">
        <v>2503</v>
      </c>
      <c r="I136" s="370" t="s">
        <v>2333</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2309</v>
      </c>
      <c r="G137" s="80"/>
      <c r="H137" s="370" t="s">
        <v>2457</v>
      </c>
      <c r="I137" s="370" t="s">
        <v>2333</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2299</v>
      </c>
      <c r="G138" s="80"/>
      <c r="H138" s="370" t="s">
        <v>2506</v>
      </c>
      <c r="I138" s="370" t="s">
        <v>2333</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2300</v>
      </c>
      <c r="G139" s="80"/>
      <c r="H139" s="268" t="s">
        <v>2460</v>
      </c>
      <c r="I139" s="268" t="s">
        <v>2333</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2339</v>
      </c>
      <c r="G140" s="80"/>
      <c r="H140" s="368" t="s">
        <v>2340</v>
      </c>
      <c r="I140" s="368" t="s">
        <v>2341</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2342</v>
      </c>
      <c r="G141" s="80"/>
      <c r="H141" s="370" t="s">
        <v>2455</v>
      </c>
      <c r="I141" s="370" t="s">
        <v>2341</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2343</v>
      </c>
      <c r="G142" s="80"/>
      <c r="H142" s="370" t="s">
        <v>2284</v>
      </c>
      <c r="I142" s="370" t="s">
        <v>2341</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2344</v>
      </c>
      <c r="G143" s="80"/>
      <c r="H143" s="370" t="s">
        <v>2456</v>
      </c>
      <c r="I143" s="370" t="s">
        <v>2341</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2345</v>
      </c>
      <c r="G144" s="80"/>
      <c r="H144" s="370" t="s">
        <v>2287</v>
      </c>
      <c r="I144" s="370" t="s">
        <v>2341</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2346</v>
      </c>
      <c r="G145" s="80"/>
      <c r="H145" s="370" t="s">
        <v>2457</v>
      </c>
      <c r="I145" s="370" t="s">
        <v>2341</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2345</v>
      </c>
      <c r="G146" s="80"/>
      <c r="H146" s="370" t="s">
        <v>2503</v>
      </c>
      <c r="I146" s="370" t="s">
        <v>2341</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2309</v>
      </c>
      <c r="G147" s="80"/>
      <c r="H147" s="370" t="s">
        <v>2457</v>
      </c>
      <c r="I147" s="370" t="s">
        <v>2341</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2299</v>
      </c>
      <c r="G148" s="80"/>
      <c r="H148" s="370" t="s">
        <v>2506</v>
      </c>
      <c r="I148" s="370" t="s">
        <v>2341</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2346</v>
      </c>
      <c r="G149" s="80"/>
      <c r="H149" s="268" t="s">
        <v>2460</v>
      </c>
      <c r="I149" s="268" t="s">
        <v>2341</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2021-06-15T03:18:31Z</dcterms:modified>
</cp:coreProperties>
</file>