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91F9200B-9128-49B0-9554-6199B9897349}" xr6:coauthVersionLast="45" xr6:coauthVersionMax="45" xr10:uidLastSave="{00000000-0000-0000-0000-000000000000}"/>
  <bookViews>
    <workbookView xWindow="45972" yWindow="84" windowWidth="23256" windowHeight="12576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Finance!$B$11</definedName>
    <definedName name="fert_cartage_cost" localSheetId="0">Price!$B$63</definedName>
    <definedName name="fert_cost" localSheetId="0">Price!$A$65:$B$72</definedName>
    <definedName name="fixed_dep" localSheetId="1">Finance!$B$8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1'!$B$65</definedName>
    <definedName name="harv_fuel_consumption" localSheetId="5">'Mach 1'!$B$61</definedName>
    <definedName name="harvest_index">'[1]Crop Sim'!$L$358:$M$374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Finance!$B$17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1'!$B$63</definedName>
    <definedName name="oil_grease_factor_tractor" localSheetId="5">'Mach 1'!$B$24</definedName>
    <definedName name="opportunity_cost_capital">Finance!$B$14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1F236855-DB12-4A56-81DF-9D55DDDB3E64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 value is needed for the crop sim.
-currently fodder is not sold, therefore this value is dropped in the grain price section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<sst xmlns="http://schemas.openxmlformats.org/spreadsheetml/2006/main" count="273" uniqueCount="172">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</sst>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5" fillId="9" borderId="9" xfId="2">
      <alignment horizontal="right"/>
    </xf>
    <xf numFmtId="2" fontId="5" fillId="9" borderId="9" xfId="2" applyNumberFormat="1">
      <alignment horizontal="right"/>
    </xf>
  </cellXfs>
  <cellStyles count="5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90"/>
  <sheetViews>
    <sheetView tabSelected="1" workbookViewId="0">
      <selection activeCell="A74" sqref="A74:XFD84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6" t="s">
        <v>168</v>
      </c>
      <c r="B43" s="47">
        <f>AVERAGE(B49,B51,B59)</f>
        <v>246.66666666666666</v>
      </c>
      <c r="C43" s="47">
        <f t="shared" ref="C43:H43" si="0">AVERAGE(C49,C51,C59)</f>
        <v>231.66666666666666</v>
      </c>
      <c r="D43" s="48">
        <f t="shared" si="0"/>
        <v>0.83333333333333337</v>
      </c>
      <c r="E43" s="48">
        <f t="shared" si="0"/>
        <v>0.16666666666666666</v>
      </c>
      <c r="F43" s="47">
        <f t="shared" si="0"/>
        <v>0.26666666666666666</v>
      </c>
      <c r="G43" s="47">
        <f t="shared" si="0"/>
        <v>9</v>
      </c>
      <c r="H43" s="47">
        <f t="shared" si="0"/>
        <v>0.90300000000000002</v>
      </c>
    </row>
    <row r="44" spans="1:8" x14ac:dyDescent="0.3">
      <c r="A44" s="46" t="s">
        <v>167</v>
      </c>
      <c r="B44" s="47">
        <f>AVERAGE(B57,B60)</f>
        <v>550</v>
      </c>
      <c r="C44" s="47">
        <f t="shared" ref="C44:H44" si="1">AVERAGE(C57,C60)</f>
        <v>550</v>
      </c>
      <c r="D44" s="48">
        <f t="shared" si="1"/>
        <v>1</v>
      </c>
      <c r="E44" s="48">
        <f t="shared" si="1"/>
        <v>0</v>
      </c>
      <c r="F44" s="47">
        <f t="shared" si="1"/>
        <v>0.12</v>
      </c>
      <c r="G44" s="47">
        <f t="shared" si="1"/>
        <v>21.95</v>
      </c>
      <c r="H44" s="47">
        <f t="shared" si="1"/>
        <v>1.0920000000000001</v>
      </c>
    </row>
    <row r="45" spans="1:8" x14ac:dyDescent="0.3">
      <c r="A45" s="46" t="s">
        <v>169</v>
      </c>
      <c r="B45" s="47">
        <f>AVERAGE(B50,B52:B54,B58)</f>
        <v>341</v>
      </c>
      <c r="C45" s="47">
        <f t="shared" ref="C45:H45" si="2">AVERAGE(C50,C52:C54,C58)</f>
        <v>341</v>
      </c>
      <c r="D45" s="48">
        <f t="shared" si="2"/>
        <v>1</v>
      </c>
      <c r="E45" s="48">
        <f t="shared" si="2"/>
        <v>0</v>
      </c>
      <c r="F45" s="47">
        <f t="shared" si="2"/>
        <v>0.15</v>
      </c>
      <c r="G45" s="47">
        <f t="shared" si="2"/>
        <v>15.089999999999998</v>
      </c>
      <c r="H45" s="47">
        <f t="shared" si="2"/>
        <v>1.0920000000000001</v>
      </c>
    </row>
    <row r="46" spans="1:8" x14ac:dyDescent="0.3">
      <c r="A46" s="46" t="s">
        <v>170</v>
      </c>
      <c r="B46" s="47">
        <f>AVERAGE(B49:B60)</f>
        <v>319.16666666666669</v>
      </c>
      <c r="C46" s="47">
        <f t="shared" ref="C46:H46" si="3">AVERAGE(C49:C60)</f>
        <v>315.41666666666669</v>
      </c>
      <c r="D46" s="48">
        <f>AVERAGE(D49:D60)</f>
        <v>0.95833333333333337</v>
      </c>
      <c r="E46" s="48">
        <f t="shared" si="3"/>
        <v>4.1666666666666664E-2</v>
      </c>
      <c r="F46" s="47">
        <f t="shared" si="3"/>
        <v>0.16166666666666665</v>
      </c>
      <c r="G46" s="47">
        <f t="shared" si="3"/>
        <v>13.266666666666666</v>
      </c>
      <c r="H46" s="47">
        <f t="shared" si="3"/>
        <v>0.93800000000000028</v>
      </c>
    </row>
    <row r="47" spans="1:8" x14ac:dyDescent="0.3">
      <c r="A47" s="3"/>
    </row>
    <row r="48" spans="1:8" x14ac:dyDescent="0.3">
      <c r="A48" s="4" t="s">
        <v>92</v>
      </c>
      <c r="B48" s="4" t="s">
        <v>93</v>
      </c>
      <c r="C48" s="4" t="s">
        <v>94</v>
      </c>
      <c r="D48" s="4" t="s">
        <v>99</v>
      </c>
      <c r="E48" s="4" t="s">
        <v>100</v>
      </c>
      <c r="F48" s="4" t="s">
        <v>101</v>
      </c>
      <c r="G48" s="4" t="s">
        <v>102</v>
      </c>
      <c r="H48" s="4" t="s">
        <v>121</v>
      </c>
    </row>
    <row r="49" spans="1:8" x14ac:dyDescent="0.3">
      <c r="A49" s="4" t="s">
        <v>4</v>
      </c>
      <c r="B49" s="4">
        <v>295</v>
      </c>
      <c r="C49" s="4">
        <v>265</v>
      </c>
      <c r="D49" s="4">
        <v>0.7</v>
      </c>
      <c r="E49" s="47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3">
      <c r="A50" s="4" t="s">
        <v>10</v>
      </c>
      <c r="B50" s="4">
        <v>350</v>
      </c>
      <c r="C50" s="4">
        <v>350</v>
      </c>
      <c r="D50" s="4">
        <v>1</v>
      </c>
      <c r="E50" s="47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95</v>
      </c>
      <c r="B51" s="4">
        <v>150</v>
      </c>
      <c r="C51" s="4">
        <v>150</v>
      </c>
      <c r="D51" s="4">
        <v>1</v>
      </c>
      <c r="E51" s="47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3">
      <c r="A52" s="4" t="s">
        <v>96</v>
      </c>
      <c r="B52" s="4">
        <v>350</v>
      </c>
      <c r="C52" s="4">
        <v>350</v>
      </c>
      <c r="D52" s="4">
        <v>1</v>
      </c>
      <c r="E52" s="47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3">
      <c r="A53" s="4" t="s">
        <v>97</v>
      </c>
      <c r="B53" s="4">
        <v>350</v>
      </c>
      <c r="C53" s="4">
        <v>350</v>
      </c>
      <c r="D53" s="4">
        <v>1</v>
      </c>
      <c r="E53" s="47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3">
      <c r="A54" s="4" t="s">
        <v>7</v>
      </c>
      <c r="B54" s="4">
        <v>305</v>
      </c>
      <c r="C54" s="4">
        <v>305</v>
      </c>
      <c r="D54" s="4">
        <v>1</v>
      </c>
      <c r="E54" s="47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3">
      <c r="A55" s="4" t="s">
        <v>6</v>
      </c>
      <c r="B55" s="4">
        <v>235</v>
      </c>
      <c r="C55" s="4">
        <v>235</v>
      </c>
      <c r="D55" s="4">
        <v>1</v>
      </c>
      <c r="E55" s="47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3">
      <c r="A56" s="4" t="s">
        <v>120</v>
      </c>
      <c r="B56" s="4">
        <v>50</v>
      </c>
      <c r="C56" s="4">
        <v>50</v>
      </c>
      <c r="D56" s="4">
        <v>1</v>
      </c>
      <c r="E56" s="47">
        <f t="shared" si="4"/>
        <v>0</v>
      </c>
      <c r="F56" s="4">
        <v>0</v>
      </c>
      <c r="G56" s="4">
        <v>0</v>
      </c>
      <c r="H56" s="4">
        <v>0</v>
      </c>
    </row>
    <row r="57" spans="1:8" x14ac:dyDescent="0.3">
      <c r="A57" s="4" t="s">
        <v>9</v>
      </c>
      <c r="B57" s="4">
        <v>550</v>
      </c>
      <c r="C57" s="4">
        <v>550</v>
      </c>
      <c r="D57" s="4">
        <v>1</v>
      </c>
      <c r="E57" s="47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3">
      <c r="A58" s="4" t="s">
        <v>98</v>
      </c>
      <c r="B58" s="4">
        <v>350</v>
      </c>
      <c r="C58" s="4">
        <v>350</v>
      </c>
      <c r="D58" s="4">
        <v>1</v>
      </c>
      <c r="E58" s="47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3">
      <c r="A59" s="4" t="s">
        <v>5</v>
      </c>
      <c r="B59" s="4">
        <v>295</v>
      </c>
      <c r="C59" s="4">
        <v>280</v>
      </c>
      <c r="D59" s="4">
        <v>0.8</v>
      </c>
      <c r="E59" s="47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3">
      <c r="A60" s="4" t="s">
        <v>8</v>
      </c>
      <c r="B60" s="4">
        <v>550</v>
      </c>
      <c r="C60" s="4">
        <v>550</v>
      </c>
      <c r="D60" s="4">
        <v>1</v>
      </c>
      <c r="E60" s="47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3">
      <c r="A62" s="3" t="s">
        <v>116</v>
      </c>
    </row>
    <row r="63" spans="1:8" x14ac:dyDescent="0.3">
      <c r="A63" s="5" t="s">
        <v>117</v>
      </c>
      <c r="B63" s="4">
        <v>23</v>
      </c>
    </row>
    <row r="64" spans="1:8" ht="9.6" customHeight="1" x14ac:dyDescent="0.3">
      <c r="A64" s="3"/>
    </row>
    <row r="65" spans="1:2" x14ac:dyDescent="0.3">
      <c r="A65" s="4" t="s">
        <v>113</v>
      </c>
      <c r="B65" s="4" t="s">
        <v>114</v>
      </c>
    </row>
    <row r="66" spans="1:2" x14ac:dyDescent="0.3">
      <c r="A66" s="4" t="s">
        <v>69</v>
      </c>
      <c r="B66" s="4">
        <v>15</v>
      </c>
    </row>
    <row r="67" spans="1:2" x14ac:dyDescent="0.3">
      <c r="A67" s="4" t="s">
        <v>68</v>
      </c>
      <c r="B67" s="4">
        <v>541</v>
      </c>
    </row>
    <row r="68" spans="1:2" x14ac:dyDescent="0.3">
      <c r="A68" s="4" t="s">
        <v>67</v>
      </c>
      <c r="B68" s="4">
        <v>339</v>
      </c>
    </row>
    <row r="69" spans="1:2" x14ac:dyDescent="0.3">
      <c r="A69" s="4" t="s">
        <v>115</v>
      </c>
      <c r="B69" s="4">
        <v>780</v>
      </c>
    </row>
    <row r="70" spans="1:2" x14ac:dyDescent="0.3">
      <c r="A70" s="4" t="s">
        <v>64</v>
      </c>
      <c r="B70" s="4">
        <v>550</v>
      </c>
    </row>
    <row r="71" spans="1:2" x14ac:dyDescent="0.3">
      <c r="A71" s="4" t="s">
        <v>171</v>
      </c>
      <c r="B71" s="4">
        <v>500</v>
      </c>
    </row>
    <row r="72" spans="1:2" x14ac:dyDescent="0.3">
      <c r="A72" s="4" t="s">
        <v>66</v>
      </c>
      <c r="B72" s="4">
        <v>520</v>
      </c>
    </row>
    <row r="75" spans="1:2" x14ac:dyDescent="0.3">
      <c r="A75" s="3" t="s">
        <v>122</v>
      </c>
    </row>
    <row r="76" spans="1:2" x14ac:dyDescent="0.3">
      <c r="A76" s="5" t="s">
        <v>123</v>
      </c>
      <c r="B76" s="4">
        <v>80000</v>
      </c>
    </row>
    <row r="78" spans="1:2" x14ac:dyDescent="0.3">
      <c r="A78" s="5" t="s">
        <v>124</v>
      </c>
      <c r="B78" s="4">
        <v>80000</v>
      </c>
    </row>
    <row r="80" spans="1:2" x14ac:dyDescent="0.3">
      <c r="A80" s="5" t="s">
        <v>125</v>
      </c>
      <c r="B80" s="4">
        <v>0.09</v>
      </c>
    </row>
    <row r="82" spans="1:2" x14ac:dyDescent="0.3">
      <c r="A82" s="5" t="s">
        <v>126</v>
      </c>
      <c r="B82" s="4">
        <v>3.5000000000000003E-2</v>
      </c>
    </row>
    <row r="84" spans="1:2" x14ac:dyDescent="0.3">
      <c r="A84" s="5" t="s">
        <v>127</v>
      </c>
      <c r="B84" s="4">
        <v>2.3E-2</v>
      </c>
    </row>
    <row r="86" spans="1:2" x14ac:dyDescent="0.3">
      <c r="A86" s="5" t="s">
        <v>128</v>
      </c>
      <c r="B86" s="4">
        <v>28</v>
      </c>
    </row>
    <row r="88" spans="1:2" x14ac:dyDescent="0.3">
      <c r="A88" s="5" t="s">
        <v>129</v>
      </c>
      <c r="B88" s="4">
        <v>0.09</v>
      </c>
    </row>
    <row r="90" spans="1:2" x14ac:dyDescent="0.3">
      <c r="A90" s="5" t="s">
        <v>130</v>
      </c>
      <c r="B9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35" sqref="B35"/>
    </sheetView>
  </sheetViews>
  <sheetFormatPr defaultRowHeight="14.4" x14ac:dyDescent="0.3"/>
  <cols>
    <col min="1" max="1" width="15.44140625" style="1" customWidth="1"/>
    <col min="2" max="2" width="10.5546875" style="1" bestFit="1" customWidth="1"/>
    <col min="3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  <row r="35" spans="1:2" x14ac:dyDescent="0.3">
      <c r="A35" s="4" t="s">
        <v>134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78</vt:i4>
      </vt:variant>
    </vt:vector>
  </HeadingPairs>
  <TitlesOfParts>
    <vt:vector size="84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2020-09-11T03:10:52Z</dcterms:modified>
</cp:coreProperties>
</file>