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defaultThemeVersion="166925"/>
  <mc:AlternateContent xmlns:mc="http://schemas.openxmlformats.org/markup-compatibility/2006">
    <mc:Choice Requires="x15">
      <x15ac:absPath xmlns:x15ac="http://schemas.microsoft.com/office/spreadsheetml/2010/11/ac" url="https://nyco365.sharepoint.com/sites/NYCPLANNING/civic-engagement-studio/Shared Documents/03. Working Materials/03.  Equity and Displacement Vulnerability/HPD-DCP EDDT Coordination/02. Indicators/"/>
    </mc:Choice>
  </mc:AlternateContent>
  <xr:revisionPtr revIDLastSave="0" documentId="8_{9901F498-184D-4EC9-ACBB-B7BE7B480852}" xr6:coauthVersionLast="47" xr6:coauthVersionMax="47" xr10:uidLastSave="{00000000-0000-0000-0000-000000000000}"/>
  <bookViews>
    <workbookView minimized="1" xWindow="1680" yWindow="500" windowWidth="22640" windowHeight="15880" tabRatio="717" firstSheet="2" activeTab="2" xr2:uid="{70E9D6AE-856C-0F40-A6C5-DBF38797E366}"/>
  </bookViews>
  <sheets>
    <sheet name="About This Sheet" sheetId="7" r:id="rId1"/>
    <sheet name="Demographic conditions" sheetId="1" r:id="rId2"/>
    <sheet name="Household economic security" sheetId="2" r:id="rId3"/>
    <sheet name="Housing security and quality" sheetId="4" r:id="rId4"/>
    <sheet name="Housing production" sheetId="11" r:id="rId5"/>
    <sheet name="QOL and  access to opportunity" sheetId="3" r:id="rId6"/>
    <sheet name="Displacement risk index" sheetId="5" r:id="rId7"/>
    <sheet name="Field specifications" sheetId="8" r:id="rId8"/>
    <sheet name="Source data" sheetId="9" r:id="rId9"/>
    <sheet name="Sheet1" sheetId="10" r:id="rId10"/>
  </sheets>
  <definedNames>
    <definedName name="_xlnm._FilterDatabase" localSheetId="7" hidden="1">'Field specifications'!$A$1:$O$306</definedName>
    <definedName name="_xlnm._FilterDatabase" localSheetId="3" hidden="1">'Housing security and quality'!$A$1:$L$1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 i="8" l="1"/>
  <c r="F3" i="8"/>
  <c r="F4" i="8"/>
  <c r="F5" i="8"/>
  <c r="F6" i="8"/>
  <c r="F7" i="8"/>
  <c r="F8" i="8"/>
  <c r="F9" i="8"/>
  <c r="F10" i="8"/>
  <c r="F11" i="8"/>
  <c r="F12" i="8"/>
  <c r="F13" i="8"/>
  <c r="F14" i="8"/>
  <c r="F15" i="8"/>
  <c r="F16" i="8"/>
  <c r="F17" i="8"/>
  <c r="F18" i="8"/>
  <c r="F19"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F255" i="8"/>
  <c r="F256" i="8"/>
  <c r="F257" i="8"/>
  <c r="F258" i="8"/>
  <c r="F259" i="8"/>
  <c r="F260" i="8"/>
  <c r="F261" i="8"/>
  <c r="F262" i="8"/>
  <c r="F263" i="8"/>
  <c r="F264" i="8"/>
  <c r="F265" i="8"/>
  <c r="F266" i="8"/>
  <c r="F267" i="8"/>
  <c r="F268" i="8"/>
  <c r="F269" i="8"/>
  <c r="F270" i="8"/>
  <c r="F271" i="8"/>
  <c r="F272" i="8"/>
  <c r="F273" i="8"/>
  <c r="F274" i="8"/>
  <c r="F275" i="8"/>
  <c r="F276" i="8"/>
  <c r="F277" i="8"/>
  <c r="F278" i="8"/>
  <c r="F279" i="8"/>
  <c r="F280" i="8"/>
  <c r="F281" i="8"/>
  <c r="F282" i="8"/>
  <c r="F283" i="8"/>
  <c r="F284" i="8"/>
  <c r="F285" i="8"/>
  <c r="F286" i="8"/>
  <c r="F287" i="8"/>
  <c r="F288" i="8"/>
  <c r="F289" i="8"/>
  <c r="F290" i="8"/>
  <c r="F291" i="8"/>
  <c r="F292" i="8"/>
  <c r="F293" i="8"/>
  <c r="F294" i="8"/>
  <c r="F295" i="8"/>
  <c r="F296" i="8"/>
  <c r="F297" i="8"/>
  <c r="F298" i="8"/>
  <c r="F299" i="8"/>
  <c r="F300" i="8"/>
  <c r="F301" i="8"/>
  <c r="F302" i="8"/>
  <c r="F303" i="8"/>
  <c r="F304" i="8"/>
  <c r="F305" i="8"/>
  <c r="F306" i="8"/>
  <c r="F2"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79" i="8"/>
  <c r="D180" i="8"/>
  <c r="D181" i="8"/>
  <c r="D182" i="8"/>
  <c r="D183" i="8"/>
  <c r="D184" i="8"/>
  <c r="D185" i="8"/>
  <c r="D186" i="8"/>
  <c r="D187" i="8"/>
  <c r="D188" i="8"/>
  <c r="D189" i="8"/>
  <c r="D190" i="8"/>
  <c r="D191" i="8"/>
  <c r="D192" i="8"/>
  <c r="D193" i="8"/>
  <c r="D194" i="8"/>
  <c r="D195" i="8"/>
  <c r="D196" i="8"/>
  <c r="D197" i="8"/>
  <c r="D198" i="8"/>
  <c r="D199" i="8"/>
  <c r="D200" i="8"/>
  <c r="D201" i="8"/>
  <c r="D202" i="8"/>
  <c r="D203" i="8"/>
  <c r="D204" i="8"/>
  <c r="D205" i="8"/>
  <c r="D206" i="8"/>
  <c r="D207" i="8"/>
  <c r="D208" i="8"/>
  <c r="D209" i="8"/>
  <c r="D210" i="8"/>
  <c r="D211" i="8"/>
  <c r="D212" i="8"/>
  <c r="D213" i="8"/>
  <c r="D214" i="8"/>
  <c r="D215" i="8"/>
  <c r="D216" i="8"/>
  <c r="D217" i="8"/>
  <c r="D218" i="8"/>
  <c r="D219" i="8"/>
  <c r="D220" i="8"/>
  <c r="D221" i="8"/>
  <c r="D222" i="8"/>
  <c r="D223" i="8"/>
  <c r="D224" i="8"/>
  <c r="D225" i="8"/>
  <c r="D226" i="8"/>
  <c r="D227" i="8"/>
  <c r="D228" i="8"/>
  <c r="D229" i="8"/>
  <c r="D230" i="8"/>
  <c r="D231" i="8"/>
  <c r="D232" i="8"/>
  <c r="D233" i="8"/>
  <c r="D234" i="8"/>
  <c r="D235" i="8"/>
  <c r="D236" i="8"/>
  <c r="D237" i="8"/>
  <c r="D238" i="8"/>
  <c r="D239" i="8"/>
  <c r="D240" i="8"/>
  <c r="D241" i="8"/>
  <c r="D242" i="8"/>
  <c r="D243" i="8"/>
  <c r="D244" i="8"/>
  <c r="D245" i="8"/>
  <c r="D246" i="8"/>
  <c r="D247" i="8"/>
  <c r="D248" i="8"/>
  <c r="D249" i="8"/>
  <c r="D250" i="8"/>
  <c r="D251" i="8"/>
  <c r="D252" i="8"/>
  <c r="D253" i="8"/>
  <c r="D254" i="8"/>
  <c r="D255" i="8"/>
  <c r="D256" i="8"/>
  <c r="D257" i="8"/>
  <c r="D258" i="8"/>
  <c r="D259" i="8"/>
  <c r="D260" i="8"/>
  <c r="D261" i="8"/>
  <c r="D262" i="8"/>
  <c r="D263" i="8"/>
  <c r="D264" i="8"/>
  <c r="D265" i="8"/>
  <c r="D266" i="8"/>
  <c r="D267" i="8"/>
  <c r="D268" i="8"/>
  <c r="D269" i="8"/>
  <c r="D270" i="8"/>
  <c r="D271" i="8"/>
  <c r="D272" i="8"/>
  <c r="D273" i="8"/>
  <c r="D274" i="8"/>
  <c r="D275" i="8"/>
  <c r="D276" i="8"/>
  <c r="D277" i="8"/>
  <c r="D278" i="8"/>
  <c r="D279" i="8"/>
  <c r="D280" i="8"/>
  <c r="D281" i="8"/>
  <c r="D282" i="8"/>
  <c r="D283" i="8"/>
  <c r="D284" i="8"/>
  <c r="D285" i="8"/>
  <c r="D286" i="8"/>
  <c r="D287" i="8"/>
  <c r="D288" i="8"/>
  <c r="D289" i="8"/>
  <c r="D290" i="8"/>
  <c r="D291" i="8"/>
  <c r="D292" i="8"/>
  <c r="D293" i="8"/>
  <c r="D294" i="8"/>
  <c r="D295" i="8"/>
  <c r="D296" i="8"/>
  <c r="D297" i="8"/>
  <c r="D298" i="8"/>
  <c r="D299" i="8"/>
  <c r="D300" i="8"/>
  <c r="D301" i="8"/>
  <c r="D302" i="8"/>
  <c r="D303" i="8"/>
  <c r="D304" i="8"/>
  <c r="D305" i="8"/>
  <c r="D306" i="8"/>
  <c r="D3" i="8"/>
  <c r="D4" i="8"/>
  <c r="D5" i="8"/>
  <c r="D6" i="8"/>
  <c r="D7" i="8"/>
  <c r="D8" i="8"/>
  <c r="D9" i="8"/>
  <c r="D10" i="8"/>
  <c r="D11" i="8"/>
  <c r="D12" i="8"/>
  <c r="D13" i="8"/>
  <c r="D14" i="8"/>
  <c r="D15" i="8"/>
  <c r="D16" i="8"/>
  <c r="D17" i="8"/>
  <c r="D2" i="8"/>
</calcChain>
</file>

<file path=xl/sharedStrings.xml><?xml version="1.0" encoding="utf-8"?>
<sst xmlns="http://schemas.openxmlformats.org/spreadsheetml/2006/main" count="2569" uniqueCount="648">
  <si>
    <t>This is a shared workbook. Changes to this sheet replace prior entries.</t>
  </si>
  <si>
    <t xml:space="preserve">Please review the information presented here and add additional data regarding the required indicators that reflects what DCP and HPD have completed to date. </t>
  </si>
  <si>
    <t>Add additional Indicators that should be included below the list of mandated indicators.</t>
  </si>
  <si>
    <t>Where an indicator should be altered to better reflect the rationale of including it, please note this in "Notes"</t>
  </si>
  <si>
    <t>Int 1572-B language</t>
  </si>
  <si>
    <t>Legislation</t>
  </si>
  <si>
    <t>Design Complete?</t>
  </si>
  <si>
    <t>Data point(s)</t>
  </si>
  <si>
    <t>Source</t>
  </si>
  <si>
    <t>Years</t>
  </si>
  <si>
    <t xml:space="preserve">NTA </t>
  </si>
  <si>
    <t>PUMA</t>
  </si>
  <si>
    <t>Borough</t>
  </si>
  <si>
    <t>Race/Ethnicity</t>
  </si>
  <si>
    <t>SME</t>
  </si>
  <si>
    <t>Historic Data Points Available?</t>
  </si>
  <si>
    <t>Notes</t>
  </si>
  <si>
    <t>Race and Hispanic origin</t>
  </si>
  <si>
    <t>Y</t>
  </si>
  <si>
    <t>Yes</t>
  </si>
  <si>
    <t>White NH, Black NH, Asian NH, Hispanic</t>
  </si>
  <si>
    <t>Census SF1</t>
  </si>
  <si>
    <t>2000, 2010, 2020</t>
  </si>
  <si>
    <t>DCP Population Division</t>
  </si>
  <si>
    <t>Limited English speaking population</t>
  </si>
  <si>
    <t>Population 5 years and over that speak English less than very well</t>
  </si>
  <si>
    <t>Census, ACS PUMS</t>
  </si>
  <si>
    <t>2000, 2008-2012, 2015-2019</t>
  </si>
  <si>
    <t>use population for more reliable data</t>
  </si>
  <si>
    <t>Foreign born population</t>
  </si>
  <si>
    <t>Age</t>
  </si>
  <si>
    <t>median age; &lt;16, 16-64, &gt;=65</t>
  </si>
  <si>
    <t>2000, 2018-2012, 2015-2019</t>
  </si>
  <si>
    <t>Need distribution to calculate median</t>
  </si>
  <si>
    <t>* Will include data from decennial census, ACS, and PUMS</t>
  </si>
  <si>
    <t>General Notes</t>
  </si>
  <si>
    <t>PUMA geography will change in Summer 2022. ACS PUMs data should be released in new PUMA geographies starting with January 2023 data release</t>
  </si>
  <si>
    <t>For variables using 2020 Census data, as we move too far away from the Decennial timepoint (perhaps with the 2025 data), we recommend switching to ACS data</t>
  </si>
  <si>
    <t>The ACS data is still controlled to the 2010 Census. No official date yet from the Census Bureau, but it's possible it will be controlled to 2020 starting next year (2017-2022 data, released in Winter 2022)</t>
  </si>
  <si>
    <t>Data reliability should be considered with CV, graying for 20% or more (both ACS and Decennial)</t>
  </si>
  <si>
    <t>For ACS data, ACS PUMS will be used for PUMAs</t>
  </si>
  <si>
    <t xml:space="preserve">Design Complete? </t>
  </si>
  <si>
    <t>NTA</t>
  </si>
  <si>
    <t>Median household income</t>
  </si>
  <si>
    <t>Median HH Income</t>
  </si>
  <si>
    <t>ACS PUMS</t>
  </si>
  <si>
    <t>2008-2012, 2015-2019</t>
  </si>
  <si>
    <t>Do not compare with 2000
Need distribution to calculate median
Inflate dollars based on latest dataset</t>
  </si>
  <si>
    <t>Poverty</t>
  </si>
  <si>
    <t>ELI households</t>
  </si>
  <si>
    <t>No</t>
  </si>
  <si>
    <t>&lt;30% AMI</t>
  </si>
  <si>
    <t>HPD/DCP Population Division</t>
  </si>
  <si>
    <t>What year of AMI standards would you use for 2015-2019 ACS?
Do we have a chart of AMI by family size?
or earlier time point, would this be how many households qualified by earlier AMI standards or how many households qualify based on most recent standards? AMI bands based on most recent values or based on ACS 2019 dollar value?
Do not compare with 2000</t>
  </si>
  <si>
    <t>VLI households</t>
  </si>
  <si>
    <t>31-50% AMI</t>
  </si>
  <si>
    <t>LI households</t>
  </si>
  <si>
    <t>51-80% AMI</t>
  </si>
  <si>
    <t>MI households</t>
  </si>
  <si>
    <t>81-120% AMI</t>
  </si>
  <si>
    <t>MIDI households</t>
  </si>
  <si>
    <t>121-165% AMI</t>
  </si>
  <si>
    <t>HI households</t>
  </si>
  <si>
    <t>&gt;165% AMI</t>
  </si>
  <si>
    <t>Labor force participation</t>
  </si>
  <si>
    <t>Population 16-64, in labor force</t>
  </si>
  <si>
    <t>Do not compare with 2000</t>
  </si>
  <si>
    <t>Employment by occupation</t>
  </si>
  <si>
    <t>Management, business, science, and arts; Service; Sales and office; Natural Resources, construction, and maintenance; Production, transportation, and material moving</t>
  </si>
  <si>
    <t>Do not compare with 2000, Legislation states 'Employment by occupation or industry sector'</t>
  </si>
  <si>
    <t>Employment by industry sector</t>
  </si>
  <si>
    <t>Agriculture, forestry, fishing and hunting, and mining; Construction; Manufacturing; Wholesale trade; Retail trade; Transportation and warehousing, utilities; Information; Finance and insurance, real estate and rental and leasing; Professional, scientific, management, administrative and waste management services; Educational services, health care/social assistance; Arts, entertainment, recreation, accomodation, food services;
Other services, except public administration; Public administration</t>
  </si>
  <si>
    <t>Employment by industry by occupation</t>
  </si>
  <si>
    <t>N</t>
  </si>
  <si>
    <t>M</t>
  </si>
  <si>
    <t>Do not compare with 2000
Include at all, if only at borough or higher?</t>
  </si>
  <si>
    <t>Average wages by occupation or industry sector</t>
  </si>
  <si>
    <t>Median</t>
  </si>
  <si>
    <t>Educational attainment</t>
  </si>
  <si>
    <t>pop 25+; less than high school or equivalent, hs, some college/associate's, bachelor's or higher</t>
  </si>
  <si>
    <t>Extremely Low-Income</t>
  </si>
  <si>
    <t>0-30%</t>
  </si>
  <si>
    <t>Very Low-Income</t>
  </si>
  <si>
    <t>31-50%</t>
  </si>
  <si>
    <t>Low-Income</t>
  </si>
  <si>
    <t>51-80%</t>
  </si>
  <si>
    <t>Moderate-Income</t>
  </si>
  <si>
    <t>81-120%</t>
  </si>
  <si>
    <t>Middle-Income</t>
  </si>
  <si>
    <t>120-165%</t>
  </si>
  <si>
    <t>Median rent</t>
  </si>
  <si>
    <t>Median home value</t>
  </si>
  <si>
    <t>Median value</t>
  </si>
  <si>
    <t>Housing tenure</t>
  </si>
  <si>
    <t>Owner/renter</t>
  </si>
  <si>
    <t>Census, ACS</t>
  </si>
  <si>
    <t>Rent-stabilized housing units</t>
  </si>
  <si>
    <t>units</t>
  </si>
  <si>
    <t>NYC HVS</t>
  </si>
  <si>
    <t>2002;2005;2008;2011;2014;2017;2021</t>
  </si>
  <si>
    <t>HPD</t>
  </si>
  <si>
    <t>WWL 5.86</t>
  </si>
  <si>
    <t>Income-restricted housing units</t>
  </si>
  <si>
    <t>GRAHD</t>
  </si>
  <si>
    <t>2000-Present</t>
  </si>
  <si>
    <t>CD</t>
  </si>
  <si>
    <t>Government assisted, not income restricted</t>
  </si>
  <si>
    <t>Market-rate rental housing</t>
  </si>
  <si>
    <t>HVS</t>
  </si>
  <si>
    <t>WWL 5.85</t>
  </si>
  <si>
    <t>Rent-burdened households</t>
  </si>
  <si>
    <t>occupied units paying rent; gross rent as a percentage of household income is 30% or more</t>
  </si>
  <si>
    <t>Extremely rent-burdened households</t>
  </si>
  <si>
    <t>occupied units paying rent; gross rent as a percentage of household income is 50% or more</t>
  </si>
  <si>
    <t>Housing units affordable to ELI households</t>
  </si>
  <si>
    <t>units annually priced lower than 30% of &lt;30% AMI</t>
  </si>
  <si>
    <t>WWL 5.96 "low cost rentals as a share of total homes"; So not available in units? woould need to calculate units from %? [No, not available units -- just rentals that have contract rents below a certain amount as a share of the local stock]
HVS is the best source to compare over time, but ACS is likely the best source for point-in-time, like 2021. If we are using ACS for median rent and rent-burdened households above, might want to use ACS for these as well.</t>
  </si>
  <si>
    <t>Housing units affordable to VLI households</t>
  </si>
  <si>
    <t>units annually priced lower than 30% of 31-50% AMI</t>
  </si>
  <si>
    <t>WWL 5.96 "low cost rentals as a share of total homes"</t>
  </si>
  <si>
    <t>Housing units affordable to LI households</t>
  </si>
  <si>
    <t>units annually priced lower than 30% of 51-80% AMI</t>
  </si>
  <si>
    <t>Housing units affordable to MI households</t>
  </si>
  <si>
    <t>units annually priced lower than 30% of 81-120% AMI</t>
  </si>
  <si>
    <t>Housing units affordable to MIDI households</t>
  </si>
  <si>
    <t>units annually priced lower than 30% of 121-165% AMI</t>
  </si>
  <si>
    <t>Housing units affordable to HI households</t>
  </si>
  <si>
    <t>units annually priced lower than 30% of &gt;165% AMI</t>
  </si>
  <si>
    <t>Residential eviction cases filed in housing court</t>
  </si>
  <si>
    <t>cases filed</t>
  </si>
  <si>
    <t>OCA</t>
  </si>
  <si>
    <t>Likely, but some OCA data sharing issues to be worked out.</t>
  </si>
  <si>
    <t>Residential evictions executed by city marshals</t>
  </si>
  <si>
    <t>evictions executed by marshal</t>
  </si>
  <si>
    <t>Open Data</t>
  </si>
  <si>
    <t>Housing units with 3 or more maintenance deficiencies</t>
  </si>
  <si>
    <t>units with 3+ deficiences</t>
  </si>
  <si>
    <t>Housing units that are overcrowded</t>
  </si>
  <si>
    <t>Affordable housing lottery applicants</t>
  </si>
  <si>
    <t>applicants</t>
  </si>
  <si>
    <t>Pending ongoing research will be available post-December</t>
  </si>
  <si>
    <t>"as described in the most recent report required by section 26-2602"</t>
  </si>
  <si>
    <t>Affordable housing lottery awardees</t>
  </si>
  <si>
    <t>awardees</t>
  </si>
  <si>
    <t>Number of individuals in DHS shelter system</t>
  </si>
  <si>
    <t>individuals</t>
  </si>
  <si>
    <t>DHS</t>
  </si>
  <si>
    <t>"by community district based on last known address of such individuals or families, where known"</t>
  </si>
  <si>
    <t>Number of families in DHS shelter system</t>
  </si>
  <si>
    <t>families</t>
  </si>
  <si>
    <t>Units rented with federal housing vouchers</t>
  </si>
  <si>
    <t>HUD</t>
  </si>
  <si>
    <t xml:space="preserve"> </t>
  </si>
  <si>
    <t>Y (at city)</t>
  </si>
  <si>
    <t>WWL 5.88</t>
  </si>
  <si>
    <t>Change in units</t>
  </si>
  <si>
    <t>NB, +Alt1, -Alt1, Demo</t>
  </si>
  <si>
    <t>Housing Database</t>
  </si>
  <si>
    <t>Current</t>
  </si>
  <si>
    <t>DCP</t>
  </si>
  <si>
    <t>Affordable housing construction</t>
  </si>
  <si>
    <t>units by ELI/VLI/LI/MI/MIDI</t>
  </si>
  <si>
    <t>Housing New York</t>
  </si>
  <si>
    <t>Affordable housing preservation</t>
  </si>
  <si>
    <t>Area within a historic district</t>
  </si>
  <si>
    <t>Acres or square miles of historic districts</t>
  </si>
  <si>
    <t>Historic Districts - Open Data</t>
  </si>
  <si>
    <t>https://data.cityofnewyork.us/Housing-Development/Historic-Districts/xbvj-gfnw</t>
  </si>
  <si>
    <t>Y/N/M</t>
  </si>
  <si>
    <t>Update frequency</t>
  </si>
  <si>
    <t>Health outcomes</t>
  </si>
  <si>
    <t>Community Health Profiles</t>
  </si>
  <si>
    <t>Annual</t>
  </si>
  <si>
    <t>DOHMH</t>
  </si>
  <si>
    <t>Contains numerous measures</t>
  </si>
  <si>
    <t>covid 19 deaths/100,000</t>
  </si>
  <si>
    <t>Where We Live figures 5.64</t>
  </si>
  <si>
    <t>life expectancy at birth</t>
  </si>
  <si>
    <t>Where We Live figures 5.65</t>
  </si>
  <si>
    <t>infant mortality</t>
  </si>
  <si>
    <t>Where We Live figures 5.66</t>
  </si>
  <si>
    <t>asthma hospitalization for children</t>
  </si>
  <si>
    <t>Where We Live figures 5.67</t>
  </si>
  <si>
    <t xml:space="preserve">heat vulnerability - social and environmental factors to determine relative
risk of NYC neighborhoods for heat‐related death </t>
  </si>
  <si>
    <t>Where We Live figures 5.68, https://a816-dohbesp.nyc.gov/indicatorPublic/EPHTPDF/HVI_FAQ.pdf</t>
  </si>
  <si>
    <t>Access to open space</t>
  </si>
  <si>
    <t>Calculated from DPR data</t>
  </si>
  <si>
    <t>DPR</t>
  </si>
  <si>
    <t>Calculated for CD Profiles</t>
  </si>
  <si>
    <t>areas within walking distance to a park</t>
  </si>
  <si>
    <t>Where we Live Figure 5.69</t>
  </si>
  <si>
    <t>Indicators of public safety</t>
  </si>
  <si>
    <t>CD Profiles has number of major felonies; DOHMH Community Health Profiles has data on non-fatal assault hospitalizations</t>
  </si>
  <si>
    <t xml:space="preserve">exposure to violent crime </t>
  </si>
  <si>
    <t>Where We Live figures 5.70</t>
  </si>
  <si>
    <t>jail incarceration rate</t>
  </si>
  <si>
    <t>Where We Live figures 5.71</t>
  </si>
  <si>
    <t>Indicators of school quality</t>
  </si>
  <si>
    <t>DOE/SCA</t>
  </si>
  <si>
    <t>school overcrowding</t>
  </si>
  <si>
    <t>Access to transit</t>
  </si>
  <si>
    <t>Various</t>
  </si>
  <si>
    <t>DCP Transportation Division</t>
  </si>
  <si>
    <t>proximity to ADA accessible subway stations</t>
  </si>
  <si>
    <t>Access to employment opportunities</t>
  </si>
  <si>
    <t>"identifies disparities among populations with respect to social, economic, and physical determinants including access to civic infrastructure like schools, libraries, health care facilities, child care, parks, open space, transportation and climate resiliency infrastructure, the quality of schools, and proximity to employment among other factors"</t>
  </si>
  <si>
    <t>jobs within 30 minutes</t>
  </si>
  <si>
    <t>access to jobs that don't require college degree</t>
  </si>
  <si>
    <t>Access to grocery stores</t>
  </si>
  <si>
    <t>DCP?</t>
  </si>
  <si>
    <t>Supermarket to bodega ratio</t>
  </si>
  <si>
    <t>DOHMH Community Health Profiles</t>
  </si>
  <si>
    <t>https://a816-health.nyc.gov/hdi/profiles/</t>
  </si>
  <si>
    <t>Access to 'high quality' open space</t>
  </si>
  <si>
    <t>Environmental justice indicators</t>
  </si>
  <si>
    <t>Need to review forthcoming Environmental Justice for All Report</t>
  </si>
  <si>
    <t>Quality of public space</t>
  </si>
  <si>
    <t>street cleanliness</t>
  </si>
  <si>
    <t>Community distict monthly scorecards</t>
  </si>
  <si>
    <t>CDTA/PUMA</t>
  </si>
  <si>
    <t>Indicator of population vulnerability</t>
  </si>
  <si>
    <t>% of non-white population </t>
  </si>
  <si>
    <t>Census Bureau*</t>
  </si>
  <si>
    <t>Varies</t>
  </si>
  <si>
    <t>CD geography; data from 2000 SF1, 2010, 2020 Censuses; would use mutually exclusive race categories so this would be non-white, non-Hispanic</t>
  </si>
  <si>
    <t>% of population whose income is below 200% of Federal poverty rate </t>
  </si>
  <si>
    <t>PUMA geography; data from 2006-2010, 2015-2019; Do not compare with 2000</t>
  </si>
  <si>
    <t>% of households in which no one speaks English </t>
  </si>
  <si>
    <t>PUMA geography; Data from 2000, 2006-2010, 2015-2019, population not households for more reliable data</t>
  </si>
  <si>
    <t>% of households who rent </t>
  </si>
  <si>
    <t>PUMA geography; Data from 2000, 2006-2010, 2015-2019</t>
  </si>
  <si>
    <t>% households experiencing rent burden </t>
  </si>
  <si>
    <t>NYC Housing and Vacancy Survey?</t>
  </si>
  <si>
    <t>HVS data; confirm with HPD as needed</t>
  </si>
  <si>
    <t>Indicator of housing conditions</t>
  </si>
  <si>
    <t>% units that are rent-stabilized </t>
  </si>
  <si>
    <t>% units that are income-restricted </t>
  </si>
  <si>
    <t>HPD Administrative Data</t>
  </si>
  <si>
    <t>"Government-assisted" rather than "income-restricted"</t>
  </si>
  <si>
    <t>% units with 3+ maintenance deficiencies </t>
  </si>
  <si>
    <t>Indicator of neighborhood change</t>
  </si>
  <si>
    <t>Price Appreciation of Repeat Sales (of the same property) </t>
  </si>
  <si>
    <t>DOF Sales Data?</t>
  </si>
  <si>
    <t>HPD methodology share if needed</t>
  </si>
  <si>
    <t>Change in median rents </t>
  </si>
  <si>
    <t>Change in % college educated</t>
  </si>
  <si>
    <t>Census Bureau</t>
  </si>
  <si>
    <t>Category</t>
  </si>
  <si>
    <t>Indicator</t>
  </si>
  <si>
    <t>short name</t>
  </si>
  <si>
    <t>field name</t>
  </si>
  <si>
    <t>long name</t>
  </si>
  <si>
    <t>description</t>
  </si>
  <si>
    <t>methodology</t>
  </si>
  <si>
    <t>year</t>
  </si>
  <si>
    <t>source</t>
  </si>
  <si>
    <t>Field(s)</t>
  </si>
  <si>
    <t>MOE Code/Table</t>
  </si>
  <si>
    <t>Denominator</t>
  </si>
  <si>
    <t>City</t>
  </si>
  <si>
    <t>Demographic conditions</t>
  </si>
  <si>
    <t>Race and Hispanic Origin</t>
  </si>
  <si>
    <t>Pop1</t>
  </si>
  <si>
    <t>Total Population</t>
  </si>
  <si>
    <t>one to one</t>
  </si>
  <si>
    <t>P004001</t>
  </si>
  <si>
    <t>Census</t>
  </si>
  <si>
    <t>P001001</t>
  </si>
  <si>
    <t>P2_001N</t>
  </si>
  <si>
    <t>WNH</t>
  </si>
  <si>
    <t>White Non-Hispanic Population</t>
  </si>
  <si>
    <t>P004005</t>
  </si>
  <si>
    <t>P005003</t>
  </si>
  <si>
    <t>P2_005N</t>
  </si>
  <si>
    <t>BNH</t>
  </si>
  <si>
    <t>Black Non-Hispanic Population</t>
  </si>
  <si>
    <t>P004006</t>
  </si>
  <si>
    <t>P005004</t>
  </si>
  <si>
    <t>P2_006N</t>
  </si>
  <si>
    <t>ANH</t>
  </si>
  <si>
    <t>Asian Non-Hispanic Population</t>
  </si>
  <si>
    <t>P004008</t>
  </si>
  <si>
    <t>P005006</t>
  </si>
  <si>
    <t>P2_008N</t>
  </si>
  <si>
    <t>Hsp1</t>
  </si>
  <si>
    <t>Hispanic Population</t>
  </si>
  <si>
    <t>P004002</t>
  </si>
  <si>
    <t>P005010</t>
  </si>
  <si>
    <t>P2_002N</t>
  </si>
  <si>
    <t>lep</t>
  </si>
  <si>
    <t>Limited English Speaking Population</t>
  </si>
  <si>
    <t>Census SF4</t>
  </si>
  <si>
    <t>Filter based on fields</t>
  </si>
  <si>
    <t>2008-2012</t>
  </si>
  <si>
    <t>agep(5-99)
lanx(1)
eng(2,3,4)</t>
  </si>
  <si>
    <t>pwgtp(1-80)</t>
  </si>
  <si>
    <t>agep(5-99)</t>
  </si>
  <si>
    <t>2015-2019</t>
  </si>
  <si>
    <t>lep_wnh</t>
  </si>
  <si>
    <t>Limited English Speaking White Non-Hispanic population</t>
  </si>
  <si>
    <t>hisp(01)
rac1p(1)
agep(5-99)
lanx(1)
eng(2,3,4)</t>
  </si>
  <si>
    <t>lep_bnh</t>
  </si>
  <si>
    <t>Limited English speaking Black Non-Hispanic population</t>
  </si>
  <si>
    <t>hisp(01)
rac1p(2)
agep(5-99)
lanx(1)
eng(2,3,4)</t>
  </si>
  <si>
    <t>lep_anh</t>
  </si>
  <si>
    <t>Limited English speaking Asian Non-Hispanic population</t>
  </si>
  <si>
    <t>hisp(01)
rac1p(6)
agep(5-99)
lanx(1)
eng(2,3,4)</t>
  </si>
  <si>
    <t>lep_hsp</t>
  </si>
  <si>
    <t>Limited English speaking Hispanic population</t>
  </si>
  <si>
    <t>hisp(02-24)
agep(5-99)
lanx(1)
eng(2,3,4)</t>
  </si>
  <si>
    <t>fb</t>
  </si>
  <si>
    <t>Foreign-born population</t>
  </si>
  <si>
    <t>nativity(2)</t>
  </si>
  <si>
    <t>nativity(1,2)</t>
  </si>
  <si>
    <t>fb_wnh</t>
  </si>
  <si>
    <t>Foreign-born White, non-Hispanic population</t>
  </si>
  <si>
    <t>hisp(01)
rac1p(1)
nativity(2)</t>
  </si>
  <si>
    <t>fb_bnh</t>
  </si>
  <si>
    <t>Foreign-born Black, non-Hispanic population</t>
  </si>
  <si>
    <t>hisp(01)
rac1p(2)
nativity(2)</t>
  </si>
  <si>
    <t>fb_anh</t>
  </si>
  <si>
    <t>Foreign-born Asian, non-Hispanic population</t>
  </si>
  <si>
    <t>hisp(01)
rac1p(6)
nativity(2)</t>
  </si>
  <si>
    <t>fb_hsp</t>
  </si>
  <si>
    <t>Foreign-born Hispanic population</t>
  </si>
  <si>
    <t>hisp(02-24)
nativity(2)</t>
  </si>
  <si>
    <t>MdAge</t>
  </si>
  <si>
    <t>Population median age</t>
  </si>
  <si>
    <t>0-4 years: agep(0,1-4)
5-9 years: agep(5-9)
10-14 years: agep(10-14)
15-17 years: agep(15-17)
18-19 years: agep(18-19)
20 years: agep(20)
21 years: agep(21)
22-24 years: agep(22-24)
25-29 years: agep(25-29)
30-34 years: agep(30-34)
35-39 years: agep(35-39)
40-44 years: agep(40-44)
45-49 years: agep(45-49)
50-54 years: agep(50-54)
55-59 years: agep(55-59)
60-61 years: agep(60-61)
62-64 years: agep(62-64)
65-66 years: agep(65-66)
67-69 years: agep(67-69)
70-74 years: agep(70-74)
75-79 years: agep(75-79)
80-84 years: agep(80-84)
85 years and over: agep(85-99)
calculate median</t>
  </si>
  <si>
    <t>PopU16</t>
  </si>
  <si>
    <t>Population less than 16 years old</t>
  </si>
  <si>
    <t>agep(0,1-15)</t>
  </si>
  <si>
    <t>agep(0,1-99)</t>
  </si>
  <si>
    <t>P16t65</t>
  </si>
  <si>
    <t>Population between 16 and 65 years old</t>
  </si>
  <si>
    <t>Population between 16 and 64 years old</t>
  </si>
  <si>
    <t>agep(16-64)</t>
  </si>
  <si>
    <t>P65pl</t>
  </si>
  <si>
    <t>Population 65 years old or greater</t>
  </si>
  <si>
    <t>agep(65-99)</t>
  </si>
  <si>
    <t>MdAge_wnh</t>
  </si>
  <si>
    <t>White non-Hispanic population median age</t>
  </si>
  <si>
    <t>hisp(01)
rac1p(1)
0-4 years: agep(0,1-4)
5-9 years: agep(5-9)
10-14 years: agep(10-14)
15-17 years: agep(15-17)
18-19 years: agep(18-19)
20 years: agep(20)
21 years: agep(21)
22-24 years: agep(22-24)
25-29 years: agep(25-29)
30-34 years: agep(30-34)
35-39 years: agep(35-39)
40-44 years: agep(40-44)
45-49 years: agep(45-49)
50-54 years: agep(50-54)
55-59 years: agep(55-59)
60-61 years: agep(60-61)
62-64 years: agep(62-64)
65-66 years: agep(65-66)
67-69 years: agep(67-69)
70-74 years: agep(70-74)
75-79 years: agep(75-79)
80-84 years: agep(80-84)
85 years and over: agep(85-99)
calculate median</t>
  </si>
  <si>
    <t>PopU16_wnh</t>
  </si>
  <si>
    <t>White non-Hispanic population less than 16 years old</t>
  </si>
  <si>
    <t>hisp(01)
rac1p(1)
agep(0,1-15)</t>
  </si>
  <si>
    <t>P16t65_wnh</t>
  </si>
  <si>
    <t>White non-Hispanic population between 16 and 65 years old</t>
  </si>
  <si>
    <t>White non-Hispanic population between 16 and 64 years old</t>
  </si>
  <si>
    <t>hisp(01)
rac1p(1)
agep(16-64)</t>
  </si>
  <si>
    <t>P65pl_wnh</t>
  </si>
  <si>
    <t>White non-Hispanic population 65 years old or older</t>
  </si>
  <si>
    <t>hisp(01)
rac1p(1)
agep(65-99)</t>
  </si>
  <si>
    <t>MdAge_bnh</t>
  </si>
  <si>
    <t>Black non-Hispanic population median age</t>
  </si>
  <si>
    <t>hisp(01)
rac1p(2)
0-4 years: agep(0,1-4)
5-9 years: agep(5-9)
10-14 years: agep(10-14)
15-17 years: agep(15-17)
18-19 years: agep(18-19)
20 years: agep(20)
21 years: agep(21)
22-24 years: agep(22-24)
25-29 years: agep(25-29)
30-34 years: agep(30-34)
35-39 years: agep(35-39)
40-44 years: agep(40-44)
45-49 years: agep(45-49)
50-54 years: agep(50-54)
55-59 years: agep(55-59)
60-61 years: agep(60-61)
62-64 years: agep(62-64)
65-66 years: agep(65-66)
67-69 years: agep(67-69)
70-74 years: agep(70-74)
75-79 years: agep(75-79)
80-84 years: agep(80-84)
85 years and over: agep(85-99)
calculate median</t>
  </si>
  <si>
    <t>PopU16_bnh</t>
  </si>
  <si>
    <t>Black non-Hispanic population less than 16 years old</t>
  </si>
  <si>
    <t>hisp(01)
rac1p(2)
agep(0,1-15)</t>
  </si>
  <si>
    <t>P16t65_bnh</t>
  </si>
  <si>
    <t>Black non-Hispanic population between 16 and 65 years old</t>
  </si>
  <si>
    <t>Black non-Hispanic population between 16 and 64 years old</t>
  </si>
  <si>
    <t>hisp(01)
rac1p(2)
agep(16-64)</t>
  </si>
  <si>
    <t>P65pl_bnh</t>
  </si>
  <si>
    <t>Black non-Hispanic population 65 years old or older</t>
  </si>
  <si>
    <t>hisp(01)
rac1p(2)
agep(65-99)</t>
  </si>
  <si>
    <t>MdAge_anh</t>
  </si>
  <si>
    <t>Asian non-Hispanic population median age</t>
  </si>
  <si>
    <t>hisp(01)
rac1p(6)
0-4 years: agep(0,1-4)
5-9 years: agep(5-9)
10-14 years: agep(10-14)
15-17 years: agep(15-17)
18-19 years: agep(18-19)
20 years: agep(20)
21 years: agep(21)
22-24 years: agep(22-24)
25-29 years: agep(25-29)
30-34 years: agep(30-34)
35-39 years: agep(35-39)
40-44 years: agep(40-44)
45-49 years: agep(45-49)
50-54 years: agep(50-54)
55-59 years: agep(55-59)
60-61 years: agep(60-61)
62-64 years: agep(62-64)
65-66 years: agep(65-66)
67-69 years: agep(67-69)
70-74 years: agep(70-74)
75-79 years: agep(75-79)
80-84 years: agep(80-84)
85 years and over: agep(85-99)
calculate median</t>
  </si>
  <si>
    <t>PopU16_anh</t>
  </si>
  <si>
    <t>Asian non-Hispanic population less than 16 years old</t>
  </si>
  <si>
    <t>hisp(01)
rac1p(6)
agep(0,1-15)</t>
  </si>
  <si>
    <t>P16t65_anh</t>
  </si>
  <si>
    <t>Asian non-Hispanic population between 16 and 65 years old</t>
  </si>
  <si>
    <t>Asian non-Hispanic population between 16 and 64 years old</t>
  </si>
  <si>
    <t>hisp(01)
rac1p(6)
agep(16-64)</t>
  </si>
  <si>
    <t>P65pl_anh</t>
  </si>
  <si>
    <t>Asian non-Hispanic population 65 years old or older</t>
  </si>
  <si>
    <t>hisp(01)
rac1p(6)
agep(65-99)</t>
  </si>
  <si>
    <t>MdAge_hsp</t>
  </si>
  <si>
    <t>Hispanic population median age</t>
  </si>
  <si>
    <t>hisp(02-24)
0-4 years: agep(0,1-4)
5-9 years: agep(5-9)
10-14 years: agep(10-14)
15-17 years: agep(15-17)
18-19 years: agep(18-19)
20 years: agep(20)
21 years: agep(21)
22-24 years: agep(22-24)
25-29 years: agep(25-29)
30-34 years: agep(30-34)
35-39 years: agep(35-39)
40-44 years: agep(40-44)
45-49 years: agep(45-49)
50-54 years: agep(50-54)
55-59 years: agep(55-59)
60-61 years: agep(60-61)
62-64 years: agep(62-64)
65-66 years: agep(65-66)
67-69 years: agep(67-69)
70-74 years: agep(70-74)
75-79 years: agep(75-79)
80-84 years: agep(80-84)
85 years and over: agep(85-99)
calculate median</t>
  </si>
  <si>
    <t>PopU16_hsp</t>
  </si>
  <si>
    <t>Hispanic population less than 16 years old</t>
  </si>
  <si>
    <t>hisp(02-24)
agep(0,1-15)</t>
  </si>
  <si>
    <t>P16t65_hsp</t>
  </si>
  <si>
    <t>Hispanic population between 16 and 65 years old</t>
  </si>
  <si>
    <t>Hispanic population between 16 and 64 years old</t>
  </si>
  <si>
    <t>hisp(02-24)
agep(16-64)</t>
  </si>
  <si>
    <t>P65pl_hsp</t>
  </si>
  <si>
    <t>Hispanic population 65 years old or older</t>
  </si>
  <si>
    <t>hisp(02-24)
agep(65-99)</t>
  </si>
  <si>
    <t>mdhinc</t>
  </si>
  <si>
    <t>less than 10,000: hincp(-0059999,00000000,00000001,00000002-00009999)
10,000-14,999: hincp(00010000-00014999)
15,000-19,999: hincp(00015000-00019999)
20,000-24,999: hincp(00020000-00024999)
25,000-29,999: hincp(00025000-00029999)
30,000-34,999: hincp(00030000-00034999)
35,000-39,999: hincp(00035000-00039999)
40,000-44,999: hincp(00040000-00044999)
45,000-49,999: hincp(00045000-00049999)
50,000-59,999: hincp(00050000-00059999)
60,000-74,999: hincp(00060000-00074999)
75,000-99,999: hincp(00075000-00099999)
100,000-124,999: hincp(00100000-00124999)
125,000-149,999: hincp(00125000-00149999)
150,000-199,999: hincp(00150000-00199999)
200,000 or more: hincp(00200000-99999999)
calculate median
inflation factor (2012$ to 2019$): 1.1159</t>
  </si>
  <si>
    <t>wgtp(1-80)</t>
  </si>
  <si>
    <t>less than 10,000: hincp(-0059999,00000000,00000001,00000002-00009999)
10,000-14,999: hincp(00010000-00014999)
15,000-19,999: hincp(00015000-00019999)
20,000-24,999: hincp(00020000-00024999)
25,000-29,999: hincp(00025000-00029999)
30,000-34,999: hincp(00030000-00034999)
35,000-39,999: hincp(00035000-00039999)
40,000-44,999: hincp(00040000-00044999)
45,000-49,999: hincp(00045000-00049999)
50,000-59,999: hincp(00050000-00059999)
60,000-74,999: hincp(00060000-00074999)
75,000-99,999: hincp(00075000-00099999)
100,000-124,999: hincp(00100000-00124999)
125,000-149,999: hincp(00125000-00149999)
150,000-199,999: hincp(00150000-00199999)
200,000 or more: hincp(00200000-99999999)
calculate median</t>
  </si>
  <si>
    <t>mdhinc_wnh</t>
  </si>
  <si>
    <t>Median household income (White non-Hispanic householder)</t>
  </si>
  <si>
    <t>relp(0)
hisp(01)
rac1p(1)
less than 10,000: hincp(-0059999,00000000,00000001,00000002-00009999)
10,000-14,999: hincp(00010000-00014999)
15,000-19,999: hincp(00015000-00019999)
20,000-24,999: hincp(00020000-00024999)
25,000-29,999: hincp(00025000-00029999)
30,000-34,999: hincp(00030000-00034999)
35,000-39,999: hincp(00035000-00039999)
40,000-44,999: hincp(00040000-00044999)
45,000-49,999: hincp(00045000-00049999)
50,000-59,999: hincp(00050000-00059999)
60,000-74,999: hincp(00060000-00074999)
75,000-99,999: hincp(00075000-00099999)
100,000-124,999: hincp(00100000-00124999)
125,000-149,999: hincp(00125000-00149999)
150,000-199,999: hincp(00150000-00199999)
200,000 or more: hincp(00200000-99999999)
calculate median
inflation factor (2012$ to 2019$): 1.1159</t>
  </si>
  <si>
    <t>relp(0)
hisp(01)
rac1p(1)
less than 10,000: hincp(-0059999,00000000,00000001,00000002-00009999)
10,000-14,999: hincp(00010000-00014999)
15,000-19,999: hincp(00015000-00019999)
20,000-24,999: hincp(00020000-00024999)
25,000-29,999: hincp(00025000-00029999)
30,000-34,999: hincp(00030000-00034999)
35,000-39,999: hincp(00035000-00039999)
40,000-44,999: hincp(00040000-00044999)
45,000-49,999: hincp(00045000-00049999)
50,000-59,999: hincp(00050000-00059999)
60,000-74,999: hincp(00060000-00074999)
75,000-99,999: hincp(00075000-00099999)
100,000-124,999: hincp(00100000-00124999)
125,000-149,999: hincp(00125000-00149999)
150,000-199,999: hincp(00150000-00199999)
200,000 or more: hincp(00200000-99999999)
calculate median</t>
  </si>
  <si>
    <t>mdhinc_bnh</t>
  </si>
  <si>
    <t>Median household income (Black non-Hispanic householder)</t>
  </si>
  <si>
    <t>relp(0)
hisp(01)
rac1p(2)
less than 10,000: hincp(-0059999,00000000,00000001,00000002-00009999)
10,000-14,999: hincp(00010000-00014999)
15,000-19,999: hincp(00015000-00019999)
20,000-24,999: hincp(00020000-00024999)
25,000-29,999: hincp(00025000-00029999)
30,000-34,999: hincp(00030000-00034999)
35,000-39,999: hincp(00035000-00039999)
40,000-44,999: hincp(00040000-00044999)
45,000-49,999: hincp(00045000-00049999)
50,000-59,999: hincp(00050000-00059999)
60,000-74,999: hincp(00060000-00074999)
75,000-99,999: hincp(00075000-00099999)
100,000-124,999: hincp(00100000-00124999)
125,000-149,999: hincp(00125000-00149999)
150,000-199,999: hincp(00150000-00199999)
200,000 or more: hincp(00200000-99999999)
calculate median
inflation factor (2012$ to 2019$): 1.1159</t>
  </si>
  <si>
    <t>relp(0)
hisp(01)
rac1p(2)
less than 10,000: hincp(-0059999,00000000,00000001,00000002-00009999)
10,000-14,999: hincp(00010000-00014999)
15,000-19,999: hincp(00015000-00019999)
20,000-24,999: hincp(00020000-00024999)
25,000-29,999: hincp(00025000-00029999)
30,000-34,999: hincp(00030000-00034999)
35,000-39,999: hincp(00035000-00039999)
40,000-44,999: hincp(00040000-00044999)
45,000-49,999: hincp(00045000-00049999)
50,000-59,999: hincp(00050000-00059999)
60,000-74,999: hincp(00060000-00074999)
75,000-99,999: hincp(00075000-00099999)
100,000-124,999: hincp(00100000-00124999)
125,000-149,999: hincp(00125000-00149999)
150,000-199,999: hincp(00150000-00199999)
200,000 or more: hincp(00200000-99999999)
calculate median</t>
  </si>
  <si>
    <t>mdhinc_anh</t>
  </si>
  <si>
    <t>Median household income (Asian non-Hispanic householder)</t>
  </si>
  <si>
    <t>relp(0)
hisp(01)
rac1p(6)
less than 10,000: hincp(-0059999,00000000,00000001,00000002-00009999)
10,000-14,999: hincp(00010000-00014999)
15,000-19,999: hincp(00015000-00019999)
20,000-24,999: hincp(00020000-00024999)
25,000-29,999: hincp(00025000-00029999)
30,000-34,999: hincp(00030000-00034999)
35,000-39,999: hincp(00035000-00039999)
40,000-44,999: hincp(00040000-00044999)
45,000-49,999: hincp(00045000-00049999)
50,000-59,999: hincp(00050000-00059999)
60,000-74,999: hincp(00060000-00074999)
75,000-99,999: hincp(00075000-00099999)
100,000-124,999: hincp(00100000-00124999)
125,000-149,999: hincp(00125000-00149999)
150,000-199,999: hincp(00150000-00199999)
200,000 or more: hincp(00200000-99999999)
calculate median
inflation factor (2012$ to 2019$): 1.1159</t>
  </si>
  <si>
    <t>relp(0)
hisp(01)
rac1p(6)
less than 10,000: hincp(-0059999,00000000,00000001,00000002-00009999)
10,000-14,999: hincp(00010000-00014999)
15,000-19,999: hincp(00015000-00019999)
20,000-24,999: hincp(00020000-00024999)
25,000-29,999: hincp(00025000-00029999)
30,000-34,999: hincp(00030000-00034999)
35,000-39,999: hincp(00035000-00039999)
40,000-44,999: hincp(00040000-00044999)
45,000-49,999: hincp(00045000-00049999)
50,000-59,999: hincp(00050000-00059999)
60,000-74,999: hincp(00060000-00074999)
75,000-99,999: hincp(00075000-00099999)
100,000-124,999: hincp(00100000-00124999)
125,000-149,999: hincp(00125000-00149999)
150,000-199,999: hincp(00150000-00199999)
200,000 or more: hincp(00200000-99999999)
calculate median</t>
  </si>
  <si>
    <t>mdhinc_hsp</t>
  </si>
  <si>
    <t>Median household income (Hispanic householder)</t>
  </si>
  <si>
    <t>relp(0)
hisp(02-24)
less than 10,000: hincp(-0059999,00000000,00000001,00000002-00009999)
10,000-14,999: hincp(00010000-00014999)
15,000-19,999: hincp(00015000-00019999)
20,000-24,999: hincp(00020000-00024999)
25,000-29,999: hincp(00025000-00029999)
30,000-34,999: hincp(00030000-00034999)
35,000-39,999: hincp(00035000-00039999)
40,000-44,999: hincp(00040000-00044999)
45,000-49,999: hincp(00045000-00049999)
50,000-59,999: hincp(00050000-00059999)
60,000-74,999: hincp(00060000-00074999)
75,000-99,999: hincp(00075000-00099999)
100,000-124,999: hincp(00100000-00124999)
125,000-149,999: hincp(00125000-00149999)
150,000-199,999: hincp(00150000-00199999)
200,000 or more: hincp(00200000-99999999)
calculate median
inflation factor (2012$ to 2019$): 1.1159</t>
  </si>
  <si>
    <t>relp(0)
hisp(02-24)
less than 10,000: hincp(-0059999,00000000,00000001,00000002-00009999)
10,000-14,999: hincp(00010000-00014999)
15,000-19,999: hincp(00015000-00019999)
20,000-24,999: hincp(00020000-00024999)
25,000-29,999: hincp(00025000-00029999)
30,000-34,999: hincp(00030000-00034999)
35,000-39,999: hincp(00035000-00039999)
40,000-44,999: hincp(00040000-00044999)
45,000-49,999: hincp(00045000-00049999)
50,000-59,999: hincp(00050000-00059999)
60,000-74,999: hincp(00060000-00074999)
75,000-99,999: hincp(00075000-00099999)
100,000-124,999: hincp(00100000-00124999)
125,000-149,999: hincp(00125000-00149999)
150,000-199,999: hincp(00150000-00199999)
200,000 or more: hincp(00200000-99999999)
calculate median</t>
  </si>
  <si>
    <t>lf</t>
  </si>
  <si>
    <t>Population ages 16-64 in labor force</t>
  </si>
  <si>
    <t>agep(16-64)
esr(1,2,3,4,5)</t>
  </si>
  <si>
    <t>lf_wnh</t>
  </si>
  <si>
    <t>White non-Hispanic population ages 16-64 in labor force</t>
  </si>
  <si>
    <t>hisp(01)
rac1p(1)
agep(16-64)
esr(1,2,3,4,5)</t>
  </si>
  <si>
    <t>lf_bnh</t>
  </si>
  <si>
    <t>Black non-Hispanic population ages 16-64 in labor force</t>
  </si>
  <si>
    <t>hisp(01)
rac1p(2)
agep(16-64)
esr(1,2,3,4,5)</t>
  </si>
  <si>
    <t>lf_anh</t>
  </si>
  <si>
    <t>Asian non-Hispanic population ages 16-64 in labor force</t>
  </si>
  <si>
    <t>hisp(01)
rac1p(6)
agep(16-64)
esr(1,2,3,4,5)</t>
  </si>
  <si>
    <t>lf_hsp</t>
  </si>
  <si>
    <t>Hispanic population ages 16-64 in labor force</t>
  </si>
  <si>
    <t>hisp(02-24)
agep(16-64)
esr(1,2,3,4,5)</t>
  </si>
  <si>
    <t>mbsa</t>
  </si>
  <si>
    <t>Population 16+ with management, business, science, or arts jobs</t>
  </si>
  <si>
    <t>srvc</t>
  </si>
  <si>
    <t>Population 16+ with service jobs</t>
  </si>
  <si>
    <t>slsoff</t>
  </si>
  <si>
    <t>Population 16+ with sales or office jobs</t>
  </si>
  <si>
    <t>cstmnt</t>
  </si>
  <si>
    <t>Population 16+ with natural resources, construction, or maintenance jobs</t>
  </si>
  <si>
    <t>prdtrn</t>
  </si>
  <si>
    <t>Population 16+ with production, transportation, or material moving jobs</t>
  </si>
  <si>
    <t>mbsa_wnh</t>
  </si>
  <si>
    <t>White non-Hispanic population 16+ with management, business, science, or arts jobs</t>
  </si>
  <si>
    <t>srvc_wnh</t>
  </si>
  <si>
    <t>White non-Hispanic population 16+ with service jobs</t>
  </si>
  <si>
    <t>slsoff_wnh</t>
  </si>
  <si>
    <t>White non-Hispanic population 16+ with sales or office jobs</t>
  </si>
  <si>
    <t>cstmnt_wnh</t>
  </si>
  <si>
    <t>White non-Hispanic population 16+ with natural resources, construction, or maintenance jobs</t>
  </si>
  <si>
    <t>prdtrn_wnh</t>
  </si>
  <si>
    <t>White non-Hispanic population 16+ with production, transportation, or material moving jobs</t>
  </si>
  <si>
    <t>mbsa_bnh</t>
  </si>
  <si>
    <t>Black non-Hispanic population 16+ with management, business, science, or arts jobs</t>
  </si>
  <si>
    <t>srvc_bnh</t>
  </si>
  <si>
    <t>Black non-Hispanic population 16+ with service jobs</t>
  </si>
  <si>
    <t>slsoff_bnh</t>
  </si>
  <si>
    <t>Black non-Hispanic population 16+ with sales or office jobs</t>
  </si>
  <si>
    <t>cstmnt_bnh</t>
  </si>
  <si>
    <t>Black non-Hispanic population 16+ with natural resources, construction, or maintenance jobs</t>
  </si>
  <si>
    <t>prdtrn_bnh</t>
  </si>
  <si>
    <t>Black non-Hispanic population 16+ with production, transportation, or material moving jobs</t>
  </si>
  <si>
    <t>mbsa_anh</t>
  </si>
  <si>
    <t>Asian non-Hispanic population 16+ with management, business, science, or arts jobs</t>
  </si>
  <si>
    <t>srvc_anh</t>
  </si>
  <si>
    <t>Asian non-Hispanic population 16+ with service jobs</t>
  </si>
  <si>
    <t>slsoff_anh</t>
  </si>
  <si>
    <t>Asian non-Hispanic population 16+ with sales or office jobs</t>
  </si>
  <si>
    <t>cstmnt_anh</t>
  </si>
  <si>
    <t>Asian non-Hispanic population 16+ with natural resources, construction, or maintenance jobs</t>
  </si>
  <si>
    <t>prdtrn_anh</t>
  </si>
  <si>
    <t>Asian non-Hispanic population 16+ with production, transportation, or material moving jobs</t>
  </si>
  <si>
    <t>mbsa_hsp</t>
  </si>
  <si>
    <t>Hispanic population 16+ with management, business, science, or arts jobs</t>
  </si>
  <si>
    <t>srvc_hsp</t>
  </si>
  <si>
    <t>Hispanic population 16+ with service jobs</t>
  </si>
  <si>
    <t>slsoff_hsp</t>
  </si>
  <si>
    <t>Hispanic population 16+ with sales or office jobs</t>
  </si>
  <si>
    <t>cstmnt_hsp</t>
  </si>
  <si>
    <t>Hispanic population 16+ with natural resources, construction, or maintenance jobs</t>
  </si>
  <si>
    <t>prdtrn_hsp</t>
  </si>
  <si>
    <t>Hispanic population 16+ with production, transportation, or material moving jobs</t>
  </si>
  <si>
    <t>AgFFHM</t>
  </si>
  <si>
    <t>Population 16+ in the agriculture, forestry, fishing and hunting, or mining industries</t>
  </si>
  <si>
    <t>Cnstn</t>
  </si>
  <si>
    <t>Population 16+ in the construction industry</t>
  </si>
  <si>
    <t>Mnfctr</t>
  </si>
  <si>
    <t>Population 16+ in the manufacturing industry</t>
  </si>
  <si>
    <t>Whlsl</t>
  </si>
  <si>
    <t>Population 16+ in the wholesale trade industry</t>
  </si>
  <si>
    <t>Rtl</t>
  </si>
  <si>
    <t>Population 16+ in the retail trade industry</t>
  </si>
  <si>
    <t>TrWHUt</t>
  </si>
  <si>
    <t>Population 16+ in the transportation and warehousing, or utilities industries</t>
  </si>
  <si>
    <t>Info</t>
  </si>
  <si>
    <t>Population 16+ in the information</t>
  </si>
  <si>
    <t>FIRE</t>
  </si>
  <si>
    <t>Population 16+ in the finance and insurance, real estate, or rental and leasing industries</t>
  </si>
  <si>
    <t>PrfSMg</t>
  </si>
  <si>
    <t>Population 16+ in the professional, scientific, management, administrative, or waste management services industries</t>
  </si>
  <si>
    <t>EdHlth</t>
  </si>
  <si>
    <t>Population 16+ in the educational services, health care, or social assistance industries</t>
  </si>
  <si>
    <t>ArtEn</t>
  </si>
  <si>
    <t>Population 16+ in the arts, entertainment, recreation, accomodation, or food services industries</t>
  </si>
  <si>
    <t>Oth</t>
  </si>
  <si>
    <t>Population 16+ in some other service industry, except public administration</t>
  </si>
  <si>
    <t>PbAdm</t>
  </si>
  <si>
    <t>Population 16+ in the public administration industry</t>
  </si>
  <si>
    <t>AgFFHM_wnh</t>
  </si>
  <si>
    <t>White non-Hispanic population 16+ in the agriculture, forestry, fishing and hunting, or mining industries</t>
  </si>
  <si>
    <t>Cnstn_wnh</t>
  </si>
  <si>
    <t>White non-Hispanic population 16+ in the construction industry</t>
  </si>
  <si>
    <t>Mnfctr_wnh</t>
  </si>
  <si>
    <t>White non-Hispanic population 16+ in the manufacturing industry</t>
  </si>
  <si>
    <t>Whlsl_wnh</t>
  </si>
  <si>
    <t>White non-Hispanic population 16+ in the wholesale trade industry</t>
  </si>
  <si>
    <t>Rtl_wnh</t>
  </si>
  <si>
    <t>White non-Hispanic population 16+ in the retail trade industry</t>
  </si>
  <si>
    <t>TrWHUt_wnh</t>
  </si>
  <si>
    <t>White non-Hispanic population 16+ in the transportation and warehousing, or utilities industries</t>
  </si>
  <si>
    <t>Info_wnh</t>
  </si>
  <si>
    <t>White non-Hispanic population 16+ in the information</t>
  </si>
  <si>
    <t>FIRE_wnh</t>
  </si>
  <si>
    <t>White non-Hispanic population 16+ in the finance and insurance, real estate, or rental and leasing industries</t>
  </si>
  <si>
    <t>PrfSMg_wnh</t>
  </si>
  <si>
    <t>White non-Hispanic population 16+ in the professional, scientific, management, administrative, or waste management services industries</t>
  </si>
  <si>
    <t>EdHlth_wnh</t>
  </si>
  <si>
    <t>White non-Hispanic population 16+ in the educational services, health care, or social assistance industries</t>
  </si>
  <si>
    <t>ArtEn_wnh</t>
  </si>
  <si>
    <t>White non-Hispanic population 16+ in the arts, entertainment, recreation, accomodation, or food services industries</t>
  </si>
  <si>
    <t>Oth_wnh</t>
  </si>
  <si>
    <t>White non-Hispanic population 16+ in some other service industry, except public administration</t>
  </si>
  <si>
    <t>PbAdm_wnh</t>
  </si>
  <si>
    <t>White non-Hispanic population 16+ in the public administration industry</t>
  </si>
  <si>
    <t>AgFFHM_bnh</t>
  </si>
  <si>
    <t>Black non-Hispanic population 16+ in the agriculture, forestry, fishing and hunting, or mining industries</t>
  </si>
  <si>
    <t>Cnstn_bnh</t>
  </si>
  <si>
    <t>Black non-Hispanic population 16+ in the construction industry</t>
  </si>
  <si>
    <t>Mnfctr_bnh</t>
  </si>
  <si>
    <t>Black non-Hispanic population 16+ in the manufacturing industry</t>
  </si>
  <si>
    <t>Whlsl_bnh</t>
  </si>
  <si>
    <t>Black non-Hispanic population 16+ in the wholesale trade industry</t>
  </si>
  <si>
    <t>Rtl_bnh</t>
  </si>
  <si>
    <t>Black non-Hispanic population 16+ in the retail trade industry</t>
  </si>
  <si>
    <t>TrWHUt_bnh</t>
  </si>
  <si>
    <t>Black non-Hispanic population 16+ in the transportation and warehousing, or utilities industries</t>
  </si>
  <si>
    <t>Info_bnh</t>
  </si>
  <si>
    <t>Black non-Hispanic population 16+ in the information</t>
  </si>
  <si>
    <t>FIRE_bnh</t>
  </si>
  <si>
    <t>Black non-Hispanic population 16+ in the finance and insurance, real estate, or rental and leasing industries</t>
  </si>
  <si>
    <t>PrfSMg_bnh</t>
  </si>
  <si>
    <t>Black non-Hispanic population 16+ in the professional, scientific, management, administrative, or waste management services industries</t>
  </si>
  <si>
    <t>EdHlth_bnh</t>
  </si>
  <si>
    <t>Black non-Hispanic population 16+ in the educational services, health care, or social assistance industries</t>
  </si>
  <si>
    <t>ArtEn_bnh</t>
  </si>
  <si>
    <t>Black non-Hispanic population 16+ in the arts, entertainment, recreation, accomodation, or food services industries</t>
  </si>
  <si>
    <t>Oth_bnh</t>
  </si>
  <si>
    <t>Black non-Hispanic population 16+ in some other service industry, except public administration</t>
  </si>
  <si>
    <t>PbAdm_bnh</t>
  </si>
  <si>
    <t>Black non-Hispanic population 16+ in the public administration industry</t>
  </si>
  <si>
    <t>AgFFHM_anh</t>
  </si>
  <si>
    <t>Asian non-Hispanic population 16+ in the agriculture, forestry, fishing and hunting, or mining industries</t>
  </si>
  <si>
    <t>Cnstn_anh</t>
  </si>
  <si>
    <t>Asian non-Hispanic population 16+ in the construction industry</t>
  </si>
  <si>
    <t>Mnfctr_anh</t>
  </si>
  <si>
    <t>Asian non-Hispanic population 16+ in the manufacturing industry</t>
  </si>
  <si>
    <t>Whlsl_anh</t>
  </si>
  <si>
    <t>Asian non-Hispanic population 16+ in the wholesale trade industry</t>
  </si>
  <si>
    <t>Rtl_anh</t>
  </si>
  <si>
    <t>Asian non-Hispanic population 16+ in the retail trade industry</t>
  </si>
  <si>
    <t>TrWHUt_anh</t>
  </si>
  <si>
    <t>Asian non-Hispanic population 16+ in the transportation and warehousing, or utilities industries</t>
  </si>
  <si>
    <t>Info_anh</t>
  </si>
  <si>
    <t>Asian non-Hispanic population 16+ in the information</t>
  </si>
  <si>
    <t>FIRE_anh</t>
  </si>
  <si>
    <t>Asian non-Hispanic population 16+ in the finance and insurance, real estate, or rental and leasing industries</t>
  </si>
  <si>
    <t>PrfSMg_anh</t>
  </si>
  <si>
    <t>Asian non-Hispanic population 16+ in the professional, scientific, management, administrative, or waste management services industries</t>
  </si>
  <si>
    <t>EdHlth_anh</t>
  </si>
  <si>
    <t>Asian non-Hispanic population 16+ in the educational services, health care, or social assistance industries</t>
  </si>
  <si>
    <t>ArtEn_anh</t>
  </si>
  <si>
    <t>Asian non-Hispanic population 16+ in the arts, entertainment, recreation, accomodation, or food services industries</t>
  </si>
  <si>
    <t>Oth_anh</t>
  </si>
  <si>
    <t>Asian non-Hispanic population 16+ in some other service industry, except public administration</t>
  </si>
  <si>
    <t>PbAdm_anh</t>
  </si>
  <si>
    <t>Asian non-Hispanic population 16+ in the public administration industry</t>
  </si>
  <si>
    <t>AgFFHM_hsp</t>
  </si>
  <si>
    <t>Hispanic population 16+ in the agriculture, forestry, fishing and hunting, or mining industries</t>
  </si>
  <si>
    <t>Cnstn_hsp</t>
  </si>
  <si>
    <t>Hispanic population 16+ in the construction industry</t>
  </si>
  <si>
    <t>Mnfctr_hsp</t>
  </si>
  <si>
    <t>Hispanic population 16+ in the manufacturing industry</t>
  </si>
  <si>
    <t>Whlsl_hsp</t>
  </si>
  <si>
    <t>Hispanic population 16+ in the wholesale trade industry</t>
  </si>
  <si>
    <t>Rtl_hsp</t>
  </si>
  <si>
    <t>Hispanic population 16+ in the retail trade industry</t>
  </si>
  <si>
    <t>TrWHUt_hsp</t>
  </si>
  <si>
    <t>Hispanic population 16+ in the transportation and warehousing, or utilities industries</t>
  </si>
  <si>
    <t>Info_hsp</t>
  </si>
  <si>
    <t>Hispanic population 16+ in the information</t>
  </si>
  <si>
    <t>FIRE_hsp</t>
  </si>
  <si>
    <t>Hispanic population 16+ in the finance and insurance, real estate, or rental and leasing industries</t>
  </si>
  <si>
    <t>PrfSMg_hsp</t>
  </si>
  <si>
    <t>Hispanic population 16+ in the professional, scientific, management, administrative, or waste management services industries</t>
  </si>
  <si>
    <t>EdHlth_hsp</t>
  </si>
  <si>
    <t>Hispanic population 16+ in the educational services, health care, or social assistance industries</t>
  </si>
  <si>
    <t>ArtEn_hsp</t>
  </si>
  <si>
    <t>Hispanic population 16+ in the arts, entertainment, recreation, accomodation, or food services industries</t>
  </si>
  <si>
    <t>Oth_hsp</t>
  </si>
  <si>
    <t>Hispanic population 16+ in some other service industry, except public administration</t>
  </si>
  <si>
    <t>PbAdm_hsp</t>
  </si>
  <si>
    <t>Hispanic population 16+ in the public administration industry</t>
  </si>
  <si>
    <t>Year</t>
  </si>
  <si>
    <t>Description</t>
  </si>
  <si>
    <t>Access link</t>
  </si>
  <si>
    <t>About link</t>
  </si>
  <si>
    <t>Date of last update</t>
  </si>
  <si>
    <t>Community District</t>
  </si>
  <si>
    <t xml:space="preserve"> City</t>
  </si>
  <si>
    <t>Race/ethnicity breakdown</t>
  </si>
  <si>
    <t>NYCHVS</t>
  </si>
  <si>
    <t>The New York City Housing and Vacancy Survey (NYCHVS) is a citywide, representative survey of New York City’s housing stock and population that is fielded about every three years by the US Census Bureau on behalf of the City of New York.</t>
  </si>
  <si>
    <t>https://www.census.gov/programs-surveys/nychvs.html</t>
  </si>
  <si>
    <t>https://nychvs.cityofnewyork.us/welcome/</t>
  </si>
  <si>
    <t>Every 3 years</t>
  </si>
  <si>
    <t>X</t>
  </si>
  <si>
    <t>https://api.census.gov/data/2000/dec/sf1</t>
  </si>
  <si>
    <t>Decade</t>
  </si>
  <si>
    <t>https://api.census.gov/data/2010/dec/sf1</t>
  </si>
  <si>
    <t>https://api.census.gov/data/2020/dec/pl</t>
  </si>
  <si>
    <t>2015-19</t>
  </si>
  <si>
    <t>https://api.census.gov/data/2012/acs/acs5/pums</t>
  </si>
  <si>
    <t>https://www.census.gov/programs-surveys/acs/microdata.html</t>
  </si>
  <si>
    <t>Yearly</t>
  </si>
  <si>
    <t>2008-12</t>
  </si>
  <si>
    <t>https://api.census.gov/data/2019/acs/acs5/pums</t>
  </si>
  <si>
    <t xml:space="preserve">year </t>
  </si>
  <si>
    <t>geography</t>
  </si>
  <si>
    <t>category</t>
  </si>
  <si>
    <t xml:space="preserve">race </t>
  </si>
  <si>
    <t>value</t>
  </si>
  <si>
    <t>BK01</t>
  </si>
  <si>
    <t>demographic origin</t>
  </si>
  <si>
    <t>whnh</t>
  </si>
  <si>
    <t>bnh</t>
  </si>
  <si>
    <t>anh</t>
  </si>
  <si>
    <t>hisp</t>
  </si>
  <si>
    <t>limited english proficiency</t>
  </si>
  <si>
    <t>BK02</t>
  </si>
  <si>
    <t>race breakdown</t>
  </si>
  <si>
    <t>age break down</t>
  </si>
  <si>
    <t>A,b,c,d,e</t>
  </si>
  <si>
    <t>1-4, 5-10, .... median and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</si>
</sst>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1"/>
      <name val="Calibri Light"/>
      <family val="2"/>
    </font>
    <font>
      <i/>
      <sz val="12"/>
      <color theme="1"/>
      <name val="Calibri"/>
      <family val="2"/>
      <scheme val="minor"/>
    </font>
    <font>
      <u/>
      <sz val="12"/>
      <color theme="1"/>
      <name val="Calibri"/>
      <family val="2"/>
      <scheme val="minor"/>
    </font>
    <font>
      <sz val="12"/>
      <color rgb="FFFF0000"/>
      <name val="Calibri"/>
      <family val="2"/>
    </font>
    <font>
      <sz val="12"/>
      <color rgb="FF000000"/>
      <name val="Calibri"/>
      <family val="2"/>
    </font>
    <font>
      <sz val="12"/>
      <name val="Calibri"/>
      <family val="2"/>
    </font>
    <font>
      <sz val="11"/>
      <color rgb="FFFF0000"/>
      <name val="Calibri Light"/>
      <family val="2"/>
    </font>
    <font>
      <sz val="11"/>
      <color rgb="FFFF0000"/>
      <name val="Calibri"/>
      <family val="2"/>
    </font>
    <font>
      <sz val="12"/>
      <name val="Calibri Light"/>
      <family val="2"/>
    </font>
    <font>
      <sz val="12"/>
      <color rgb="FFFF0000"/>
      <name val="Calibri"/>
      <family val="2"/>
      <scheme val="minor"/>
    </font>
    <font>
      <u/>
      <sz val="12"/>
      <color theme="10"/>
      <name val="Calibri"/>
      <family val="2"/>
      <scheme val="minor"/>
    </font>
    <font>
      <sz val="11"/>
      <color theme="1"/>
      <name val="Segoe UI"/>
      <family val="2"/>
    </font>
    <font>
      <b/>
      <sz val="12"/>
      <color rgb="FFFF0000"/>
      <name val="Calibri"/>
      <family val="2"/>
      <scheme val="minor"/>
    </font>
    <font>
      <sz val="11"/>
      <color rgb="FF444444"/>
      <name val="Calibri"/>
      <family val="2"/>
      <charset val="1"/>
    </font>
    <font>
      <sz val="12"/>
      <color rgb="FF000000"/>
      <name val="Calibri"/>
      <family val="2"/>
      <scheme val="minor"/>
    </font>
    <font>
      <b/>
      <sz val="10"/>
      <color theme="1"/>
      <name val="Calibri"/>
      <family val="2"/>
      <scheme val="minor"/>
    </font>
    <font>
      <sz val="10"/>
      <color theme="1"/>
      <name val="Calibri"/>
      <family val="2"/>
      <scheme val="minor"/>
    </font>
    <font>
      <sz val="8"/>
      <name val="Calibri"/>
      <family val="2"/>
      <scheme val="minor"/>
    </font>
    <font>
      <b/>
      <sz val="12"/>
      <color rgb="FF000000"/>
      <name val="Calibri"/>
      <family val="2"/>
      <scheme val="minor"/>
    </font>
    <font>
      <sz val="9"/>
      <color theme="1"/>
      <name val="Arial"/>
      <family val="2"/>
    </font>
    <font>
      <sz val="11"/>
      <color rgb="FF000000"/>
      <name val="Calibri"/>
      <family val="2"/>
      <scheme val="minor"/>
    </font>
    <font>
      <b/>
      <sz val="11"/>
      <color rgb="FFFA7D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4" fillId="0" borderId="0" applyNumberFormat="0" applyFill="0" applyBorder="0" applyAlignment="0" applyProtection="0"/>
    <xf numFmtId="0" fontId="25" fillId="4" borderId="1" applyNumberFormat="0" applyAlignment="0" applyProtection="0"/>
  </cellStyleXfs>
  <cellXfs count="70">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4" fillId="0" borderId="0" xfId="0" applyFont="1" applyAlignment="1">
      <alignment horizontal="left" wrapText="1" indent="2"/>
    </xf>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0" fillId="0" borderId="0" xfId="0" applyFont="1" applyAlignment="1">
      <alignment horizontal="left" wrapText="1" indent="2"/>
    </xf>
    <xf numFmtId="0" fontId="12" fillId="0" borderId="0" xfId="0" applyFont="1" applyAlignment="1">
      <alignment horizontal="left" wrapText="1"/>
    </xf>
    <xf numFmtId="0" fontId="0" fillId="0" borderId="0" xfId="0" applyAlignment="1"/>
    <xf numFmtId="0" fontId="13" fillId="0" borderId="0" xfId="0" applyFont="1" applyAlignment="1"/>
    <xf numFmtId="0" fontId="7" fillId="0" borderId="0" xfId="0" applyFont="1" applyAlignment="1"/>
    <xf numFmtId="0" fontId="8" fillId="0" borderId="0" xfId="0" applyFont="1" applyAlignment="1"/>
    <xf numFmtId="0" fontId="14" fillId="0" borderId="0" xfId="1" applyAlignment="1"/>
    <xf numFmtId="0" fontId="13" fillId="0" borderId="0" xfId="0" applyFont="1" applyAlignment="1">
      <alignment wrapText="1"/>
    </xf>
    <xf numFmtId="0" fontId="13" fillId="0" borderId="0" xfId="0" applyFont="1"/>
    <xf numFmtId="0" fontId="0" fillId="2" borderId="0" xfId="0" applyFill="1"/>
    <xf numFmtId="0" fontId="15" fillId="0" borderId="0" xfId="0" applyFont="1" applyAlignment="1">
      <alignment wrapText="1"/>
    </xf>
    <xf numFmtId="0" fontId="0" fillId="0" borderId="0" xfId="0" applyAlignment="1">
      <alignment horizontal="left"/>
    </xf>
    <xf numFmtId="0" fontId="0" fillId="3" borderId="0" xfId="0" applyFill="1"/>
    <xf numFmtId="0" fontId="0" fillId="0" borderId="0" xfId="0" applyFill="1"/>
    <xf numFmtId="0" fontId="16" fillId="0" borderId="0" xfId="0" applyFont="1"/>
    <xf numFmtId="0" fontId="0" fillId="0" borderId="0" xfId="0" applyFill="1" applyAlignment="1">
      <alignment wrapText="1"/>
    </xf>
    <xf numFmtId="0" fontId="17" fillId="0" borderId="0" xfId="0" applyFont="1"/>
    <xf numFmtId="0" fontId="18" fillId="0" borderId="0" xfId="0" applyFont="1"/>
    <xf numFmtId="0" fontId="19" fillId="0" borderId="0" xfId="0" applyFont="1"/>
    <xf numFmtId="0" fontId="20" fillId="0" borderId="0" xfId="0" applyFont="1" applyAlignment="1">
      <alignment wrapText="1"/>
    </xf>
    <xf numFmtId="0" fontId="20" fillId="0" borderId="0" xfId="0" applyFont="1"/>
    <xf numFmtId="0" fontId="8" fillId="0" borderId="0" xfId="0" applyFont="1" applyFill="1"/>
    <xf numFmtId="0" fontId="18" fillId="0" borderId="0" xfId="0" applyFont="1" applyFill="1"/>
    <xf numFmtId="0" fontId="5" fillId="0" borderId="0" xfId="0" applyFont="1" applyAlignment="1">
      <alignment wrapText="1"/>
    </xf>
    <xf numFmtId="0" fontId="13" fillId="0" borderId="0" xfId="0" applyFont="1" applyFill="1"/>
    <xf numFmtId="0" fontId="0" fillId="0" borderId="0" xfId="0" applyNumberFormat="1" applyFill="1" applyAlignment="1">
      <alignment wrapText="1"/>
    </xf>
    <xf numFmtId="0" fontId="22" fillId="0" borderId="0" xfId="0" applyFont="1"/>
    <xf numFmtId="0" fontId="22" fillId="0" borderId="0" xfId="0" applyFont="1" applyAlignment="1">
      <alignment horizontal="left"/>
    </xf>
    <xf numFmtId="0" fontId="14" fillId="0" borderId="0" xfId="1"/>
    <xf numFmtId="0" fontId="4" fillId="0" borderId="0" xfId="0" applyFont="1" applyAlignment="1">
      <alignment wrapText="1"/>
    </xf>
    <xf numFmtId="0" fontId="7" fillId="0" borderId="0" xfId="0" applyFont="1" applyFill="1"/>
    <xf numFmtId="0" fontId="0" fillId="0" borderId="0" xfId="0" applyFill="1" applyBorder="1"/>
    <xf numFmtId="0" fontId="2" fillId="0" borderId="0" xfId="0" applyFont="1" applyAlignment="1">
      <alignment horizontal="right"/>
    </xf>
    <xf numFmtId="0" fontId="2" fillId="0" borderId="0" xfId="0" applyFont="1" applyAlignment="1"/>
    <xf numFmtId="0" fontId="2" fillId="0" borderId="0" xfId="0" applyFont="1" applyFill="1" applyAlignment="1"/>
    <xf numFmtId="0" fontId="24" fillId="0" borderId="0" xfId="0" applyFont="1" applyAlignment="1"/>
    <xf numFmtId="0" fontId="23" fillId="0" borderId="0" xfId="0" applyFont="1" applyAlignment="1">
      <alignment vertical="top"/>
    </xf>
    <xf numFmtId="0" fontId="1" fillId="0" borderId="0" xfId="0" applyFont="1"/>
    <xf numFmtId="0" fontId="0" fillId="0" borderId="0" xfId="0" applyBorder="1"/>
    <xf numFmtId="0" fontId="13" fillId="0" borderId="0" xfId="0" applyFont="1" applyFill="1" applyBorder="1"/>
    <xf numFmtId="0" fontId="0" fillId="0" borderId="0" xfId="0" applyNumberFormat="1" applyFill="1" applyBorder="1" applyAlignment="1">
      <alignment wrapText="1"/>
    </xf>
    <xf numFmtId="0" fontId="7" fillId="0" borderId="0" xfId="0" applyFont="1" applyFill="1" applyBorder="1"/>
    <xf numFmtId="0" fontId="7" fillId="0" borderId="0" xfId="0" applyFont="1" applyBorder="1"/>
    <xf numFmtId="0" fontId="18" fillId="0" borderId="0" xfId="0" applyFont="1" applyFill="1" applyBorder="1"/>
    <xf numFmtId="0" fontId="9" fillId="0" borderId="0" xfId="0" applyFont="1" applyBorder="1"/>
    <xf numFmtId="0" fontId="8" fillId="0" borderId="0" xfId="0" applyFont="1" applyBorder="1"/>
    <xf numFmtId="0" fontId="13" fillId="0" borderId="0" xfId="0" applyFont="1" applyBorder="1"/>
    <xf numFmtId="0" fontId="18" fillId="0" borderId="0" xfId="0" applyFont="1" applyBorder="1"/>
    <xf numFmtId="0" fontId="25" fillId="4" borderId="1" xfId="2" applyAlignment="1"/>
    <xf numFmtId="0" fontId="1" fillId="0" borderId="0" xfId="0" applyFont="1" applyAlignment="1"/>
    <xf numFmtId="0" fontId="1" fillId="0" borderId="0" xfId="0" applyFont="1" applyAlignment="1">
      <alignment horizontal="right"/>
    </xf>
    <xf numFmtId="0" fontId="1" fillId="0" borderId="0" xfId="0" applyFont="1" applyFill="1" applyAlignment="1"/>
    <xf numFmtId="0" fontId="1" fillId="0" borderId="0" xfId="0" applyFont="1" applyAlignment="1">
      <alignment vertical="top"/>
    </xf>
    <xf numFmtId="0" fontId="7" fillId="0" borderId="0" xfId="0" applyFont="1" applyAlignment="1">
      <alignment wrapText="1"/>
    </xf>
    <xf numFmtId="0" fontId="1" fillId="0" borderId="0" xfId="0" applyFont="1" applyFill="1" applyAlignment="1">
      <alignment wrapText="1"/>
    </xf>
    <xf numFmtId="0" fontId="17" fillId="2" borderId="0" xfId="0" applyFont="1" applyFill="1"/>
    <xf numFmtId="0" fontId="20" fillId="2" borderId="0" xfId="0" applyFont="1" applyFill="1" applyAlignment="1">
      <alignment wrapText="1"/>
    </xf>
    <xf numFmtId="0" fontId="8" fillId="2" borderId="0" xfId="0" applyFont="1" applyFill="1"/>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data.cityofnewyork.us/Housing-Development/Historic-Districts/xbvj-gfnw"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816-health.nyc.gov/hdi/profile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api.census.gov/data/2000/dec/sf1" TargetMode="External"/><Relationship Id="rId2" Type="http://schemas.openxmlformats.org/officeDocument/2006/relationships/hyperlink" Target="https://nychvs.cityofnewyork.us/welcome/" TargetMode="External"/><Relationship Id="rId1" Type="http://schemas.openxmlformats.org/officeDocument/2006/relationships/hyperlink" Target="https://www.census.gov/programs-surveys/nychvs.html" TargetMode="External"/><Relationship Id="rId4" Type="http://schemas.openxmlformats.org/officeDocument/2006/relationships/hyperlink" Target="https://www.census.gov/programs-surveys/acs/micro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9263A-3B2A-4D10-8DEA-AA9A462BB246}">
  <dimension ref="A1:A5"/>
  <sheetViews>
    <sheetView workbookViewId="0">
      <selection activeCell="E19" sqref="E19"/>
    </sheetView>
  </sheetViews>
  <sheetFormatPr defaultColWidth="8.875" defaultRowHeight="15.95"/>
  <sheetData>
    <row r="1" spans="1:1">
      <c r="A1" t="s">
        <v>0</v>
      </c>
    </row>
    <row r="2" spans="1:1">
      <c r="A2" t="s">
        <v>1</v>
      </c>
    </row>
    <row r="4" spans="1:1">
      <c r="A4" t="s">
        <v>2</v>
      </c>
    </row>
    <row r="5" spans="1:1">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2B96C-C3C2-CA49-9F0D-A3262B8938C8}">
  <dimension ref="A1:M15"/>
  <sheetViews>
    <sheetView zoomScale="120" zoomScaleNormal="120" workbookViewId="0">
      <pane xSplit="1" ySplit="1" topLeftCell="B2" activePane="bottomRight" state="frozen"/>
      <selection pane="bottomRight" activeCell="A5" sqref="A5"/>
      <selection pane="bottomLeft"/>
      <selection pane="topRight"/>
    </sheetView>
  </sheetViews>
  <sheetFormatPr defaultColWidth="11" defaultRowHeight="15.95"/>
  <cols>
    <col min="1" max="1" width="31.625" customWidth="1"/>
    <col min="2" max="2" width="10.125" bestFit="1" customWidth="1"/>
    <col min="3" max="3" width="16.625" bestFit="1" customWidth="1"/>
    <col min="4" max="4" width="55.875" bestFit="1" customWidth="1"/>
    <col min="5" max="5" width="16.875" bestFit="1" customWidth="1"/>
    <col min="6" max="6" width="24.625" bestFit="1" customWidth="1"/>
    <col min="7" max="7" width="5.125" bestFit="1" customWidth="1"/>
    <col min="8" max="8" width="6.375" bestFit="1" customWidth="1"/>
    <col min="9" max="9" width="8.125" bestFit="1" customWidth="1"/>
    <col min="10" max="10" width="13.5" bestFit="1" customWidth="1"/>
    <col min="11" max="11" width="20.625" bestFit="1" customWidth="1"/>
    <col min="12" max="12" width="26.5" bestFit="1" customWidth="1"/>
    <col min="13" max="13" width="169.5" bestFit="1" customWidth="1"/>
  </cols>
  <sheetData>
    <row r="1" spans="1:13" s="1" customFormat="1">
      <c r="A1" s="38" t="s">
        <v>4</v>
      </c>
      <c r="B1" s="38" t="s">
        <v>5</v>
      </c>
      <c r="C1" s="38" t="s">
        <v>6</v>
      </c>
      <c r="D1" s="38" t="s">
        <v>7</v>
      </c>
      <c r="E1" s="38" t="s">
        <v>8</v>
      </c>
      <c r="F1" s="38" t="s">
        <v>9</v>
      </c>
      <c r="G1" s="39" t="s">
        <v>10</v>
      </c>
      <c r="H1" s="38" t="s">
        <v>11</v>
      </c>
      <c r="I1" s="38" t="s">
        <v>12</v>
      </c>
      <c r="J1" s="38" t="s">
        <v>13</v>
      </c>
      <c r="K1" s="38" t="s">
        <v>14</v>
      </c>
      <c r="L1" s="38" t="s">
        <v>15</v>
      </c>
      <c r="M1" s="38" t="s">
        <v>16</v>
      </c>
    </row>
    <row r="2" spans="1:13" ht="17.100000000000001">
      <c r="A2" t="s">
        <v>17</v>
      </c>
      <c r="B2" t="s">
        <v>18</v>
      </c>
      <c r="C2" t="s">
        <v>19</v>
      </c>
      <c r="D2" s="3" t="s">
        <v>20</v>
      </c>
      <c r="E2" t="s">
        <v>21</v>
      </c>
      <c r="F2" t="s">
        <v>22</v>
      </c>
      <c r="H2" t="s">
        <v>18</v>
      </c>
      <c r="I2" t="s">
        <v>18</v>
      </c>
      <c r="K2" t="s">
        <v>23</v>
      </c>
    </row>
    <row r="3" spans="1:13">
      <c r="A3" t="s">
        <v>24</v>
      </c>
      <c r="B3" t="s">
        <v>18</v>
      </c>
      <c r="C3" t="s">
        <v>19</v>
      </c>
      <c r="D3" s="23" t="s">
        <v>25</v>
      </c>
      <c r="E3" t="s">
        <v>26</v>
      </c>
      <c r="F3" t="s">
        <v>27</v>
      </c>
      <c r="H3" t="s">
        <v>18</v>
      </c>
      <c r="I3" t="s">
        <v>18</v>
      </c>
      <c r="K3" t="s">
        <v>23</v>
      </c>
      <c r="M3" t="s">
        <v>28</v>
      </c>
    </row>
    <row r="4" spans="1:13">
      <c r="A4" t="s">
        <v>29</v>
      </c>
      <c r="B4" t="s">
        <v>18</v>
      </c>
      <c r="C4" t="s">
        <v>19</v>
      </c>
      <c r="D4" s="23" t="s">
        <v>29</v>
      </c>
      <c r="E4" t="s">
        <v>26</v>
      </c>
      <c r="F4" t="s">
        <v>27</v>
      </c>
      <c r="H4" t="s">
        <v>18</v>
      </c>
      <c r="I4" t="s">
        <v>18</v>
      </c>
      <c r="K4" t="s">
        <v>23</v>
      </c>
    </row>
    <row r="5" spans="1:13" ht="17.100000000000001">
      <c r="A5" t="s">
        <v>30</v>
      </c>
      <c r="B5" t="s">
        <v>18</v>
      </c>
      <c r="C5" t="s">
        <v>19</v>
      </c>
      <c r="D5" s="25" t="s">
        <v>31</v>
      </c>
      <c r="E5" t="s">
        <v>26</v>
      </c>
      <c r="F5" t="s">
        <v>32</v>
      </c>
      <c r="H5" t="s">
        <v>18</v>
      </c>
      <c r="I5" t="s">
        <v>18</v>
      </c>
      <c r="K5" t="s">
        <v>23</v>
      </c>
      <c r="M5" s="3" t="s">
        <v>33</v>
      </c>
    </row>
    <row r="7" spans="1:13" ht="33.950000000000003">
      <c r="A7" s="35" t="s">
        <v>34</v>
      </c>
      <c r="B7" s="5"/>
    </row>
    <row r="10" spans="1:13">
      <c r="M10" s="6" t="s">
        <v>35</v>
      </c>
    </row>
    <row r="11" spans="1:13">
      <c r="M11" t="s">
        <v>36</v>
      </c>
    </row>
    <row r="12" spans="1:13">
      <c r="M12" t="s">
        <v>37</v>
      </c>
    </row>
    <row r="13" spans="1:13">
      <c r="M13" t="s">
        <v>38</v>
      </c>
    </row>
    <row r="14" spans="1:13">
      <c r="M14" t="s">
        <v>39</v>
      </c>
    </row>
    <row r="15" spans="1:13">
      <c r="M15"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5EED2-797C-434D-9021-426CCCEE6401}">
  <dimension ref="A1:L25"/>
  <sheetViews>
    <sheetView tabSelected="1" zoomScale="110" zoomScaleNormal="110" workbookViewId="0">
      <pane xSplit="1" ySplit="1" topLeftCell="B9" activePane="bottomRight" state="frozen"/>
      <selection pane="bottomRight" activeCell="D15" sqref="D15"/>
      <selection pane="bottomLeft"/>
      <selection pane="topRight"/>
    </sheetView>
  </sheetViews>
  <sheetFormatPr defaultColWidth="11" defaultRowHeight="15.95"/>
  <cols>
    <col min="1" max="1" width="40.375" bestFit="1" customWidth="1"/>
    <col min="2" max="2" width="10.125" bestFit="1" customWidth="1"/>
    <col min="3" max="3" width="17.125" bestFit="1" customWidth="1"/>
    <col min="4" max="4" width="33.375" customWidth="1"/>
    <col min="5" max="5" width="16.375" bestFit="1" customWidth="1"/>
    <col min="6" max="6" width="24.625" customWidth="1"/>
    <col min="7" max="7" width="4.625" bestFit="1" customWidth="1"/>
    <col min="8" max="8" width="6.375" bestFit="1" customWidth="1"/>
    <col min="9" max="9" width="8.125" bestFit="1" customWidth="1"/>
    <col min="10" max="10" width="13.5" bestFit="1" customWidth="1"/>
    <col min="11" max="11" width="25.125" bestFit="1" customWidth="1"/>
    <col min="12" max="12" width="101.375" style="32" customWidth="1"/>
  </cols>
  <sheetData>
    <row r="1" spans="1:12" s="1" customFormat="1">
      <c r="A1" s="1" t="s">
        <v>4</v>
      </c>
      <c r="B1" s="1" t="s">
        <v>5</v>
      </c>
      <c r="C1" s="1" t="s">
        <v>41</v>
      </c>
      <c r="D1" s="1" t="s">
        <v>7</v>
      </c>
      <c r="E1" s="1" t="s">
        <v>8</v>
      </c>
      <c r="F1" s="1" t="s">
        <v>9</v>
      </c>
      <c r="G1" s="1" t="s">
        <v>42</v>
      </c>
      <c r="H1" s="38" t="s">
        <v>11</v>
      </c>
      <c r="I1" s="1" t="s">
        <v>12</v>
      </c>
      <c r="J1" s="1" t="s">
        <v>13</v>
      </c>
      <c r="K1" s="1" t="s">
        <v>14</v>
      </c>
      <c r="L1" s="30" t="s">
        <v>16</v>
      </c>
    </row>
    <row r="2" spans="1:12" ht="45">
      <c r="A2" t="s">
        <v>43</v>
      </c>
      <c r="B2" t="s">
        <v>18</v>
      </c>
      <c r="C2" t="s">
        <v>19</v>
      </c>
      <c r="D2" t="s">
        <v>44</v>
      </c>
      <c r="E2" t="s">
        <v>45</v>
      </c>
      <c r="F2" s="28" t="s">
        <v>46</v>
      </c>
      <c r="H2" t="s">
        <v>18</v>
      </c>
      <c r="I2" t="s">
        <v>18</v>
      </c>
      <c r="K2" t="s">
        <v>23</v>
      </c>
      <c r="L2" s="31" t="s">
        <v>47</v>
      </c>
    </row>
    <row r="3" spans="1:12" ht="15.75">
      <c r="A3" s="21" t="s">
        <v>48</v>
      </c>
      <c r="B3" s="21"/>
      <c r="C3" s="21"/>
      <c r="D3" s="21"/>
      <c r="E3" s="21"/>
      <c r="F3" s="67"/>
      <c r="G3" s="21"/>
      <c r="H3" s="21"/>
      <c r="I3" s="21"/>
      <c r="J3" s="21"/>
      <c r="K3" s="21"/>
      <c r="L3" s="68"/>
    </row>
    <row r="4" spans="1:12" ht="75">
      <c r="A4" t="s">
        <v>49</v>
      </c>
      <c r="B4" t="s">
        <v>18</v>
      </c>
      <c r="C4" t="s">
        <v>50</v>
      </c>
      <c r="D4" s="25" t="s">
        <v>51</v>
      </c>
      <c r="E4" t="s">
        <v>45</v>
      </c>
      <c r="F4" s="69" t="s">
        <v>46</v>
      </c>
      <c r="H4" t="s">
        <v>18</v>
      </c>
      <c r="I4" t="s">
        <v>18</v>
      </c>
      <c r="K4" t="s">
        <v>52</v>
      </c>
      <c r="L4" s="31" t="s">
        <v>53</v>
      </c>
    </row>
    <row r="5" spans="1:12" ht="75">
      <c r="A5" t="s">
        <v>54</v>
      </c>
      <c r="B5" t="s">
        <v>18</v>
      </c>
      <c r="C5" t="s">
        <v>50</v>
      </c>
      <c r="D5" s="25" t="s">
        <v>55</v>
      </c>
      <c r="E5" t="s">
        <v>45</v>
      </c>
      <c r="F5" s="69" t="s">
        <v>46</v>
      </c>
      <c r="H5" t="s">
        <v>18</v>
      </c>
      <c r="I5" t="s">
        <v>18</v>
      </c>
      <c r="K5" t="s">
        <v>52</v>
      </c>
      <c r="L5" s="31" t="s">
        <v>53</v>
      </c>
    </row>
    <row r="6" spans="1:12" ht="75">
      <c r="A6" t="s">
        <v>56</v>
      </c>
      <c r="B6" t="s">
        <v>18</v>
      </c>
      <c r="C6" t="s">
        <v>50</v>
      </c>
      <c r="D6" s="25" t="s">
        <v>57</v>
      </c>
      <c r="E6" t="s">
        <v>45</v>
      </c>
      <c r="F6" s="69" t="s">
        <v>46</v>
      </c>
      <c r="H6" t="s">
        <v>18</v>
      </c>
      <c r="I6" t="s">
        <v>18</v>
      </c>
      <c r="K6" t="s">
        <v>52</v>
      </c>
      <c r="L6" s="31" t="s">
        <v>53</v>
      </c>
    </row>
    <row r="7" spans="1:12" ht="75">
      <c r="A7" t="s">
        <v>58</v>
      </c>
      <c r="B7" t="s">
        <v>18</v>
      </c>
      <c r="C7" t="s">
        <v>50</v>
      </c>
      <c r="D7" s="25" t="s">
        <v>59</v>
      </c>
      <c r="E7" t="s">
        <v>45</v>
      </c>
      <c r="F7" s="69" t="s">
        <v>46</v>
      </c>
      <c r="H7" t="s">
        <v>18</v>
      </c>
      <c r="I7" t="s">
        <v>18</v>
      </c>
      <c r="K7" t="s">
        <v>52</v>
      </c>
      <c r="L7" s="31" t="s">
        <v>53</v>
      </c>
    </row>
    <row r="8" spans="1:12" ht="75">
      <c r="A8" t="s">
        <v>60</v>
      </c>
      <c r="B8" t="s">
        <v>18</v>
      </c>
      <c r="C8" t="s">
        <v>50</v>
      </c>
      <c r="D8" s="25" t="s">
        <v>61</v>
      </c>
      <c r="E8" t="s">
        <v>45</v>
      </c>
      <c r="F8" s="69" t="s">
        <v>46</v>
      </c>
      <c r="H8" t="s">
        <v>18</v>
      </c>
      <c r="I8" t="s">
        <v>18</v>
      </c>
      <c r="K8" t="s">
        <v>52</v>
      </c>
      <c r="L8" s="31" t="s">
        <v>53</v>
      </c>
    </row>
    <row r="9" spans="1:12" ht="75">
      <c r="A9" t="s">
        <v>62</v>
      </c>
      <c r="B9" t="s">
        <v>18</v>
      </c>
      <c r="C9" t="s">
        <v>50</v>
      </c>
      <c r="D9" s="25" t="s">
        <v>63</v>
      </c>
      <c r="E9" t="s">
        <v>45</v>
      </c>
      <c r="F9" s="69" t="s">
        <v>46</v>
      </c>
      <c r="H9" t="s">
        <v>18</v>
      </c>
      <c r="I9" t="s">
        <v>18</v>
      </c>
      <c r="K9" t="s">
        <v>52</v>
      </c>
      <c r="L9" s="31" t="s">
        <v>53</v>
      </c>
    </row>
    <row r="10" spans="1:12">
      <c r="A10" t="s">
        <v>64</v>
      </c>
      <c r="B10" t="s">
        <v>18</v>
      </c>
      <c r="C10" t="s">
        <v>19</v>
      </c>
      <c r="D10" s="25" t="s">
        <v>65</v>
      </c>
      <c r="E10" t="s">
        <v>45</v>
      </c>
      <c r="F10" s="8" t="s">
        <v>46</v>
      </c>
      <c r="H10" t="s">
        <v>18</v>
      </c>
      <c r="I10" t="s">
        <v>18</v>
      </c>
      <c r="K10" t="s">
        <v>23</v>
      </c>
      <c r="L10" s="32" t="s">
        <v>66</v>
      </c>
    </row>
    <row r="11" spans="1:12" ht="84.95">
      <c r="A11" t="s">
        <v>67</v>
      </c>
      <c r="B11" t="s">
        <v>18</v>
      </c>
      <c r="C11" t="s">
        <v>50</v>
      </c>
      <c r="D11" s="27" t="s">
        <v>68</v>
      </c>
      <c r="E11" t="s">
        <v>45</v>
      </c>
      <c r="F11" s="8" t="s">
        <v>46</v>
      </c>
      <c r="H11" t="s">
        <v>18</v>
      </c>
      <c r="I11" t="s">
        <v>18</v>
      </c>
      <c r="K11" t="s">
        <v>23</v>
      </c>
      <c r="L11" s="31" t="s">
        <v>69</v>
      </c>
    </row>
    <row r="12" spans="1:12" ht="220.5" customHeight="1">
      <c r="A12" t="s">
        <v>70</v>
      </c>
      <c r="B12" t="s">
        <v>18</v>
      </c>
      <c r="C12" t="s">
        <v>50</v>
      </c>
      <c r="D12" s="27" t="s">
        <v>71</v>
      </c>
      <c r="E12" t="s">
        <v>45</v>
      </c>
      <c r="F12" s="8" t="s">
        <v>46</v>
      </c>
      <c r="H12" t="s">
        <v>18</v>
      </c>
      <c r="I12" t="s">
        <v>18</v>
      </c>
      <c r="K12" t="s">
        <v>23</v>
      </c>
      <c r="L12" s="31" t="s">
        <v>69</v>
      </c>
    </row>
    <row r="13" spans="1:12" ht="30">
      <c r="A13" t="s">
        <v>72</v>
      </c>
      <c r="B13" t="s">
        <v>73</v>
      </c>
      <c r="C13" t="s">
        <v>50</v>
      </c>
      <c r="D13" s="24"/>
      <c r="E13" t="s">
        <v>45</v>
      </c>
      <c r="F13" s="8" t="s">
        <v>46</v>
      </c>
      <c r="G13" t="s">
        <v>73</v>
      </c>
      <c r="H13" t="s">
        <v>73</v>
      </c>
      <c r="I13" t="s">
        <v>74</v>
      </c>
      <c r="L13" s="31" t="s">
        <v>75</v>
      </c>
    </row>
    <row r="14" spans="1:12">
      <c r="A14" t="s">
        <v>76</v>
      </c>
      <c r="B14" t="s">
        <v>73</v>
      </c>
      <c r="C14" t="s">
        <v>50</v>
      </c>
      <c r="D14" s="24" t="s">
        <v>77</v>
      </c>
      <c r="E14" t="s">
        <v>45</v>
      </c>
      <c r="F14" s="8" t="s">
        <v>46</v>
      </c>
      <c r="H14" t="s">
        <v>18</v>
      </c>
      <c r="I14" t="s">
        <v>18</v>
      </c>
      <c r="K14" t="s">
        <v>23</v>
      </c>
      <c r="L14" s="31" t="s">
        <v>66</v>
      </c>
    </row>
    <row r="15" spans="1:12">
      <c r="A15" t="s">
        <v>78</v>
      </c>
      <c r="B15" t="s">
        <v>18</v>
      </c>
      <c r="C15" t="s">
        <v>19</v>
      </c>
      <c r="D15" s="25" t="s">
        <v>79</v>
      </c>
      <c r="E15" t="s">
        <v>26</v>
      </c>
      <c r="F15" s="8" t="s">
        <v>27</v>
      </c>
      <c r="H15" t="s">
        <v>18</v>
      </c>
      <c r="I15" t="s">
        <v>18</v>
      </c>
      <c r="K15" t="s">
        <v>23</v>
      </c>
    </row>
    <row r="20" spans="1:3" ht="17.100000000000001">
      <c r="A20" s="22"/>
      <c r="B20" s="22"/>
    </row>
    <row r="21" spans="1:3">
      <c r="A21" s="21" t="s">
        <v>80</v>
      </c>
      <c r="B21" s="21"/>
      <c r="C21" s="21" t="s">
        <v>81</v>
      </c>
    </row>
    <row r="22" spans="1:3">
      <c r="A22" s="21" t="s">
        <v>82</v>
      </c>
      <c r="B22" s="21"/>
      <c r="C22" s="21" t="s">
        <v>83</v>
      </c>
    </row>
    <row r="23" spans="1:3">
      <c r="A23" s="21" t="s">
        <v>84</v>
      </c>
      <c r="B23" s="21"/>
      <c r="C23" s="21" t="s">
        <v>85</v>
      </c>
    </row>
    <row r="24" spans="1:3">
      <c r="A24" s="21" t="s">
        <v>86</v>
      </c>
      <c r="B24" s="21"/>
      <c r="C24" s="21" t="s">
        <v>87</v>
      </c>
    </row>
    <row r="25" spans="1:3">
      <c r="A25" s="21" t="s">
        <v>88</v>
      </c>
      <c r="B25" s="21"/>
      <c r="C25" s="21"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8C345-3B13-364E-8442-7FC24497CF1C}">
  <dimension ref="A1:M26"/>
  <sheetViews>
    <sheetView zoomScale="110" zoomScaleNormal="110" workbookViewId="0">
      <pane xSplit="1" topLeftCell="D1" activePane="topRight" state="frozen"/>
      <selection pane="topRight" activeCell="D15" sqref="D15"/>
    </sheetView>
  </sheetViews>
  <sheetFormatPr defaultColWidth="11" defaultRowHeight="15.95"/>
  <cols>
    <col min="1" max="1" width="47.375" bestFit="1" customWidth="1"/>
    <col min="2" max="2" width="9.875" bestFit="1" customWidth="1"/>
    <col min="3" max="3" width="17.625" customWidth="1"/>
    <col min="4" max="4" width="17.5" customWidth="1"/>
    <col min="5" max="5" width="11" bestFit="1" customWidth="1"/>
    <col min="6" max="6" width="36.625" bestFit="1" customWidth="1"/>
    <col min="7" max="7" width="4.625" bestFit="1" customWidth="1"/>
    <col min="8" max="8" width="11.875" customWidth="1"/>
    <col min="9" max="9" width="8.125" bestFit="1" customWidth="1"/>
    <col min="10" max="10" width="13" bestFit="1" customWidth="1"/>
    <col min="11" max="11" width="21.125" customWidth="1"/>
    <col min="12" max="12" width="83.625" bestFit="1" customWidth="1"/>
  </cols>
  <sheetData>
    <row r="1" spans="1:13" s="1" customFormat="1">
      <c r="A1" s="1" t="s">
        <v>4</v>
      </c>
      <c r="B1" s="1" t="s">
        <v>5</v>
      </c>
      <c r="C1" s="1" t="s">
        <v>41</v>
      </c>
      <c r="D1" s="1" t="s">
        <v>7</v>
      </c>
      <c r="E1" s="1" t="s">
        <v>8</v>
      </c>
      <c r="F1" s="1" t="s">
        <v>9</v>
      </c>
      <c r="G1" s="1" t="s">
        <v>42</v>
      </c>
      <c r="H1" s="38" t="s">
        <v>11</v>
      </c>
      <c r="I1" s="1" t="s">
        <v>12</v>
      </c>
      <c r="J1" s="1" t="s">
        <v>13</v>
      </c>
      <c r="K1" s="1" t="s">
        <v>14</v>
      </c>
      <c r="L1" s="1" t="s">
        <v>16</v>
      </c>
    </row>
    <row r="2" spans="1:13" ht="51">
      <c r="A2" t="s">
        <v>90</v>
      </c>
      <c r="B2" t="s">
        <v>18</v>
      </c>
      <c r="C2" t="s">
        <v>19</v>
      </c>
      <c r="D2" t="s">
        <v>90</v>
      </c>
      <c r="E2" s="33" t="s">
        <v>45</v>
      </c>
      <c r="F2" s="33" t="s">
        <v>46</v>
      </c>
      <c r="G2" s="25"/>
      <c r="H2" s="25" t="s">
        <v>18</v>
      </c>
      <c r="I2" s="25" t="s">
        <v>18</v>
      </c>
      <c r="J2" s="25" t="s">
        <v>19</v>
      </c>
      <c r="K2" t="s">
        <v>52</v>
      </c>
      <c r="L2" s="3" t="s">
        <v>47</v>
      </c>
    </row>
    <row r="3" spans="1:13" ht="51">
      <c r="A3" t="s">
        <v>91</v>
      </c>
      <c r="B3" t="s">
        <v>18</v>
      </c>
      <c r="C3" t="s">
        <v>19</v>
      </c>
      <c r="D3" t="s">
        <v>92</v>
      </c>
      <c r="E3" s="33" t="s">
        <v>45</v>
      </c>
      <c r="F3" s="33" t="s">
        <v>46</v>
      </c>
      <c r="G3" s="25"/>
      <c r="H3" s="25" t="s">
        <v>18</v>
      </c>
      <c r="I3" s="25" t="s">
        <v>18</v>
      </c>
      <c r="J3" s="25" t="s">
        <v>19</v>
      </c>
      <c r="K3" t="s">
        <v>52</v>
      </c>
      <c r="L3" s="3" t="s">
        <v>47</v>
      </c>
    </row>
    <row r="4" spans="1:13">
      <c r="A4" t="s">
        <v>93</v>
      </c>
      <c r="B4" t="s">
        <v>18</v>
      </c>
      <c r="C4" t="s">
        <v>19</v>
      </c>
      <c r="D4" t="s">
        <v>94</v>
      </c>
      <c r="E4" s="33" t="s">
        <v>95</v>
      </c>
      <c r="F4" s="33" t="s">
        <v>27</v>
      </c>
      <c r="G4" s="25"/>
      <c r="H4" s="25" t="s">
        <v>18</v>
      </c>
      <c r="I4" s="25" t="s">
        <v>18</v>
      </c>
      <c r="J4" s="25" t="s">
        <v>19</v>
      </c>
      <c r="K4" t="s">
        <v>52</v>
      </c>
    </row>
    <row r="5" spans="1:13" ht="17.100000000000001">
      <c r="A5" t="s">
        <v>96</v>
      </c>
      <c r="B5" t="s">
        <v>18</v>
      </c>
      <c r="D5" t="s">
        <v>97</v>
      </c>
      <c r="E5" s="36" t="s">
        <v>98</v>
      </c>
      <c r="F5" s="37" t="s">
        <v>99</v>
      </c>
      <c r="G5" s="36" t="s">
        <v>73</v>
      </c>
      <c r="H5" s="36" t="s">
        <v>18</v>
      </c>
      <c r="I5" s="36" t="s">
        <v>18</v>
      </c>
      <c r="J5" s="36" t="s">
        <v>50</v>
      </c>
      <c r="K5" s="7" t="s">
        <v>100</v>
      </c>
      <c r="L5" s="7" t="s">
        <v>101</v>
      </c>
      <c r="M5" s="8"/>
    </row>
    <row r="6" spans="1:13" s="25" customFormat="1">
      <c r="A6" s="25" t="s">
        <v>102</v>
      </c>
      <c r="B6" s="25" t="s">
        <v>18</v>
      </c>
      <c r="D6" s="25" t="s">
        <v>97</v>
      </c>
      <c r="E6" s="34" t="s">
        <v>103</v>
      </c>
      <c r="F6" s="34" t="s">
        <v>104</v>
      </c>
      <c r="G6" s="36" t="s">
        <v>18</v>
      </c>
      <c r="H6" s="36" t="s">
        <v>105</v>
      </c>
      <c r="I6" s="36" t="s">
        <v>18</v>
      </c>
      <c r="J6" s="36" t="s">
        <v>50</v>
      </c>
      <c r="K6" s="42" t="s">
        <v>100</v>
      </c>
      <c r="L6" s="42" t="s">
        <v>106</v>
      </c>
      <c r="M6" s="33"/>
    </row>
    <row r="7" spans="1:13" s="20" customFormat="1" ht="15.75">
      <c r="A7" s="29" t="s">
        <v>107</v>
      </c>
      <c r="B7" s="29" t="s">
        <v>73</v>
      </c>
      <c r="C7" s="29"/>
      <c r="D7" s="25" t="s">
        <v>97</v>
      </c>
      <c r="E7" s="51" t="s">
        <v>108</v>
      </c>
      <c r="F7" s="55" t="s">
        <v>99</v>
      </c>
      <c r="G7" s="51" t="s">
        <v>73</v>
      </c>
      <c r="H7" s="51" t="s">
        <v>18</v>
      </c>
      <c r="I7" s="51" t="s">
        <v>18</v>
      </c>
      <c r="J7" s="51" t="s">
        <v>50</v>
      </c>
      <c r="K7" s="59"/>
      <c r="L7" s="29" t="s">
        <v>109</v>
      </c>
    </row>
    <row r="8" spans="1:13">
      <c r="A8" t="s">
        <v>110</v>
      </c>
      <c r="B8" t="s">
        <v>18</v>
      </c>
      <c r="C8" t="s">
        <v>19</v>
      </c>
      <c r="D8" s="25" t="s">
        <v>111</v>
      </c>
      <c r="E8" s="33" t="s">
        <v>45</v>
      </c>
      <c r="F8" s="33" t="s">
        <v>46</v>
      </c>
      <c r="G8" s="25"/>
      <c r="H8" s="25" t="s">
        <v>18</v>
      </c>
      <c r="I8" s="25" t="s">
        <v>18</v>
      </c>
      <c r="J8" s="25" t="s">
        <v>19</v>
      </c>
      <c r="K8" s="8" t="s">
        <v>23</v>
      </c>
      <c r="L8" s="8" t="s">
        <v>66</v>
      </c>
      <c r="M8" s="8"/>
    </row>
    <row r="9" spans="1:13">
      <c r="A9" t="s">
        <v>112</v>
      </c>
      <c r="B9" t="s">
        <v>73</v>
      </c>
      <c r="C9" t="s">
        <v>19</v>
      </c>
      <c r="D9" s="25" t="s">
        <v>113</v>
      </c>
      <c r="E9" s="33" t="s">
        <v>45</v>
      </c>
      <c r="F9" s="33" t="s">
        <v>46</v>
      </c>
      <c r="G9" s="25"/>
      <c r="H9" s="25" t="s">
        <v>18</v>
      </c>
      <c r="I9" s="25" t="s">
        <v>18</v>
      </c>
      <c r="J9" s="25" t="s">
        <v>19</v>
      </c>
      <c r="K9" s="8" t="s">
        <v>23</v>
      </c>
      <c r="L9" s="8" t="s">
        <v>66</v>
      </c>
      <c r="M9" s="8"/>
    </row>
    <row r="10" spans="1:13" ht="119.1">
      <c r="A10" t="s">
        <v>114</v>
      </c>
      <c r="B10" t="s">
        <v>18</v>
      </c>
      <c r="D10" t="s">
        <v>115</v>
      </c>
      <c r="E10" s="36" t="s">
        <v>98</v>
      </c>
      <c r="F10" s="37" t="s">
        <v>99</v>
      </c>
      <c r="G10" s="36" t="s">
        <v>73</v>
      </c>
      <c r="H10" s="36" t="s">
        <v>18</v>
      </c>
      <c r="I10" s="36" t="s">
        <v>18</v>
      </c>
      <c r="J10" s="36" t="s">
        <v>50</v>
      </c>
      <c r="K10" s="42" t="s">
        <v>100</v>
      </c>
      <c r="L10" s="65" t="s">
        <v>116</v>
      </c>
      <c r="M10" s="8"/>
    </row>
    <row r="11" spans="1:13" ht="17.100000000000001">
      <c r="A11" t="s">
        <v>117</v>
      </c>
      <c r="B11" t="s">
        <v>18</v>
      </c>
      <c r="D11" t="s">
        <v>118</v>
      </c>
      <c r="E11" s="36" t="s">
        <v>98</v>
      </c>
      <c r="F11" s="37" t="s">
        <v>99</v>
      </c>
      <c r="G11" s="36" t="s">
        <v>73</v>
      </c>
      <c r="H11" s="36" t="s">
        <v>18</v>
      </c>
      <c r="I11" s="36" t="s">
        <v>18</v>
      </c>
      <c r="J11" s="36" t="s">
        <v>50</v>
      </c>
      <c r="K11" s="42" t="s">
        <v>100</v>
      </c>
      <c r="L11" s="42" t="s">
        <v>119</v>
      </c>
      <c r="M11" s="8"/>
    </row>
    <row r="12" spans="1:13" ht="17.100000000000001">
      <c r="A12" t="s">
        <v>120</v>
      </c>
      <c r="B12" t="s">
        <v>18</v>
      </c>
      <c r="D12" t="s">
        <v>121</v>
      </c>
      <c r="E12" s="36" t="s">
        <v>98</v>
      </c>
      <c r="F12" s="37" t="s">
        <v>99</v>
      </c>
      <c r="G12" s="36" t="s">
        <v>73</v>
      </c>
      <c r="H12" s="36" t="s">
        <v>18</v>
      </c>
      <c r="I12" s="36" t="s">
        <v>18</v>
      </c>
      <c r="J12" s="36" t="s">
        <v>50</v>
      </c>
      <c r="K12" s="42" t="s">
        <v>100</v>
      </c>
      <c r="L12" s="42" t="s">
        <v>119</v>
      </c>
      <c r="M12" s="8"/>
    </row>
    <row r="13" spans="1:13" ht="17.100000000000001">
      <c r="A13" t="s">
        <v>122</v>
      </c>
      <c r="B13" t="s">
        <v>18</v>
      </c>
      <c r="D13" t="s">
        <v>123</v>
      </c>
      <c r="E13" s="36" t="s">
        <v>98</v>
      </c>
      <c r="F13" s="37" t="s">
        <v>99</v>
      </c>
      <c r="G13" s="36" t="s">
        <v>73</v>
      </c>
      <c r="H13" s="36" t="s">
        <v>18</v>
      </c>
      <c r="I13" s="36" t="s">
        <v>18</v>
      </c>
      <c r="J13" s="36" t="s">
        <v>50</v>
      </c>
      <c r="K13" s="42" t="s">
        <v>100</v>
      </c>
      <c r="L13" s="42" t="s">
        <v>119</v>
      </c>
      <c r="M13" s="8"/>
    </row>
    <row r="14" spans="1:13" ht="17.100000000000001">
      <c r="A14" t="s">
        <v>124</v>
      </c>
      <c r="B14" t="s">
        <v>18</v>
      </c>
      <c r="D14" s="50" t="s">
        <v>125</v>
      </c>
      <c r="E14" s="51" t="s">
        <v>98</v>
      </c>
      <c r="F14" s="52" t="s">
        <v>99</v>
      </c>
      <c r="G14" s="51" t="s">
        <v>73</v>
      </c>
      <c r="H14" s="51" t="s">
        <v>18</v>
      </c>
      <c r="I14" s="51" t="s">
        <v>18</v>
      </c>
      <c r="J14" s="51" t="s">
        <v>50</v>
      </c>
      <c r="K14" s="53" t="s">
        <v>100</v>
      </c>
      <c r="L14" s="42" t="s">
        <v>119</v>
      </c>
      <c r="M14" s="8"/>
    </row>
    <row r="15" spans="1:13" ht="17.100000000000001">
      <c r="A15" t="s">
        <v>126</v>
      </c>
      <c r="B15" t="s">
        <v>18</v>
      </c>
      <c r="D15" s="50" t="s">
        <v>127</v>
      </c>
      <c r="E15" s="51" t="s">
        <v>98</v>
      </c>
      <c r="F15" s="52" t="s">
        <v>99</v>
      </c>
      <c r="G15" s="51" t="s">
        <v>73</v>
      </c>
      <c r="H15" s="51" t="s">
        <v>18</v>
      </c>
      <c r="I15" s="51" t="s">
        <v>18</v>
      </c>
      <c r="J15" s="51" t="s">
        <v>50</v>
      </c>
      <c r="K15" s="53" t="s">
        <v>100</v>
      </c>
      <c r="L15" s="42" t="s">
        <v>119</v>
      </c>
      <c r="M15" s="8"/>
    </row>
    <row r="16" spans="1:13">
      <c r="A16" t="s">
        <v>128</v>
      </c>
      <c r="B16" t="s">
        <v>18</v>
      </c>
      <c r="D16" s="50" t="s">
        <v>129</v>
      </c>
      <c r="E16" s="43" t="s">
        <v>130</v>
      </c>
      <c r="F16" s="52"/>
      <c r="G16" s="51" t="s">
        <v>73</v>
      </c>
      <c r="H16" s="51" t="s">
        <v>18</v>
      </c>
      <c r="I16" s="51" t="s">
        <v>18</v>
      </c>
      <c r="J16" s="51" t="s">
        <v>50</v>
      </c>
      <c r="K16" s="54" t="s">
        <v>100</v>
      </c>
      <c r="L16" s="7" t="s">
        <v>131</v>
      </c>
      <c r="M16" s="8"/>
    </row>
    <row r="17" spans="1:13">
      <c r="A17" s="25" t="s">
        <v>132</v>
      </c>
      <c r="B17" s="25" t="s">
        <v>18</v>
      </c>
      <c r="D17" s="50" t="s">
        <v>133</v>
      </c>
      <c r="E17" s="55" t="s">
        <v>134</v>
      </c>
      <c r="F17" s="51"/>
      <c r="G17" s="51"/>
      <c r="H17" s="51"/>
      <c r="I17" s="51"/>
      <c r="J17" s="51" t="s">
        <v>50</v>
      </c>
      <c r="K17" s="54" t="s">
        <v>100</v>
      </c>
      <c r="L17" s="7"/>
      <c r="M17" s="8"/>
    </row>
    <row r="18" spans="1:13">
      <c r="A18" t="s">
        <v>135</v>
      </c>
      <c r="B18" t="s">
        <v>18</v>
      </c>
      <c r="D18" s="50" t="s">
        <v>136</v>
      </c>
      <c r="E18" s="51" t="s">
        <v>98</v>
      </c>
      <c r="F18" s="43" t="s">
        <v>99</v>
      </c>
      <c r="G18" s="51" t="s">
        <v>73</v>
      </c>
      <c r="H18" s="51" t="s">
        <v>18</v>
      </c>
      <c r="I18" s="51" t="s">
        <v>18</v>
      </c>
      <c r="J18" s="51" t="s">
        <v>19</v>
      </c>
      <c r="K18" s="54" t="s">
        <v>100</v>
      </c>
      <c r="L18" s="7"/>
      <c r="M18" s="8"/>
    </row>
    <row r="19" spans="1:13">
      <c r="A19" t="s">
        <v>137</v>
      </c>
      <c r="B19" t="s">
        <v>18</v>
      </c>
      <c r="D19" s="50"/>
      <c r="E19" s="51" t="s">
        <v>98</v>
      </c>
      <c r="F19" s="43" t="s">
        <v>99</v>
      </c>
      <c r="G19" s="51" t="s">
        <v>73</v>
      </c>
      <c r="H19" s="51" t="s">
        <v>18</v>
      </c>
      <c r="I19" s="51" t="s">
        <v>18</v>
      </c>
      <c r="J19" s="51" t="s">
        <v>19</v>
      </c>
      <c r="K19" s="54" t="s">
        <v>100</v>
      </c>
      <c r="L19" s="7"/>
      <c r="M19" s="8"/>
    </row>
    <row r="20" spans="1:13">
      <c r="A20" t="s">
        <v>138</v>
      </c>
      <c r="B20" t="s">
        <v>18</v>
      </c>
      <c r="D20" s="50" t="s">
        <v>139</v>
      </c>
      <c r="E20" s="43"/>
      <c r="F20" s="43"/>
      <c r="G20" s="43"/>
      <c r="H20" s="43"/>
      <c r="I20" s="43"/>
      <c r="J20" s="43" t="s">
        <v>19</v>
      </c>
      <c r="K20" s="54" t="s">
        <v>100</v>
      </c>
      <c r="L20" s="7" t="s">
        <v>140</v>
      </c>
      <c r="M20" s="8" t="s">
        <v>141</v>
      </c>
    </row>
    <row r="21" spans="1:13">
      <c r="A21" t="s">
        <v>142</v>
      </c>
      <c r="B21" t="s">
        <v>18</v>
      </c>
      <c r="D21" s="50" t="s">
        <v>143</v>
      </c>
      <c r="E21" s="43"/>
      <c r="F21" s="43"/>
      <c r="G21" s="43"/>
      <c r="H21" s="43"/>
      <c r="I21" s="43"/>
      <c r="J21" s="43" t="s">
        <v>19</v>
      </c>
      <c r="K21" s="54" t="s">
        <v>100</v>
      </c>
      <c r="L21" s="7" t="s">
        <v>140</v>
      </c>
      <c r="M21" s="8" t="s">
        <v>141</v>
      </c>
    </row>
    <row r="22" spans="1:13">
      <c r="A22" t="s">
        <v>144</v>
      </c>
      <c r="B22" t="s">
        <v>18</v>
      </c>
      <c r="D22" s="50" t="s">
        <v>145</v>
      </c>
      <c r="E22" s="43"/>
      <c r="F22" s="43"/>
      <c r="G22" s="43"/>
      <c r="H22" s="51" t="s">
        <v>105</v>
      </c>
      <c r="I22" s="51" t="s">
        <v>18</v>
      </c>
      <c r="J22" s="43" t="s">
        <v>19</v>
      </c>
      <c r="K22" s="56" t="s">
        <v>146</v>
      </c>
      <c r="L22" s="8" t="s">
        <v>147</v>
      </c>
      <c r="M22" s="8"/>
    </row>
    <row r="23" spans="1:13">
      <c r="A23" t="s">
        <v>148</v>
      </c>
      <c r="B23" t="s">
        <v>18</v>
      </c>
      <c r="D23" s="50" t="s">
        <v>149</v>
      </c>
      <c r="E23" s="43"/>
      <c r="F23" s="43"/>
      <c r="G23" s="43"/>
      <c r="H23" s="43"/>
      <c r="I23" s="43"/>
      <c r="J23" s="43" t="s">
        <v>19</v>
      </c>
      <c r="K23" s="57" t="s">
        <v>146</v>
      </c>
      <c r="L23" s="8" t="s">
        <v>147</v>
      </c>
      <c r="M23" s="8"/>
    </row>
    <row r="24" spans="1:13" s="20" customFormat="1">
      <c r="A24" s="20" t="s">
        <v>150</v>
      </c>
      <c r="B24" s="20" t="s">
        <v>73</v>
      </c>
      <c r="D24" s="58" t="s">
        <v>97</v>
      </c>
      <c r="E24" s="51" t="s">
        <v>151</v>
      </c>
      <c r="F24" s="51" t="s">
        <v>152</v>
      </c>
      <c r="G24" s="51" t="s">
        <v>18</v>
      </c>
      <c r="H24" s="51" t="s">
        <v>18</v>
      </c>
      <c r="I24" s="51" t="s">
        <v>18</v>
      </c>
      <c r="J24" s="51" t="s">
        <v>153</v>
      </c>
      <c r="K24" s="58"/>
      <c r="L24" s="20" t="s">
        <v>154</v>
      </c>
    </row>
    <row r="25" spans="1:13">
      <c r="D25" s="50"/>
      <c r="E25" s="50"/>
      <c r="F25" s="50"/>
      <c r="G25" s="50"/>
      <c r="H25" s="50"/>
      <c r="I25" s="50"/>
      <c r="J25" s="50"/>
      <c r="K25" s="50"/>
    </row>
    <row r="26" spans="1:13" ht="15.75"/>
  </sheetData>
  <autoFilter ref="A1:L1" xr:uid="{5B963EC5-76F2-453F-9F75-D93DE1D2004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BB630-579A-46F5-9E22-59096AE88659}">
  <dimension ref="A1:L5"/>
  <sheetViews>
    <sheetView workbookViewId="0">
      <selection activeCell="D6" sqref="D6"/>
    </sheetView>
  </sheetViews>
  <sheetFormatPr defaultRowHeight="15.75"/>
  <cols>
    <col min="1" max="1" width="27.5" bestFit="1" customWidth="1"/>
    <col min="2" max="2" width="10.125" bestFit="1" customWidth="1"/>
    <col min="3" max="3" width="16.75" bestFit="1" customWidth="1"/>
    <col min="4" max="4" width="34.875" bestFit="1" customWidth="1"/>
    <col min="5" max="5" width="24.125" bestFit="1" customWidth="1"/>
    <col min="6" max="6" width="19.5" bestFit="1" customWidth="1"/>
    <col min="7" max="7" width="4.625" bestFit="1" customWidth="1"/>
    <col min="8" max="8" width="6.375" bestFit="1" customWidth="1"/>
    <col min="9" max="9" width="8.375" bestFit="1" customWidth="1"/>
    <col min="10" max="10" width="13.625" bestFit="1" customWidth="1"/>
    <col min="11" max="11" width="25.125" bestFit="1" customWidth="1"/>
    <col min="12" max="12" width="42.625" customWidth="1"/>
  </cols>
  <sheetData>
    <row r="1" spans="1:12">
      <c r="A1" s="1" t="s">
        <v>4</v>
      </c>
      <c r="B1" s="1" t="s">
        <v>5</v>
      </c>
      <c r="C1" s="1" t="s">
        <v>41</v>
      </c>
      <c r="D1" s="1" t="s">
        <v>7</v>
      </c>
      <c r="E1" s="1" t="s">
        <v>8</v>
      </c>
      <c r="F1" s="1" t="s">
        <v>9</v>
      </c>
      <c r="G1" s="1" t="s">
        <v>42</v>
      </c>
      <c r="H1" s="38" t="s">
        <v>11</v>
      </c>
      <c r="I1" s="1" t="s">
        <v>12</v>
      </c>
      <c r="J1" s="1" t="s">
        <v>13</v>
      </c>
      <c r="K1" s="1" t="s">
        <v>14</v>
      </c>
      <c r="L1" s="1" t="s">
        <v>16</v>
      </c>
    </row>
    <row r="2" spans="1:12">
      <c r="A2" t="s">
        <v>155</v>
      </c>
      <c r="B2" t="s">
        <v>18</v>
      </c>
      <c r="C2" t="s">
        <v>18</v>
      </c>
      <c r="D2" t="s">
        <v>156</v>
      </c>
      <c r="E2" s="33" t="s">
        <v>157</v>
      </c>
      <c r="F2" s="33" t="s">
        <v>158</v>
      </c>
      <c r="G2" s="25" t="s">
        <v>18</v>
      </c>
      <c r="H2" s="25" t="s">
        <v>18</v>
      </c>
      <c r="I2" s="25" t="s">
        <v>18</v>
      </c>
      <c r="J2" s="25" t="s">
        <v>73</v>
      </c>
      <c r="K2" t="s">
        <v>159</v>
      </c>
      <c r="L2" s="3"/>
    </row>
    <row r="3" spans="1:12">
      <c r="A3" t="s">
        <v>160</v>
      </c>
      <c r="B3" t="s">
        <v>18</v>
      </c>
      <c r="C3" t="s">
        <v>18</v>
      </c>
      <c r="D3" t="s">
        <v>161</v>
      </c>
      <c r="E3" t="s">
        <v>162</v>
      </c>
      <c r="F3" s="33" t="s">
        <v>158</v>
      </c>
      <c r="G3" s="25" t="s">
        <v>18</v>
      </c>
      <c r="H3" s="25" t="s">
        <v>18</v>
      </c>
      <c r="I3" s="25" t="s">
        <v>18</v>
      </c>
      <c r="J3" s="25" t="s">
        <v>73</v>
      </c>
      <c r="K3" t="s">
        <v>100</v>
      </c>
    </row>
    <row r="4" spans="1:12">
      <c r="A4" t="s">
        <v>163</v>
      </c>
      <c r="B4" t="s">
        <v>18</v>
      </c>
      <c r="C4" t="s">
        <v>18</v>
      </c>
      <c r="D4" t="s">
        <v>161</v>
      </c>
      <c r="E4" t="s">
        <v>162</v>
      </c>
      <c r="F4" s="33" t="s">
        <v>158</v>
      </c>
      <c r="G4" s="25" t="s">
        <v>18</v>
      </c>
      <c r="H4" s="25" t="s">
        <v>18</v>
      </c>
      <c r="I4" s="25" t="s">
        <v>18</v>
      </c>
      <c r="J4" s="25" t="s">
        <v>73</v>
      </c>
      <c r="K4" t="s">
        <v>100</v>
      </c>
    </row>
    <row r="5" spans="1:12">
      <c r="A5" t="s">
        <v>164</v>
      </c>
      <c r="B5" t="s">
        <v>18</v>
      </c>
      <c r="C5" t="s">
        <v>18</v>
      </c>
      <c r="D5" t="s">
        <v>165</v>
      </c>
      <c r="E5" t="s">
        <v>166</v>
      </c>
      <c r="F5" t="s">
        <v>158</v>
      </c>
      <c r="G5" s="25" t="s">
        <v>18</v>
      </c>
      <c r="H5" s="25" t="s">
        <v>18</v>
      </c>
      <c r="I5" s="25" t="s">
        <v>18</v>
      </c>
      <c r="J5" s="25" t="s">
        <v>73</v>
      </c>
      <c r="K5" t="s">
        <v>159</v>
      </c>
      <c r="L5" s="40" t="s">
        <v>167</v>
      </c>
    </row>
  </sheetData>
  <hyperlinks>
    <hyperlink ref="L5" r:id="rId1" xr:uid="{18D15F00-6449-4144-943E-BFBC13843F0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5ED38-3854-0941-93C7-EB10341778F3}">
  <dimension ref="A1:N24"/>
  <sheetViews>
    <sheetView zoomScale="140" zoomScaleNormal="140" workbookViewId="0">
      <selection activeCell="D18" sqref="A18:D18"/>
    </sheetView>
  </sheetViews>
  <sheetFormatPr defaultColWidth="11" defaultRowHeight="15.95"/>
  <cols>
    <col min="1" max="1" width="22.875" customWidth="1"/>
    <col min="2" max="2" width="11.375" customWidth="1"/>
    <col min="3" max="3" width="9" customWidth="1"/>
    <col min="4" max="4" width="39.625" customWidth="1"/>
    <col min="5" max="5" width="9.125" customWidth="1"/>
    <col min="6" max="6" width="23.375" bestFit="1" customWidth="1"/>
    <col min="7" max="7" width="7" customWidth="1"/>
    <col min="8" max="8" width="8.125" customWidth="1"/>
    <col min="9" max="9" width="6" bestFit="1" customWidth="1"/>
    <col min="10" max="10" width="8.375" bestFit="1" customWidth="1"/>
    <col min="11" max="11" width="13" customWidth="1"/>
    <col min="12" max="12" width="75.625" style="3" customWidth="1"/>
  </cols>
  <sheetData>
    <row r="1" spans="1:12" s="1" customFormat="1" ht="17.100000000000001">
      <c r="A1" s="1" t="s">
        <v>4</v>
      </c>
      <c r="B1" s="1" t="s">
        <v>5</v>
      </c>
      <c r="C1" s="1" t="s">
        <v>6</v>
      </c>
      <c r="D1" s="1" t="s">
        <v>7</v>
      </c>
      <c r="E1" s="1" t="s">
        <v>168</v>
      </c>
      <c r="F1" s="1" t="s">
        <v>8</v>
      </c>
      <c r="G1" s="1" t="s">
        <v>169</v>
      </c>
      <c r="H1" s="1" t="s">
        <v>42</v>
      </c>
      <c r="I1" s="26" t="s">
        <v>11</v>
      </c>
      <c r="J1" s="1" t="s">
        <v>12</v>
      </c>
      <c r="K1" s="1" t="s">
        <v>14</v>
      </c>
      <c r="L1" s="2" t="s">
        <v>16</v>
      </c>
    </row>
    <row r="2" spans="1:12">
      <c r="A2" s="14" t="s">
        <v>170</v>
      </c>
      <c r="B2" s="14"/>
      <c r="C2" s="14"/>
      <c r="D2" s="14"/>
      <c r="E2" s="14"/>
      <c r="F2" s="14" t="s">
        <v>171</v>
      </c>
      <c r="G2" s="14" t="s">
        <v>172</v>
      </c>
      <c r="H2" s="14"/>
      <c r="I2" s="14" t="s">
        <v>18</v>
      </c>
      <c r="J2" s="14" t="s">
        <v>18</v>
      </c>
      <c r="K2" s="14" t="s">
        <v>173</v>
      </c>
      <c r="L2" s="14" t="s">
        <v>174</v>
      </c>
    </row>
    <row r="3" spans="1:12">
      <c r="A3" s="14" t="s">
        <v>170</v>
      </c>
      <c r="B3" s="14"/>
      <c r="C3" s="14"/>
      <c r="D3" s="15" t="s">
        <v>175</v>
      </c>
      <c r="E3" s="15" t="s">
        <v>73</v>
      </c>
      <c r="F3" s="14"/>
      <c r="G3" s="14"/>
      <c r="H3" s="14"/>
      <c r="I3" s="14"/>
      <c r="J3" s="14"/>
      <c r="K3" s="15" t="s">
        <v>173</v>
      </c>
      <c r="L3" s="15" t="s">
        <v>176</v>
      </c>
    </row>
    <row r="4" spans="1:12">
      <c r="A4" s="14" t="s">
        <v>170</v>
      </c>
      <c r="B4" s="14"/>
      <c r="C4" s="14"/>
      <c r="D4" s="15" t="s">
        <v>177</v>
      </c>
      <c r="E4" s="15"/>
      <c r="F4" s="14"/>
      <c r="G4" s="14"/>
      <c r="H4" s="14"/>
      <c r="I4" s="14"/>
      <c r="J4" s="14"/>
      <c r="K4" s="15" t="s">
        <v>173</v>
      </c>
      <c r="L4" s="15" t="s">
        <v>178</v>
      </c>
    </row>
    <row r="5" spans="1:12">
      <c r="A5" s="14" t="s">
        <v>170</v>
      </c>
      <c r="B5" s="14"/>
      <c r="C5" s="14"/>
      <c r="D5" s="15" t="s">
        <v>179</v>
      </c>
      <c r="E5" s="15"/>
      <c r="F5" s="14"/>
      <c r="G5" s="14"/>
      <c r="H5" s="14"/>
      <c r="I5" s="14"/>
      <c r="J5" s="14"/>
      <c r="K5" s="15" t="s">
        <v>173</v>
      </c>
      <c r="L5" s="15" t="s">
        <v>180</v>
      </c>
    </row>
    <row r="6" spans="1:12">
      <c r="A6" s="14" t="s">
        <v>170</v>
      </c>
      <c r="B6" s="14"/>
      <c r="C6" s="14"/>
      <c r="D6" s="15" t="s">
        <v>181</v>
      </c>
      <c r="E6" s="15"/>
      <c r="F6" s="14"/>
      <c r="G6" s="14"/>
      <c r="H6" s="14"/>
      <c r="I6" s="14"/>
      <c r="J6" s="14"/>
      <c r="K6" s="15" t="s">
        <v>173</v>
      </c>
      <c r="L6" s="15" t="s">
        <v>182</v>
      </c>
    </row>
    <row r="7" spans="1:12" ht="68.099999999999994">
      <c r="A7" s="14" t="s">
        <v>170</v>
      </c>
      <c r="B7" s="14"/>
      <c r="C7" s="14"/>
      <c r="D7" s="19" t="s">
        <v>183</v>
      </c>
      <c r="E7" s="19"/>
      <c r="F7" s="14"/>
      <c r="G7" s="14"/>
      <c r="H7" s="14"/>
      <c r="I7" s="14"/>
      <c r="J7" s="14"/>
      <c r="K7" s="15" t="s">
        <v>173</v>
      </c>
      <c r="L7" s="15" t="s">
        <v>184</v>
      </c>
    </row>
    <row r="8" spans="1:12">
      <c r="A8" s="14" t="s">
        <v>185</v>
      </c>
      <c r="B8" s="14"/>
      <c r="C8" s="14"/>
      <c r="D8" s="14"/>
      <c r="E8" s="14"/>
      <c r="F8" s="14" t="s">
        <v>186</v>
      </c>
      <c r="G8" s="14"/>
      <c r="H8" s="14"/>
      <c r="I8" s="14" t="s">
        <v>18</v>
      </c>
      <c r="J8" s="14" t="s">
        <v>18</v>
      </c>
      <c r="K8" s="14" t="s">
        <v>187</v>
      </c>
      <c r="L8" s="14" t="s">
        <v>188</v>
      </c>
    </row>
    <row r="9" spans="1:12">
      <c r="A9" s="15" t="s">
        <v>185</v>
      </c>
      <c r="B9" s="15"/>
      <c r="C9" s="14"/>
      <c r="D9" s="15" t="s">
        <v>189</v>
      </c>
      <c r="E9" s="15"/>
      <c r="F9" s="15"/>
      <c r="G9" s="15"/>
      <c r="H9" s="15"/>
      <c r="I9" s="15"/>
      <c r="J9" s="15"/>
      <c r="K9" s="15"/>
      <c r="L9" s="15" t="s">
        <v>190</v>
      </c>
    </row>
    <row r="10" spans="1:12">
      <c r="A10" s="14" t="s">
        <v>191</v>
      </c>
      <c r="B10" s="14"/>
      <c r="C10" s="14"/>
      <c r="D10" s="14"/>
      <c r="E10" s="14"/>
      <c r="F10" s="14"/>
      <c r="G10" s="14"/>
      <c r="H10" s="14"/>
      <c r="I10" s="14"/>
      <c r="J10" s="14"/>
      <c r="K10" s="14"/>
      <c r="L10" s="14" t="s">
        <v>192</v>
      </c>
    </row>
    <row r="11" spans="1:12">
      <c r="A11" s="15" t="s">
        <v>191</v>
      </c>
      <c r="B11" s="15"/>
      <c r="C11" s="14"/>
      <c r="D11" s="15" t="s">
        <v>193</v>
      </c>
      <c r="E11" s="15"/>
      <c r="F11" s="14"/>
      <c r="G11" s="14"/>
      <c r="H11" s="14"/>
      <c r="I11" s="14"/>
      <c r="J11" s="14"/>
      <c r="K11" s="14"/>
      <c r="L11" s="15" t="s">
        <v>194</v>
      </c>
    </row>
    <row r="12" spans="1:12">
      <c r="A12" s="15" t="s">
        <v>191</v>
      </c>
      <c r="B12" s="15"/>
      <c r="C12" s="14"/>
      <c r="D12" s="15" t="s">
        <v>195</v>
      </c>
      <c r="E12" s="15"/>
      <c r="F12" s="14"/>
      <c r="G12" s="14"/>
      <c r="H12" s="14"/>
      <c r="I12" s="14"/>
      <c r="J12" s="14"/>
      <c r="K12" s="14"/>
      <c r="L12" s="15" t="s">
        <v>196</v>
      </c>
    </row>
    <row r="13" spans="1:12">
      <c r="A13" s="14" t="s">
        <v>197</v>
      </c>
      <c r="B13" s="14"/>
      <c r="C13" s="14"/>
      <c r="D13" s="14"/>
      <c r="E13" s="14"/>
      <c r="F13" s="14"/>
      <c r="G13" s="14"/>
      <c r="H13" s="14"/>
      <c r="I13" s="14"/>
      <c r="J13" s="14"/>
      <c r="K13" s="14" t="s">
        <v>198</v>
      </c>
      <c r="L13" s="14"/>
    </row>
    <row r="14" spans="1:12">
      <c r="A14" s="15" t="s">
        <v>197</v>
      </c>
      <c r="B14" s="15"/>
      <c r="C14" s="14"/>
      <c r="D14" s="15" t="s">
        <v>199</v>
      </c>
      <c r="E14" s="15"/>
      <c r="F14" s="14"/>
      <c r="G14" s="14"/>
      <c r="H14" s="14"/>
      <c r="I14" s="14"/>
      <c r="J14" s="14"/>
      <c r="K14" s="14"/>
      <c r="L14" s="14"/>
    </row>
    <row r="15" spans="1:12">
      <c r="A15" s="14" t="s">
        <v>200</v>
      </c>
      <c r="B15" s="14"/>
      <c r="C15" s="14"/>
      <c r="D15" s="14"/>
      <c r="E15" s="14"/>
      <c r="F15" s="14" t="s">
        <v>201</v>
      </c>
      <c r="G15" s="14"/>
      <c r="H15" s="14"/>
      <c r="I15" s="14"/>
      <c r="J15" s="14"/>
      <c r="K15" s="14" t="s">
        <v>202</v>
      </c>
      <c r="L15" s="14"/>
    </row>
    <row r="16" spans="1:12">
      <c r="A16" s="15" t="s">
        <v>200</v>
      </c>
      <c r="B16" s="15"/>
      <c r="C16" s="14"/>
      <c r="D16" s="15" t="s">
        <v>203</v>
      </c>
      <c r="E16" s="15"/>
      <c r="F16" s="14"/>
      <c r="G16" s="14"/>
      <c r="H16" s="14"/>
      <c r="I16" s="14"/>
      <c r="J16" s="14"/>
      <c r="K16" s="14"/>
      <c r="L16" s="14"/>
    </row>
    <row r="17" spans="1:14">
      <c r="A17" s="15" t="s">
        <v>204</v>
      </c>
      <c r="B17" s="15"/>
      <c r="C17" s="14"/>
      <c r="D17" s="14"/>
      <c r="E17" s="14"/>
      <c r="F17" s="14"/>
      <c r="G17" s="14"/>
      <c r="H17" s="14"/>
      <c r="I17" s="14"/>
      <c r="J17" s="14"/>
      <c r="K17" s="14" t="s">
        <v>202</v>
      </c>
      <c r="L17" s="14" t="s">
        <v>205</v>
      </c>
    </row>
    <row r="18" spans="1:14">
      <c r="A18" s="15" t="s">
        <v>204</v>
      </c>
      <c r="B18" s="15"/>
      <c r="C18" s="14"/>
      <c r="D18" s="15" t="s">
        <v>206</v>
      </c>
      <c r="E18" s="15"/>
      <c r="F18" s="14"/>
      <c r="G18" s="14"/>
      <c r="H18" s="14"/>
      <c r="I18" s="14"/>
      <c r="J18" s="14"/>
      <c r="K18" s="14"/>
      <c r="L18" s="14"/>
    </row>
    <row r="19" spans="1:14">
      <c r="A19" s="15" t="s">
        <v>204</v>
      </c>
      <c r="B19" s="15"/>
      <c r="C19" s="14"/>
      <c r="D19" s="15" t="s">
        <v>207</v>
      </c>
      <c r="E19" s="15"/>
      <c r="F19" s="14"/>
      <c r="G19" s="14"/>
      <c r="H19" s="14"/>
      <c r="I19" s="14"/>
      <c r="J19" s="14"/>
      <c r="K19" s="14"/>
      <c r="L19" s="14"/>
    </row>
    <row r="20" spans="1:14">
      <c r="A20" s="16" t="s">
        <v>208</v>
      </c>
      <c r="B20" s="16"/>
      <c r="C20" s="17"/>
      <c r="H20" s="17"/>
      <c r="I20" s="17"/>
      <c r="J20" s="17"/>
      <c r="K20" s="17"/>
      <c r="L20" s="16" t="s">
        <v>209</v>
      </c>
      <c r="M20" s="8"/>
      <c r="N20" s="8"/>
    </row>
    <row r="21" spans="1:14">
      <c r="A21" s="16" t="s">
        <v>208</v>
      </c>
      <c r="B21" s="16"/>
      <c r="C21" s="17"/>
      <c r="D21" s="16" t="s">
        <v>210</v>
      </c>
      <c r="E21" s="16"/>
      <c r="F21" s="16" t="s">
        <v>211</v>
      </c>
      <c r="G21" s="16"/>
      <c r="H21" s="17"/>
      <c r="I21" s="17"/>
      <c r="J21" s="17"/>
      <c r="K21" s="17"/>
      <c r="L21" s="18" t="s">
        <v>212</v>
      </c>
      <c r="M21" s="8"/>
      <c r="N21" s="8"/>
    </row>
    <row r="22" spans="1:14">
      <c r="A22" s="16" t="s">
        <v>185</v>
      </c>
      <c r="B22" s="16"/>
      <c r="C22" s="17"/>
      <c r="D22" s="16" t="s">
        <v>213</v>
      </c>
      <c r="E22" s="16"/>
      <c r="F22" s="16"/>
      <c r="G22" s="16"/>
      <c r="H22" s="17"/>
      <c r="I22" s="17"/>
      <c r="J22" s="17"/>
      <c r="K22" s="17"/>
      <c r="L22" s="16" t="s">
        <v>187</v>
      </c>
      <c r="M22" s="8"/>
      <c r="N22" s="8"/>
    </row>
    <row r="23" spans="1:14">
      <c r="A23" s="16" t="s">
        <v>214</v>
      </c>
      <c r="B23" s="16"/>
      <c r="C23" s="17"/>
      <c r="D23" s="17"/>
      <c r="E23" s="17"/>
      <c r="F23" s="17"/>
      <c r="G23" s="17"/>
      <c r="H23" s="17"/>
      <c r="I23" s="17"/>
      <c r="J23" s="17"/>
      <c r="K23" s="17"/>
      <c r="L23" s="16" t="s">
        <v>215</v>
      </c>
      <c r="M23" s="8"/>
    </row>
    <row r="24" spans="1:14" ht="17.100000000000001">
      <c r="A24" s="15" t="s">
        <v>216</v>
      </c>
      <c r="B24" s="15"/>
      <c r="D24" s="15" t="s">
        <v>217</v>
      </c>
      <c r="E24" s="15"/>
      <c r="L24" s="19" t="s">
        <v>218</v>
      </c>
    </row>
  </sheetData>
  <hyperlinks>
    <hyperlink ref="L21" r:id="rId1" xr:uid="{9BCC2BB3-B7D0-45B0-B875-837DDAA5AD4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3DC72-F545-FD4E-B267-6D0E54DBCCAD}">
  <dimension ref="A1:I15"/>
  <sheetViews>
    <sheetView zoomScale="130" zoomScaleNormal="130" workbookViewId="0">
      <selection activeCell="C38" sqref="C38"/>
    </sheetView>
  </sheetViews>
  <sheetFormatPr defaultColWidth="11" defaultRowHeight="15.95"/>
  <cols>
    <col min="1" max="1" width="39.375" bestFit="1" customWidth="1"/>
    <col min="2" max="2" width="16.625" bestFit="1" customWidth="1"/>
    <col min="3" max="3" width="12.125" bestFit="1" customWidth="1"/>
    <col min="4" max="4" width="27.125" bestFit="1" customWidth="1"/>
    <col min="5" max="5" width="16.5" bestFit="1" customWidth="1"/>
    <col min="6" max="6" width="11.625" bestFit="1" customWidth="1"/>
    <col min="7" max="7" width="8.375" bestFit="1" customWidth="1"/>
    <col min="8" max="8" width="20.625" bestFit="1" customWidth="1"/>
    <col min="9" max="9" width="122.375" bestFit="1" customWidth="1"/>
  </cols>
  <sheetData>
    <row r="1" spans="1:9" s="1" customFormat="1">
      <c r="A1" s="1" t="s">
        <v>4</v>
      </c>
      <c r="B1" s="1" t="s">
        <v>41</v>
      </c>
      <c r="C1" s="1" t="s">
        <v>7</v>
      </c>
      <c r="D1" s="1" t="s">
        <v>8</v>
      </c>
      <c r="E1" s="1" t="s">
        <v>169</v>
      </c>
      <c r="F1" s="1" t="s">
        <v>219</v>
      </c>
      <c r="G1" s="1" t="s">
        <v>12</v>
      </c>
      <c r="H1" s="1" t="s">
        <v>14</v>
      </c>
      <c r="I1" s="1" t="s">
        <v>16</v>
      </c>
    </row>
    <row r="2" spans="1:9">
      <c r="A2" t="s">
        <v>220</v>
      </c>
    </row>
    <row r="3" spans="1:9">
      <c r="A3" s="4" t="s">
        <v>221</v>
      </c>
      <c r="B3" s="4"/>
      <c r="D3" t="s">
        <v>222</v>
      </c>
      <c r="E3" t="s">
        <v>223</v>
      </c>
      <c r="F3" t="s">
        <v>18</v>
      </c>
      <c r="G3" t="s">
        <v>18</v>
      </c>
      <c r="H3" t="s">
        <v>23</v>
      </c>
      <c r="I3" t="s">
        <v>224</v>
      </c>
    </row>
    <row r="4" spans="1:9" ht="32.1">
      <c r="A4" s="4" t="s">
        <v>225</v>
      </c>
      <c r="B4" s="4"/>
      <c r="D4" t="s">
        <v>222</v>
      </c>
      <c r="E4" t="s">
        <v>223</v>
      </c>
      <c r="F4" t="s">
        <v>18</v>
      </c>
      <c r="G4" t="s">
        <v>18</v>
      </c>
      <c r="H4" t="s">
        <v>23</v>
      </c>
      <c r="I4" t="s">
        <v>226</v>
      </c>
    </row>
    <row r="5" spans="1:9" ht="32.1">
      <c r="A5" s="4" t="s">
        <v>227</v>
      </c>
      <c r="B5" s="4"/>
      <c r="D5" t="s">
        <v>222</v>
      </c>
      <c r="E5" t="s">
        <v>223</v>
      </c>
      <c r="F5" t="s">
        <v>18</v>
      </c>
      <c r="G5" t="s">
        <v>18</v>
      </c>
      <c r="H5" t="s">
        <v>23</v>
      </c>
      <c r="I5" t="s">
        <v>228</v>
      </c>
    </row>
    <row r="6" spans="1:9">
      <c r="A6" s="4" t="s">
        <v>229</v>
      </c>
      <c r="B6" s="4"/>
      <c r="D6" t="s">
        <v>222</v>
      </c>
      <c r="E6" t="s">
        <v>223</v>
      </c>
      <c r="F6" t="s">
        <v>18</v>
      </c>
      <c r="G6" t="s">
        <v>18</v>
      </c>
      <c r="H6" t="s">
        <v>23</v>
      </c>
      <c r="I6" t="s">
        <v>230</v>
      </c>
    </row>
    <row r="7" spans="1:9">
      <c r="A7" s="4" t="s">
        <v>231</v>
      </c>
      <c r="B7" s="41"/>
      <c r="C7" s="41"/>
      <c r="D7" s="41" t="s">
        <v>232</v>
      </c>
      <c r="E7" s="41"/>
      <c r="F7" s="41"/>
      <c r="G7" s="41"/>
      <c r="H7" s="9" t="s">
        <v>100</v>
      </c>
      <c r="I7" s="10" t="s">
        <v>233</v>
      </c>
    </row>
    <row r="8" spans="1:9" ht="17.100000000000001">
      <c r="A8" s="11" t="s">
        <v>234</v>
      </c>
      <c r="B8" s="41"/>
      <c r="C8" s="41"/>
      <c r="D8" s="41"/>
      <c r="E8" s="41"/>
      <c r="F8" s="41"/>
      <c r="G8" s="41"/>
      <c r="H8" s="9"/>
      <c r="I8" s="10"/>
    </row>
    <row r="9" spans="1:9">
      <c r="A9" s="4" t="s">
        <v>235</v>
      </c>
      <c r="B9" s="41"/>
      <c r="C9" s="41"/>
      <c r="D9" s="41" t="s">
        <v>232</v>
      </c>
      <c r="E9" s="41"/>
      <c r="F9" s="41"/>
      <c r="G9" s="41"/>
      <c r="H9" s="9" t="s">
        <v>100</v>
      </c>
      <c r="I9" s="10" t="s">
        <v>233</v>
      </c>
    </row>
    <row r="10" spans="1:9">
      <c r="A10" s="4" t="s">
        <v>236</v>
      </c>
      <c r="B10" s="41"/>
      <c r="C10" s="41"/>
      <c r="D10" s="41" t="s">
        <v>237</v>
      </c>
      <c r="E10" s="41"/>
      <c r="F10" s="41"/>
      <c r="G10" s="41"/>
      <c r="H10" s="9" t="s">
        <v>100</v>
      </c>
      <c r="I10" s="10" t="s">
        <v>238</v>
      </c>
    </row>
    <row r="11" spans="1:9">
      <c r="A11" s="4" t="s">
        <v>239</v>
      </c>
      <c r="B11" s="41"/>
      <c r="C11" s="41"/>
      <c r="D11" s="41" t="s">
        <v>232</v>
      </c>
      <c r="E11" s="41"/>
      <c r="F11" s="41"/>
      <c r="G11" s="41"/>
      <c r="H11" s="9" t="s">
        <v>100</v>
      </c>
      <c r="I11" s="10" t="s">
        <v>233</v>
      </c>
    </row>
    <row r="12" spans="1:9" ht="17.100000000000001">
      <c r="A12" s="13" t="s">
        <v>240</v>
      </c>
      <c r="B12" s="41"/>
      <c r="C12" s="41"/>
      <c r="D12" s="41"/>
      <c r="E12" s="41"/>
      <c r="F12" s="41"/>
      <c r="G12" s="41"/>
      <c r="H12" s="9"/>
      <c r="I12" s="10"/>
    </row>
    <row r="13" spans="1:9" ht="32.1">
      <c r="A13" s="4" t="s">
        <v>241</v>
      </c>
      <c r="B13" s="41"/>
      <c r="C13" s="41"/>
      <c r="D13" s="41" t="s">
        <v>242</v>
      </c>
      <c r="E13" s="41"/>
      <c r="F13" s="41"/>
      <c r="G13" s="41"/>
      <c r="H13" s="9" t="s">
        <v>100</v>
      </c>
      <c r="I13" s="7" t="s">
        <v>243</v>
      </c>
    </row>
    <row r="14" spans="1:9">
      <c r="A14" s="12" t="s">
        <v>244</v>
      </c>
      <c r="B14" s="9"/>
      <c r="C14" s="9"/>
      <c r="D14" s="9"/>
      <c r="E14" s="41"/>
      <c r="F14" s="41"/>
      <c r="G14" s="41"/>
      <c r="H14" s="41"/>
      <c r="I14" s="9"/>
    </row>
    <row r="15" spans="1:9">
      <c r="A15" s="12" t="s">
        <v>245</v>
      </c>
      <c r="B15" s="9"/>
      <c r="C15" s="9"/>
      <c r="D15" s="9" t="s">
        <v>246</v>
      </c>
      <c r="E15" s="41"/>
      <c r="F15" s="41"/>
      <c r="G15" s="41"/>
      <c r="H15" s="41"/>
      <c r="I15"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EC1DB-E09F-4A52-A442-9FFC59E3FDDC}">
  <dimension ref="A1:O306"/>
  <sheetViews>
    <sheetView topLeftCell="A108" workbookViewId="0">
      <selection activeCell="F95" sqref="F95"/>
    </sheetView>
  </sheetViews>
  <sheetFormatPr defaultColWidth="9" defaultRowHeight="15"/>
  <cols>
    <col min="1" max="1" width="20.125" style="45" bestFit="1" customWidth="1"/>
    <col min="2" max="2" width="29.5" style="45" bestFit="1" customWidth="1"/>
    <col min="3" max="4" width="12.375" style="45" hidden="1" customWidth="1"/>
    <col min="5" max="5" width="110.5" style="45" hidden="1" customWidth="1"/>
    <col min="6" max="6" width="120.625" style="45" bestFit="1" customWidth="1"/>
    <col min="7" max="7" width="43.875" style="45" customWidth="1"/>
    <col min="8" max="8" width="9.625" style="44" bestFit="1" customWidth="1"/>
    <col min="9" max="9" width="14" style="45" bestFit="1" customWidth="1"/>
    <col min="10" max="10" width="47.625" style="46" bestFit="1" customWidth="1"/>
    <col min="11" max="11" width="15" style="45" bestFit="1" customWidth="1"/>
    <col min="12" max="12" width="11.375" style="45" bestFit="1" customWidth="1"/>
    <col min="13" max="16384" width="9" style="45"/>
  </cols>
  <sheetData>
    <row r="1" spans="1:15">
      <c r="A1" s="61" t="s">
        <v>247</v>
      </c>
      <c r="B1" s="60" t="s">
        <v>248</v>
      </c>
      <c r="C1" s="61" t="s">
        <v>249</v>
      </c>
      <c r="D1" s="61" t="s">
        <v>250</v>
      </c>
      <c r="E1" s="61" t="s">
        <v>251</v>
      </c>
      <c r="F1" s="61" t="s">
        <v>252</v>
      </c>
      <c r="G1" s="61" t="s">
        <v>253</v>
      </c>
      <c r="H1" s="62" t="s">
        <v>254</v>
      </c>
      <c r="I1" s="61" t="s">
        <v>255</v>
      </c>
      <c r="J1" s="63" t="s">
        <v>256</v>
      </c>
      <c r="K1" s="61" t="s">
        <v>257</v>
      </c>
      <c r="L1" s="61" t="s">
        <v>258</v>
      </c>
      <c r="M1" s="61" t="s">
        <v>11</v>
      </c>
      <c r="N1" s="61" t="s">
        <v>12</v>
      </c>
      <c r="O1" s="61" t="s">
        <v>259</v>
      </c>
    </row>
    <row r="2" spans="1:15">
      <c r="A2" s="61" t="s">
        <v>260</v>
      </c>
      <c r="B2" s="61" t="s">
        <v>261</v>
      </c>
      <c r="C2" s="61" t="s">
        <v>262</v>
      </c>
      <c r="D2" s="61" t="str">
        <f>_xlfn.CONCAT(C2,"_",RIGHT(H2,2))</f>
        <v>Pop1_00</v>
      </c>
      <c r="E2" s="61" t="s">
        <v>263</v>
      </c>
      <c r="F2" s="61" t="str">
        <f t="shared" ref="F2:F33" si="0">_xlfn.CONCAT(E2," in ",H2)</f>
        <v>Total Population in 2000</v>
      </c>
      <c r="G2" s="61" t="s">
        <v>264</v>
      </c>
      <c r="H2" s="62">
        <v>2000</v>
      </c>
      <c r="I2" s="61" t="s">
        <v>21</v>
      </c>
      <c r="J2" s="63" t="s">
        <v>265</v>
      </c>
      <c r="K2" s="61"/>
      <c r="L2" s="63" t="s">
        <v>265</v>
      </c>
      <c r="M2" s="61"/>
      <c r="N2" s="61"/>
      <c r="O2" s="61"/>
    </row>
    <row r="3" spans="1:15">
      <c r="A3" s="61" t="s">
        <v>260</v>
      </c>
      <c r="B3" s="61" t="s">
        <v>261</v>
      </c>
      <c r="C3" s="61" t="s">
        <v>262</v>
      </c>
      <c r="D3" s="61" t="str">
        <f t="shared" ref="D3:D66" si="1">_xlfn.CONCAT(C3,"_",RIGHT(H3,2))</f>
        <v>Pop1_10</v>
      </c>
      <c r="E3" s="61" t="s">
        <v>263</v>
      </c>
      <c r="F3" s="61" t="str">
        <f t="shared" si="0"/>
        <v>Total Population in 2010</v>
      </c>
      <c r="G3" s="61" t="s">
        <v>264</v>
      </c>
      <c r="H3" s="62">
        <v>2010</v>
      </c>
      <c r="I3" s="61" t="s">
        <v>266</v>
      </c>
      <c r="J3" s="63" t="s">
        <v>267</v>
      </c>
      <c r="K3" s="61"/>
      <c r="L3" s="63" t="s">
        <v>267</v>
      </c>
      <c r="M3" s="61"/>
      <c r="N3" s="61"/>
      <c r="O3" s="61"/>
    </row>
    <row r="4" spans="1:15">
      <c r="A4" s="61" t="s">
        <v>260</v>
      </c>
      <c r="B4" s="61" t="s">
        <v>261</v>
      </c>
      <c r="C4" s="61" t="s">
        <v>262</v>
      </c>
      <c r="D4" s="61" t="str">
        <f t="shared" si="1"/>
        <v>Pop1_20</v>
      </c>
      <c r="E4" s="61" t="s">
        <v>263</v>
      </c>
      <c r="F4" s="61" t="str">
        <f t="shared" si="0"/>
        <v>Total Population in 2020</v>
      </c>
      <c r="G4" s="61" t="s">
        <v>264</v>
      </c>
      <c r="H4" s="62">
        <v>2020</v>
      </c>
      <c r="I4" s="61" t="s">
        <v>266</v>
      </c>
      <c r="J4" s="63" t="s">
        <v>268</v>
      </c>
      <c r="K4" s="61"/>
      <c r="L4" s="63" t="s">
        <v>268</v>
      </c>
      <c r="M4" s="61"/>
      <c r="N4" s="61"/>
      <c r="O4" s="61"/>
    </row>
    <row r="5" spans="1:15">
      <c r="A5" s="61" t="s">
        <v>260</v>
      </c>
      <c r="B5" s="61" t="s">
        <v>261</v>
      </c>
      <c r="C5" s="61" t="s">
        <v>269</v>
      </c>
      <c r="D5" s="61" t="str">
        <f t="shared" si="1"/>
        <v>WNH_00</v>
      </c>
      <c r="E5" s="61" t="s">
        <v>270</v>
      </c>
      <c r="F5" s="61" t="str">
        <f t="shared" si="0"/>
        <v>White Non-Hispanic Population in 2000</v>
      </c>
      <c r="G5" s="61" t="s">
        <v>264</v>
      </c>
      <c r="H5" s="62">
        <v>2000</v>
      </c>
      <c r="I5" s="61" t="s">
        <v>21</v>
      </c>
      <c r="J5" s="63" t="s">
        <v>271</v>
      </c>
      <c r="K5" s="61"/>
      <c r="L5" s="63" t="s">
        <v>265</v>
      </c>
      <c r="M5" s="61"/>
      <c r="N5" s="61"/>
      <c r="O5" s="61"/>
    </row>
    <row r="6" spans="1:15">
      <c r="A6" s="61" t="s">
        <v>260</v>
      </c>
      <c r="B6" s="61" t="s">
        <v>261</v>
      </c>
      <c r="C6" s="61" t="s">
        <v>269</v>
      </c>
      <c r="D6" s="61" t="str">
        <f t="shared" si="1"/>
        <v>WNH_10</v>
      </c>
      <c r="E6" s="61" t="s">
        <v>270</v>
      </c>
      <c r="F6" s="61" t="str">
        <f t="shared" si="0"/>
        <v>White Non-Hispanic Population in 2010</v>
      </c>
      <c r="G6" s="61" t="s">
        <v>264</v>
      </c>
      <c r="H6" s="62">
        <v>2010</v>
      </c>
      <c r="I6" s="61" t="s">
        <v>266</v>
      </c>
      <c r="J6" s="63" t="s">
        <v>272</v>
      </c>
      <c r="K6" s="61"/>
      <c r="L6" s="63" t="s">
        <v>267</v>
      </c>
      <c r="M6" s="61"/>
      <c r="N6" s="61"/>
      <c r="O6" s="61"/>
    </row>
    <row r="7" spans="1:15">
      <c r="A7" s="61" t="s">
        <v>260</v>
      </c>
      <c r="B7" s="61" t="s">
        <v>261</v>
      </c>
      <c r="C7" s="61" t="s">
        <v>269</v>
      </c>
      <c r="D7" s="61" t="str">
        <f t="shared" si="1"/>
        <v>WNH_20</v>
      </c>
      <c r="E7" s="61" t="s">
        <v>270</v>
      </c>
      <c r="F7" s="61" t="str">
        <f t="shared" si="0"/>
        <v>White Non-Hispanic Population in 2020</v>
      </c>
      <c r="G7" s="61" t="s">
        <v>264</v>
      </c>
      <c r="H7" s="62">
        <v>2020</v>
      </c>
      <c r="I7" s="61" t="s">
        <v>266</v>
      </c>
      <c r="J7" s="63" t="s">
        <v>273</v>
      </c>
      <c r="K7" s="61"/>
      <c r="L7" s="63" t="s">
        <v>268</v>
      </c>
      <c r="M7" s="61"/>
      <c r="N7" s="61"/>
      <c r="O7" s="61"/>
    </row>
    <row r="8" spans="1:15">
      <c r="A8" s="61" t="s">
        <v>260</v>
      </c>
      <c r="B8" s="61" t="s">
        <v>261</v>
      </c>
      <c r="C8" s="61" t="s">
        <v>274</v>
      </c>
      <c r="D8" s="61" t="str">
        <f t="shared" si="1"/>
        <v>BNH_00</v>
      </c>
      <c r="E8" s="61" t="s">
        <v>275</v>
      </c>
      <c r="F8" s="61" t="str">
        <f t="shared" si="0"/>
        <v>Black Non-Hispanic Population in 2000</v>
      </c>
      <c r="G8" s="61" t="s">
        <v>264</v>
      </c>
      <c r="H8" s="62">
        <v>2000</v>
      </c>
      <c r="I8" s="61" t="s">
        <v>21</v>
      </c>
      <c r="J8" s="63" t="s">
        <v>276</v>
      </c>
      <c r="K8" s="61"/>
      <c r="L8" s="63" t="s">
        <v>265</v>
      </c>
      <c r="M8" s="61"/>
      <c r="N8" s="61"/>
      <c r="O8" s="61"/>
    </row>
    <row r="9" spans="1:15">
      <c r="A9" s="61" t="s">
        <v>260</v>
      </c>
      <c r="B9" s="61" t="s">
        <v>261</v>
      </c>
      <c r="C9" s="61" t="s">
        <v>274</v>
      </c>
      <c r="D9" s="61" t="str">
        <f t="shared" si="1"/>
        <v>BNH_10</v>
      </c>
      <c r="E9" s="61" t="s">
        <v>275</v>
      </c>
      <c r="F9" s="61" t="str">
        <f t="shared" si="0"/>
        <v>Black Non-Hispanic Population in 2010</v>
      </c>
      <c r="G9" s="61" t="s">
        <v>264</v>
      </c>
      <c r="H9" s="62">
        <v>2010</v>
      </c>
      <c r="I9" s="61" t="s">
        <v>266</v>
      </c>
      <c r="J9" s="63" t="s">
        <v>277</v>
      </c>
      <c r="K9" s="61"/>
      <c r="L9" s="63" t="s">
        <v>267</v>
      </c>
      <c r="M9" s="61"/>
      <c r="N9" s="61"/>
      <c r="O9" s="61"/>
    </row>
    <row r="10" spans="1:15">
      <c r="A10" s="61" t="s">
        <v>260</v>
      </c>
      <c r="B10" s="61" t="s">
        <v>261</v>
      </c>
      <c r="C10" s="61" t="s">
        <v>274</v>
      </c>
      <c r="D10" s="61" t="str">
        <f t="shared" si="1"/>
        <v>BNH_20</v>
      </c>
      <c r="E10" s="61" t="s">
        <v>275</v>
      </c>
      <c r="F10" s="61" t="str">
        <f t="shared" si="0"/>
        <v>Black Non-Hispanic Population in 2020</v>
      </c>
      <c r="G10" s="61" t="s">
        <v>264</v>
      </c>
      <c r="H10" s="62">
        <v>2020</v>
      </c>
      <c r="I10" s="61" t="s">
        <v>266</v>
      </c>
      <c r="J10" s="63" t="s">
        <v>278</v>
      </c>
      <c r="K10" s="61"/>
      <c r="L10" s="63" t="s">
        <v>268</v>
      </c>
      <c r="M10" s="61"/>
      <c r="N10" s="61"/>
      <c r="O10" s="61"/>
    </row>
    <row r="11" spans="1:15">
      <c r="A11" s="61" t="s">
        <v>260</v>
      </c>
      <c r="B11" s="61" t="s">
        <v>261</v>
      </c>
      <c r="C11" s="61" t="s">
        <v>279</v>
      </c>
      <c r="D11" s="61" t="str">
        <f t="shared" si="1"/>
        <v>ANH_00</v>
      </c>
      <c r="E11" s="61" t="s">
        <v>280</v>
      </c>
      <c r="F11" s="61" t="str">
        <f t="shared" si="0"/>
        <v>Asian Non-Hispanic Population in 2000</v>
      </c>
      <c r="G11" s="61" t="s">
        <v>264</v>
      </c>
      <c r="H11" s="62">
        <v>2000</v>
      </c>
      <c r="I11" s="61" t="s">
        <v>21</v>
      </c>
      <c r="J11" s="63" t="s">
        <v>281</v>
      </c>
      <c r="K11" s="61"/>
      <c r="L11" s="63" t="s">
        <v>265</v>
      </c>
      <c r="M11" s="61"/>
      <c r="N11" s="61"/>
      <c r="O11" s="61"/>
    </row>
    <row r="12" spans="1:15">
      <c r="A12" s="61" t="s">
        <v>260</v>
      </c>
      <c r="B12" s="61" t="s">
        <v>261</v>
      </c>
      <c r="C12" s="61" t="s">
        <v>279</v>
      </c>
      <c r="D12" s="61" t="str">
        <f t="shared" si="1"/>
        <v>ANH_10</v>
      </c>
      <c r="E12" s="61" t="s">
        <v>280</v>
      </c>
      <c r="F12" s="61" t="str">
        <f t="shared" si="0"/>
        <v>Asian Non-Hispanic Population in 2010</v>
      </c>
      <c r="G12" s="61" t="s">
        <v>264</v>
      </c>
      <c r="H12" s="62">
        <v>2010</v>
      </c>
      <c r="I12" s="61" t="s">
        <v>266</v>
      </c>
      <c r="J12" s="63" t="s">
        <v>282</v>
      </c>
      <c r="K12" s="61"/>
      <c r="L12" s="63" t="s">
        <v>267</v>
      </c>
      <c r="M12" s="61"/>
      <c r="N12" s="61"/>
      <c r="O12" s="61"/>
    </row>
    <row r="13" spans="1:15">
      <c r="A13" s="61" t="s">
        <v>260</v>
      </c>
      <c r="B13" s="61" t="s">
        <v>261</v>
      </c>
      <c r="C13" s="61" t="s">
        <v>279</v>
      </c>
      <c r="D13" s="61" t="str">
        <f t="shared" si="1"/>
        <v>ANH_20</v>
      </c>
      <c r="E13" s="61" t="s">
        <v>280</v>
      </c>
      <c r="F13" s="61" t="str">
        <f t="shared" si="0"/>
        <v>Asian Non-Hispanic Population in 2020</v>
      </c>
      <c r="G13" s="61" t="s">
        <v>264</v>
      </c>
      <c r="H13" s="62">
        <v>2020</v>
      </c>
      <c r="I13" s="61" t="s">
        <v>266</v>
      </c>
      <c r="J13" s="63" t="s">
        <v>283</v>
      </c>
      <c r="K13" s="61"/>
      <c r="L13" s="63" t="s">
        <v>268</v>
      </c>
      <c r="M13" s="61"/>
      <c r="N13" s="61"/>
      <c r="O13" s="61"/>
    </row>
    <row r="14" spans="1:15">
      <c r="A14" s="61" t="s">
        <v>260</v>
      </c>
      <c r="B14" s="61" t="s">
        <v>261</v>
      </c>
      <c r="C14" s="61" t="s">
        <v>284</v>
      </c>
      <c r="D14" s="61" t="str">
        <f t="shared" si="1"/>
        <v>Hsp1_00</v>
      </c>
      <c r="E14" s="61" t="s">
        <v>285</v>
      </c>
      <c r="F14" s="61" t="str">
        <f t="shared" si="0"/>
        <v>Hispanic Population in 2000</v>
      </c>
      <c r="G14" s="61" t="s">
        <v>264</v>
      </c>
      <c r="H14" s="62">
        <v>2000</v>
      </c>
      <c r="I14" s="61" t="s">
        <v>21</v>
      </c>
      <c r="J14" s="63" t="s">
        <v>286</v>
      </c>
      <c r="K14" s="61"/>
      <c r="L14" s="63" t="s">
        <v>265</v>
      </c>
      <c r="M14" s="61"/>
      <c r="N14" s="61"/>
      <c r="O14" s="61"/>
    </row>
    <row r="15" spans="1:15">
      <c r="A15" s="61" t="s">
        <v>260</v>
      </c>
      <c r="B15" s="61" t="s">
        <v>261</v>
      </c>
      <c r="C15" s="61" t="s">
        <v>284</v>
      </c>
      <c r="D15" s="61" t="str">
        <f t="shared" si="1"/>
        <v>Hsp1_10</v>
      </c>
      <c r="E15" s="61" t="s">
        <v>285</v>
      </c>
      <c r="F15" s="61" t="str">
        <f t="shared" si="0"/>
        <v>Hispanic Population in 2010</v>
      </c>
      <c r="G15" s="61" t="s">
        <v>264</v>
      </c>
      <c r="H15" s="62">
        <v>2010</v>
      </c>
      <c r="I15" s="61" t="s">
        <v>266</v>
      </c>
      <c r="J15" s="63" t="s">
        <v>287</v>
      </c>
      <c r="K15" s="61"/>
      <c r="L15" s="63" t="s">
        <v>267</v>
      </c>
      <c r="M15" s="61"/>
      <c r="N15" s="61"/>
      <c r="O15" s="61"/>
    </row>
    <row r="16" spans="1:15">
      <c r="A16" s="61" t="s">
        <v>260</v>
      </c>
      <c r="B16" s="61" t="s">
        <v>261</v>
      </c>
      <c r="C16" s="61" t="s">
        <v>284</v>
      </c>
      <c r="D16" s="61" t="str">
        <f t="shared" si="1"/>
        <v>Hsp1_20</v>
      </c>
      <c r="E16" s="61" t="s">
        <v>285</v>
      </c>
      <c r="F16" s="61" t="str">
        <f t="shared" si="0"/>
        <v>Hispanic Population in 2020</v>
      </c>
      <c r="G16" s="61" t="s">
        <v>264</v>
      </c>
      <c r="H16" s="62">
        <v>2020</v>
      </c>
      <c r="I16" s="61" t="s">
        <v>266</v>
      </c>
      <c r="J16" s="63" t="s">
        <v>288</v>
      </c>
      <c r="K16" s="61"/>
      <c r="L16" s="63" t="s">
        <v>268</v>
      </c>
      <c r="M16" s="61"/>
      <c r="N16" s="61"/>
      <c r="O16" s="61"/>
    </row>
    <row r="17" spans="1:12">
      <c r="A17" s="61" t="s">
        <v>260</v>
      </c>
      <c r="B17" s="61" t="s">
        <v>24</v>
      </c>
      <c r="C17" s="61" t="s">
        <v>289</v>
      </c>
      <c r="D17" s="61" t="str">
        <f t="shared" si="1"/>
        <v>lep_00</v>
      </c>
      <c r="E17" s="61" t="s">
        <v>290</v>
      </c>
      <c r="F17" s="61" t="str">
        <f t="shared" si="0"/>
        <v>Limited English Speaking Population in 2000</v>
      </c>
      <c r="G17" s="61"/>
      <c r="H17" s="62">
        <v>2000</v>
      </c>
      <c r="I17" s="49" t="s">
        <v>291</v>
      </c>
      <c r="J17" s="63"/>
      <c r="K17" s="61"/>
      <c r="L17" s="61"/>
    </row>
    <row r="18" spans="1:12">
      <c r="A18" s="61" t="s">
        <v>260</v>
      </c>
      <c r="B18" s="61" t="s">
        <v>24</v>
      </c>
      <c r="C18" s="61" t="s">
        <v>289</v>
      </c>
      <c r="D18" s="61" t="str">
        <f t="shared" si="1"/>
        <v>lep_12</v>
      </c>
      <c r="E18" s="61" t="s">
        <v>290</v>
      </c>
      <c r="F18" s="61" t="str">
        <f t="shared" si="0"/>
        <v>Limited English Speaking Population in 2008-2012</v>
      </c>
      <c r="G18" s="61" t="s">
        <v>292</v>
      </c>
      <c r="H18" s="62" t="s">
        <v>293</v>
      </c>
      <c r="I18" s="61" t="s">
        <v>45</v>
      </c>
      <c r="J18" s="63" t="s">
        <v>294</v>
      </c>
      <c r="K18" s="61" t="s">
        <v>295</v>
      </c>
      <c r="L18" s="61" t="s">
        <v>296</v>
      </c>
    </row>
    <row r="19" spans="1:12">
      <c r="A19" s="61" t="s">
        <v>260</v>
      </c>
      <c r="B19" s="61" t="s">
        <v>24</v>
      </c>
      <c r="C19" s="61" t="s">
        <v>289</v>
      </c>
      <c r="D19" s="61" t="str">
        <f t="shared" si="1"/>
        <v>lep_19</v>
      </c>
      <c r="E19" s="61" t="s">
        <v>290</v>
      </c>
      <c r="F19" s="61" t="str">
        <f t="shared" si="0"/>
        <v>Limited English Speaking Population in 2015-2019</v>
      </c>
      <c r="G19" s="61" t="s">
        <v>292</v>
      </c>
      <c r="H19" s="62" t="s">
        <v>297</v>
      </c>
      <c r="I19" s="61" t="s">
        <v>45</v>
      </c>
      <c r="J19" s="63" t="s">
        <v>294</v>
      </c>
      <c r="K19" s="61" t="s">
        <v>295</v>
      </c>
      <c r="L19" s="61" t="s">
        <v>296</v>
      </c>
    </row>
    <row r="20" spans="1:12">
      <c r="A20" s="61" t="s">
        <v>260</v>
      </c>
      <c r="B20" s="61" t="s">
        <v>24</v>
      </c>
      <c r="C20" s="61" t="s">
        <v>298</v>
      </c>
      <c r="D20" s="61" t="str">
        <f t="shared" si="1"/>
        <v>lep_wnh_00</v>
      </c>
      <c r="E20" s="61" t="s">
        <v>299</v>
      </c>
      <c r="F20" s="61" t="str">
        <f t="shared" si="0"/>
        <v>Limited English Speaking White Non-Hispanic population in 2000</v>
      </c>
      <c r="G20" s="61"/>
      <c r="H20" s="62">
        <v>2000</v>
      </c>
      <c r="I20" s="61" t="s">
        <v>291</v>
      </c>
      <c r="J20" s="63"/>
      <c r="K20" s="61"/>
      <c r="L20" s="61"/>
    </row>
    <row r="21" spans="1:12">
      <c r="A21" s="61" t="s">
        <v>260</v>
      </c>
      <c r="B21" s="61" t="s">
        <v>24</v>
      </c>
      <c r="C21" s="61" t="s">
        <v>298</v>
      </c>
      <c r="D21" s="61" t="str">
        <f t="shared" si="1"/>
        <v>lep_wnh_12</v>
      </c>
      <c r="E21" s="61" t="s">
        <v>299</v>
      </c>
      <c r="F21" s="61" t="str">
        <f t="shared" si="0"/>
        <v>Limited English Speaking White Non-Hispanic population in 2008-2012</v>
      </c>
      <c r="G21" s="61" t="s">
        <v>292</v>
      </c>
      <c r="H21" s="62" t="s">
        <v>293</v>
      </c>
      <c r="I21" s="61" t="s">
        <v>45</v>
      </c>
      <c r="J21" s="63" t="s">
        <v>300</v>
      </c>
      <c r="K21" s="61" t="s">
        <v>295</v>
      </c>
      <c r="L21" s="61"/>
    </row>
    <row r="22" spans="1:12">
      <c r="A22" s="61" t="s">
        <v>260</v>
      </c>
      <c r="B22" s="61" t="s">
        <v>24</v>
      </c>
      <c r="C22" s="61" t="s">
        <v>298</v>
      </c>
      <c r="D22" s="61" t="str">
        <f t="shared" si="1"/>
        <v>lep_wnh_19</v>
      </c>
      <c r="E22" s="61" t="s">
        <v>299</v>
      </c>
      <c r="F22" s="61" t="str">
        <f t="shared" si="0"/>
        <v>Limited English Speaking White Non-Hispanic population in 2015-2019</v>
      </c>
      <c r="G22" s="61" t="s">
        <v>292</v>
      </c>
      <c r="H22" s="62" t="s">
        <v>297</v>
      </c>
      <c r="I22" s="61" t="s">
        <v>45</v>
      </c>
      <c r="J22" s="63" t="s">
        <v>300</v>
      </c>
      <c r="K22" s="61" t="s">
        <v>295</v>
      </c>
      <c r="L22" s="61"/>
    </row>
    <row r="23" spans="1:12">
      <c r="A23" s="61" t="s">
        <v>260</v>
      </c>
      <c r="B23" s="61" t="s">
        <v>24</v>
      </c>
      <c r="C23" s="61" t="s">
        <v>301</v>
      </c>
      <c r="D23" s="61" t="str">
        <f t="shared" si="1"/>
        <v>lep_bnh_00</v>
      </c>
      <c r="E23" s="61" t="s">
        <v>302</v>
      </c>
      <c r="F23" s="61" t="str">
        <f t="shared" si="0"/>
        <v>Limited English speaking Black Non-Hispanic population in 2000</v>
      </c>
      <c r="G23" s="61"/>
      <c r="H23" s="62">
        <v>2000</v>
      </c>
      <c r="I23" s="61" t="s">
        <v>291</v>
      </c>
      <c r="J23" s="49"/>
      <c r="K23" s="61"/>
      <c r="L23" s="61"/>
    </row>
    <row r="24" spans="1:12">
      <c r="A24" s="61" t="s">
        <v>260</v>
      </c>
      <c r="B24" s="61" t="s">
        <v>24</v>
      </c>
      <c r="C24" s="61" t="s">
        <v>301</v>
      </c>
      <c r="D24" s="61" t="str">
        <f t="shared" si="1"/>
        <v>lep_bnh_12</v>
      </c>
      <c r="E24" s="61" t="s">
        <v>302</v>
      </c>
      <c r="F24" s="61" t="str">
        <f t="shared" si="0"/>
        <v>Limited English speaking Black Non-Hispanic population in 2008-2012</v>
      </c>
      <c r="G24" s="61"/>
      <c r="H24" s="62" t="s">
        <v>293</v>
      </c>
      <c r="I24" s="61" t="s">
        <v>45</v>
      </c>
      <c r="J24" s="63" t="s">
        <v>303</v>
      </c>
      <c r="K24" s="61" t="s">
        <v>295</v>
      </c>
      <c r="L24" s="61"/>
    </row>
    <row r="25" spans="1:12">
      <c r="A25" s="61" t="s">
        <v>260</v>
      </c>
      <c r="B25" s="61" t="s">
        <v>24</v>
      </c>
      <c r="C25" s="61" t="s">
        <v>301</v>
      </c>
      <c r="D25" s="61" t="str">
        <f t="shared" si="1"/>
        <v>lep_bnh_19</v>
      </c>
      <c r="E25" s="61" t="s">
        <v>302</v>
      </c>
      <c r="F25" s="61" t="str">
        <f t="shared" si="0"/>
        <v>Limited English speaking Black Non-Hispanic population in 2015-2019</v>
      </c>
      <c r="G25" s="61"/>
      <c r="H25" s="62" t="s">
        <v>297</v>
      </c>
      <c r="I25" s="61" t="s">
        <v>45</v>
      </c>
      <c r="J25" s="63" t="s">
        <v>303</v>
      </c>
      <c r="K25" s="61" t="s">
        <v>295</v>
      </c>
      <c r="L25" s="61"/>
    </row>
    <row r="26" spans="1:12">
      <c r="A26" s="61" t="s">
        <v>260</v>
      </c>
      <c r="B26" s="61" t="s">
        <v>24</v>
      </c>
      <c r="C26" s="61" t="s">
        <v>304</v>
      </c>
      <c r="D26" s="61" t="str">
        <f t="shared" si="1"/>
        <v>lep_anh_00</v>
      </c>
      <c r="E26" s="61" t="s">
        <v>305</v>
      </c>
      <c r="F26" s="61" t="str">
        <f t="shared" si="0"/>
        <v>Limited English speaking Asian Non-Hispanic population in 2000</v>
      </c>
      <c r="G26" s="61"/>
      <c r="H26" s="62">
        <v>2000</v>
      </c>
      <c r="I26" s="61" t="s">
        <v>291</v>
      </c>
      <c r="J26" s="63"/>
      <c r="K26" s="61"/>
      <c r="L26" s="61"/>
    </row>
    <row r="27" spans="1:12">
      <c r="A27" s="61" t="s">
        <v>260</v>
      </c>
      <c r="B27" s="61" t="s">
        <v>24</v>
      </c>
      <c r="C27" s="61" t="s">
        <v>304</v>
      </c>
      <c r="D27" s="61" t="str">
        <f t="shared" si="1"/>
        <v>lep_anh_12</v>
      </c>
      <c r="E27" s="61" t="s">
        <v>305</v>
      </c>
      <c r="F27" s="61" t="str">
        <f t="shared" si="0"/>
        <v>Limited English speaking Asian Non-Hispanic population in 2008-2012</v>
      </c>
      <c r="G27" s="61"/>
      <c r="H27" s="62" t="s">
        <v>293</v>
      </c>
      <c r="I27" s="61" t="s">
        <v>45</v>
      </c>
      <c r="J27" s="63" t="s">
        <v>306</v>
      </c>
      <c r="K27" s="61" t="s">
        <v>295</v>
      </c>
      <c r="L27" s="61"/>
    </row>
    <row r="28" spans="1:12">
      <c r="A28" s="61" t="s">
        <v>260</v>
      </c>
      <c r="B28" s="61" t="s">
        <v>24</v>
      </c>
      <c r="C28" s="61" t="s">
        <v>304</v>
      </c>
      <c r="D28" s="61" t="str">
        <f t="shared" si="1"/>
        <v>lep_anh_19</v>
      </c>
      <c r="E28" s="61" t="s">
        <v>305</v>
      </c>
      <c r="F28" s="61" t="str">
        <f t="shared" si="0"/>
        <v>Limited English speaking Asian Non-Hispanic population in 2015-2019</v>
      </c>
      <c r="G28" s="61"/>
      <c r="H28" s="62" t="s">
        <v>297</v>
      </c>
      <c r="I28" s="61" t="s">
        <v>45</v>
      </c>
      <c r="J28" s="63" t="s">
        <v>306</v>
      </c>
      <c r="K28" s="61" t="s">
        <v>295</v>
      </c>
      <c r="L28" s="61"/>
    </row>
    <row r="29" spans="1:12">
      <c r="A29" s="61" t="s">
        <v>260</v>
      </c>
      <c r="B29" s="61" t="s">
        <v>24</v>
      </c>
      <c r="C29" s="61" t="s">
        <v>307</v>
      </c>
      <c r="D29" s="61" t="str">
        <f t="shared" si="1"/>
        <v>lep_hsp_00</v>
      </c>
      <c r="E29" s="61" t="s">
        <v>308</v>
      </c>
      <c r="F29" s="61" t="str">
        <f t="shared" si="0"/>
        <v>Limited English speaking Hispanic population in 2000</v>
      </c>
      <c r="G29" s="61"/>
      <c r="H29" s="62">
        <v>2000</v>
      </c>
      <c r="I29" s="61" t="s">
        <v>291</v>
      </c>
      <c r="J29" s="63"/>
      <c r="K29" s="61"/>
      <c r="L29" s="61"/>
    </row>
    <row r="30" spans="1:12">
      <c r="A30" s="61" t="s">
        <v>260</v>
      </c>
      <c r="B30" s="61" t="s">
        <v>24</v>
      </c>
      <c r="C30" s="61" t="s">
        <v>307</v>
      </c>
      <c r="D30" s="61" t="str">
        <f t="shared" si="1"/>
        <v>lep_hsp_12</v>
      </c>
      <c r="E30" s="61" t="s">
        <v>308</v>
      </c>
      <c r="F30" s="61" t="str">
        <f t="shared" si="0"/>
        <v>Limited English speaking Hispanic population in 2008-2012</v>
      </c>
      <c r="G30" s="61"/>
      <c r="H30" s="62" t="s">
        <v>293</v>
      </c>
      <c r="I30" s="61" t="s">
        <v>45</v>
      </c>
      <c r="J30" s="63" t="s">
        <v>309</v>
      </c>
      <c r="K30" s="61" t="s">
        <v>295</v>
      </c>
      <c r="L30" s="61"/>
    </row>
    <row r="31" spans="1:12">
      <c r="A31" s="61" t="s">
        <v>260</v>
      </c>
      <c r="B31" s="61" t="s">
        <v>24</v>
      </c>
      <c r="C31" s="61" t="s">
        <v>307</v>
      </c>
      <c r="D31" s="61" t="str">
        <f t="shared" si="1"/>
        <v>lep_hsp_19</v>
      </c>
      <c r="E31" s="61" t="s">
        <v>308</v>
      </c>
      <c r="F31" s="61" t="str">
        <f t="shared" si="0"/>
        <v>Limited English speaking Hispanic population in 2015-2019</v>
      </c>
      <c r="G31" s="61"/>
      <c r="H31" s="62" t="s">
        <v>297</v>
      </c>
      <c r="I31" s="61" t="s">
        <v>45</v>
      </c>
      <c r="J31" s="63" t="s">
        <v>309</v>
      </c>
      <c r="K31" s="61" t="s">
        <v>295</v>
      </c>
      <c r="L31" s="61"/>
    </row>
    <row r="32" spans="1:12">
      <c r="A32" s="61" t="s">
        <v>260</v>
      </c>
      <c r="B32" s="61" t="s">
        <v>29</v>
      </c>
      <c r="C32" s="61" t="s">
        <v>310</v>
      </c>
      <c r="D32" s="61" t="str">
        <f t="shared" si="1"/>
        <v>fb_00</v>
      </c>
      <c r="E32" s="61" t="s">
        <v>311</v>
      </c>
      <c r="F32" s="61" t="str">
        <f t="shared" si="0"/>
        <v>Foreign-born population in 2000</v>
      </c>
      <c r="G32" s="61"/>
      <c r="H32" s="62">
        <v>2000</v>
      </c>
      <c r="I32" s="61" t="s">
        <v>291</v>
      </c>
      <c r="J32" s="63"/>
      <c r="K32" s="61"/>
      <c r="L32" s="61"/>
    </row>
    <row r="33" spans="1:12">
      <c r="A33" s="61" t="s">
        <v>260</v>
      </c>
      <c r="B33" s="61" t="s">
        <v>29</v>
      </c>
      <c r="C33" s="61" t="s">
        <v>310</v>
      </c>
      <c r="D33" s="61" t="str">
        <f t="shared" si="1"/>
        <v>fb_12</v>
      </c>
      <c r="E33" s="61" t="s">
        <v>311</v>
      </c>
      <c r="F33" s="61" t="str">
        <f t="shared" si="0"/>
        <v>Foreign-born population in 2008-2012</v>
      </c>
      <c r="G33" s="61"/>
      <c r="H33" s="62" t="s">
        <v>293</v>
      </c>
      <c r="I33" s="61" t="s">
        <v>45</v>
      </c>
      <c r="J33" s="63" t="s">
        <v>312</v>
      </c>
      <c r="K33" s="61" t="s">
        <v>295</v>
      </c>
      <c r="L33" s="63" t="s">
        <v>313</v>
      </c>
    </row>
    <row r="34" spans="1:12">
      <c r="A34" s="61" t="s">
        <v>260</v>
      </c>
      <c r="B34" s="61" t="s">
        <v>29</v>
      </c>
      <c r="C34" s="61" t="s">
        <v>310</v>
      </c>
      <c r="D34" s="61" t="str">
        <f t="shared" si="1"/>
        <v>fb_19</v>
      </c>
      <c r="E34" s="61" t="s">
        <v>311</v>
      </c>
      <c r="F34" s="61" t="str">
        <f t="shared" ref="F34:F65" si="2">_xlfn.CONCAT(E34," in ",H34)</f>
        <v>Foreign-born population in 2015-2019</v>
      </c>
      <c r="G34" s="61"/>
      <c r="H34" s="62" t="s">
        <v>297</v>
      </c>
      <c r="I34" s="61" t="s">
        <v>45</v>
      </c>
      <c r="J34" s="63" t="s">
        <v>312</v>
      </c>
      <c r="K34" s="61" t="s">
        <v>295</v>
      </c>
      <c r="L34" s="63" t="s">
        <v>313</v>
      </c>
    </row>
    <row r="35" spans="1:12">
      <c r="A35" s="61" t="s">
        <v>260</v>
      </c>
      <c r="B35" s="61" t="s">
        <v>29</v>
      </c>
      <c r="C35" s="61" t="s">
        <v>314</v>
      </c>
      <c r="D35" s="61" t="str">
        <f t="shared" si="1"/>
        <v>fb_wnh_00</v>
      </c>
      <c r="E35" s="61" t="s">
        <v>315</v>
      </c>
      <c r="F35" s="61" t="str">
        <f t="shared" si="2"/>
        <v>Foreign-born White, non-Hispanic population in 2000</v>
      </c>
      <c r="G35" s="61"/>
      <c r="H35" s="62">
        <v>2000</v>
      </c>
      <c r="I35" s="61" t="s">
        <v>291</v>
      </c>
      <c r="J35" s="63"/>
      <c r="K35" s="61"/>
      <c r="L35" s="61"/>
    </row>
    <row r="36" spans="1:12">
      <c r="A36" s="61" t="s">
        <v>260</v>
      </c>
      <c r="B36" s="61" t="s">
        <v>29</v>
      </c>
      <c r="C36" s="61" t="s">
        <v>314</v>
      </c>
      <c r="D36" s="61" t="str">
        <f t="shared" si="1"/>
        <v>fb_wnh_12</v>
      </c>
      <c r="E36" s="61" t="s">
        <v>315</v>
      </c>
      <c r="F36" s="61" t="str">
        <f t="shared" si="2"/>
        <v>Foreign-born White, non-Hispanic population in 2008-2012</v>
      </c>
      <c r="G36" s="61"/>
      <c r="H36" s="62" t="s">
        <v>293</v>
      </c>
      <c r="I36" s="61" t="s">
        <v>45</v>
      </c>
      <c r="J36" s="63" t="s">
        <v>316</v>
      </c>
      <c r="K36" s="61" t="s">
        <v>295</v>
      </c>
      <c r="L36" s="61"/>
    </row>
    <row r="37" spans="1:12">
      <c r="A37" s="61" t="s">
        <v>260</v>
      </c>
      <c r="B37" s="61" t="s">
        <v>29</v>
      </c>
      <c r="C37" s="61" t="s">
        <v>314</v>
      </c>
      <c r="D37" s="61" t="str">
        <f t="shared" si="1"/>
        <v>fb_wnh_19</v>
      </c>
      <c r="E37" s="61" t="s">
        <v>315</v>
      </c>
      <c r="F37" s="61" t="str">
        <f t="shared" si="2"/>
        <v>Foreign-born White, non-Hispanic population in 2015-2019</v>
      </c>
      <c r="G37" s="61"/>
      <c r="H37" s="62" t="s">
        <v>297</v>
      </c>
      <c r="I37" s="61" t="s">
        <v>45</v>
      </c>
      <c r="J37" s="63" t="s">
        <v>316</v>
      </c>
      <c r="K37" s="61" t="s">
        <v>295</v>
      </c>
      <c r="L37" s="61"/>
    </row>
    <row r="38" spans="1:12">
      <c r="A38" s="61" t="s">
        <v>260</v>
      </c>
      <c r="B38" s="61" t="s">
        <v>29</v>
      </c>
      <c r="C38" s="61" t="s">
        <v>317</v>
      </c>
      <c r="D38" s="61" t="str">
        <f t="shared" si="1"/>
        <v>fb_bnh_00</v>
      </c>
      <c r="E38" s="61" t="s">
        <v>318</v>
      </c>
      <c r="F38" s="61" t="str">
        <f t="shared" si="2"/>
        <v>Foreign-born Black, non-Hispanic population in 2000</v>
      </c>
      <c r="G38" s="61"/>
      <c r="H38" s="62">
        <v>2000</v>
      </c>
      <c r="I38" s="61" t="s">
        <v>291</v>
      </c>
      <c r="J38" s="63"/>
      <c r="K38" s="61"/>
      <c r="L38" s="61"/>
    </row>
    <row r="39" spans="1:12">
      <c r="A39" s="61" t="s">
        <v>260</v>
      </c>
      <c r="B39" s="61" t="s">
        <v>29</v>
      </c>
      <c r="C39" s="61" t="s">
        <v>317</v>
      </c>
      <c r="D39" s="61" t="str">
        <f t="shared" si="1"/>
        <v>fb_bnh_12</v>
      </c>
      <c r="E39" s="61" t="s">
        <v>318</v>
      </c>
      <c r="F39" s="61" t="str">
        <f t="shared" si="2"/>
        <v>Foreign-born Black, non-Hispanic population in 2008-2012</v>
      </c>
      <c r="G39" s="61"/>
      <c r="H39" s="62" t="s">
        <v>293</v>
      </c>
      <c r="I39" s="61" t="s">
        <v>45</v>
      </c>
      <c r="J39" s="63" t="s">
        <v>319</v>
      </c>
      <c r="K39" s="61" t="s">
        <v>295</v>
      </c>
      <c r="L39" s="61"/>
    </row>
    <row r="40" spans="1:12">
      <c r="A40" s="61" t="s">
        <v>260</v>
      </c>
      <c r="B40" s="61" t="s">
        <v>29</v>
      </c>
      <c r="C40" s="61" t="s">
        <v>317</v>
      </c>
      <c r="D40" s="61" t="str">
        <f t="shared" si="1"/>
        <v>fb_bnh_19</v>
      </c>
      <c r="E40" s="61" t="s">
        <v>318</v>
      </c>
      <c r="F40" s="61" t="str">
        <f t="shared" si="2"/>
        <v>Foreign-born Black, non-Hispanic population in 2015-2019</v>
      </c>
      <c r="G40" s="61"/>
      <c r="H40" s="62" t="s">
        <v>297</v>
      </c>
      <c r="I40" s="61" t="s">
        <v>45</v>
      </c>
      <c r="J40" s="63" t="s">
        <v>319</v>
      </c>
      <c r="K40" s="61" t="s">
        <v>295</v>
      </c>
      <c r="L40" s="61"/>
    </row>
    <row r="41" spans="1:12">
      <c r="A41" s="61" t="s">
        <v>260</v>
      </c>
      <c r="B41" s="61" t="s">
        <v>29</v>
      </c>
      <c r="C41" s="61" t="s">
        <v>320</v>
      </c>
      <c r="D41" s="61" t="str">
        <f t="shared" si="1"/>
        <v>fb_anh_00</v>
      </c>
      <c r="E41" s="61" t="s">
        <v>321</v>
      </c>
      <c r="F41" s="61" t="str">
        <f t="shared" si="2"/>
        <v>Foreign-born Asian, non-Hispanic population in 2000</v>
      </c>
      <c r="G41" s="61"/>
      <c r="H41" s="62">
        <v>2000</v>
      </c>
      <c r="I41" s="61" t="s">
        <v>291</v>
      </c>
      <c r="J41" s="63"/>
      <c r="K41" s="61"/>
      <c r="L41" s="61"/>
    </row>
    <row r="42" spans="1:12">
      <c r="A42" s="61" t="s">
        <v>260</v>
      </c>
      <c r="B42" s="61" t="s">
        <v>29</v>
      </c>
      <c r="C42" s="61" t="s">
        <v>320</v>
      </c>
      <c r="D42" s="61" t="str">
        <f t="shared" si="1"/>
        <v>fb_anh_12</v>
      </c>
      <c r="E42" s="61" t="s">
        <v>321</v>
      </c>
      <c r="F42" s="61" t="str">
        <f t="shared" si="2"/>
        <v>Foreign-born Asian, non-Hispanic population in 2008-2012</v>
      </c>
      <c r="G42" s="61"/>
      <c r="H42" s="62" t="s">
        <v>293</v>
      </c>
      <c r="I42" s="61" t="s">
        <v>45</v>
      </c>
      <c r="J42" s="63" t="s">
        <v>322</v>
      </c>
      <c r="K42" s="61" t="s">
        <v>295</v>
      </c>
      <c r="L42" s="61"/>
    </row>
    <row r="43" spans="1:12" ht="48">
      <c r="A43" s="61" t="s">
        <v>260</v>
      </c>
      <c r="B43" s="61" t="s">
        <v>29</v>
      </c>
      <c r="C43" s="61" t="s">
        <v>320</v>
      </c>
      <c r="D43" s="61" t="str">
        <f t="shared" si="1"/>
        <v>fb_anh_19</v>
      </c>
      <c r="E43" s="61" t="s">
        <v>321</v>
      </c>
      <c r="F43" s="61" t="str">
        <f t="shared" si="2"/>
        <v>Foreign-born Asian, non-Hispanic population in 2015-2019</v>
      </c>
      <c r="G43" s="61"/>
      <c r="H43" s="62" t="s">
        <v>297</v>
      </c>
      <c r="I43" s="61" t="s">
        <v>45</v>
      </c>
      <c r="J43" s="66" t="s">
        <v>322</v>
      </c>
      <c r="K43" s="61" t="s">
        <v>295</v>
      </c>
      <c r="L43" s="61"/>
    </row>
    <row r="44" spans="1:12">
      <c r="A44" s="61" t="s">
        <v>260</v>
      </c>
      <c r="B44" s="61" t="s">
        <v>29</v>
      </c>
      <c r="C44" s="61" t="s">
        <v>323</v>
      </c>
      <c r="D44" s="61" t="str">
        <f t="shared" si="1"/>
        <v>fb_hsp_00</v>
      </c>
      <c r="E44" s="61" t="s">
        <v>324</v>
      </c>
      <c r="F44" s="61" t="str">
        <f t="shared" si="2"/>
        <v>Foreign-born Hispanic population in 2000</v>
      </c>
      <c r="G44" s="61"/>
      <c r="H44" s="62">
        <v>2000</v>
      </c>
      <c r="I44" s="61" t="s">
        <v>291</v>
      </c>
      <c r="J44" s="63"/>
      <c r="K44" s="61"/>
      <c r="L44" s="61"/>
    </row>
    <row r="45" spans="1:12" ht="32.1">
      <c r="A45" s="61" t="s">
        <v>260</v>
      </c>
      <c r="B45" s="61" t="s">
        <v>29</v>
      </c>
      <c r="C45" s="61" t="s">
        <v>323</v>
      </c>
      <c r="D45" s="61" t="str">
        <f t="shared" si="1"/>
        <v>fb_hsp_12</v>
      </c>
      <c r="E45" s="61" t="s">
        <v>324</v>
      </c>
      <c r="F45" s="61" t="str">
        <f t="shared" si="2"/>
        <v>Foreign-born Hispanic population in 2008-2012</v>
      </c>
      <c r="G45" s="61"/>
      <c r="H45" s="62" t="s">
        <v>293</v>
      </c>
      <c r="I45" s="61" t="s">
        <v>45</v>
      </c>
      <c r="J45" s="66" t="s">
        <v>325</v>
      </c>
      <c r="K45" s="61" t="s">
        <v>295</v>
      </c>
      <c r="L45" s="61"/>
    </row>
    <row r="46" spans="1:12">
      <c r="A46" s="61" t="s">
        <v>260</v>
      </c>
      <c r="B46" s="61" t="s">
        <v>29</v>
      </c>
      <c r="C46" s="61" t="s">
        <v>323</v>
      </c>
      <c r="D46" s="61" t="str">
        <f t="shared" si="1"/>
        <v>fb_hsp_19</v>
      </c>
      <c r="E46" s="61" t="s">
        <v>324</v>
      </c>
      <c r="F46" s="61" t="str">
        <f t="shared" si="2"/>
        <v>Foreign-born Hispanic population in 2015-2019</v>
      </c>
      <c r="G46" s="61"/>
      <c r="H46" s="62" t="s">
        <v>297</v>
      </c>
      <c r="I46" s="61" t="s">
        <v>45</v>
      </c>
      <c r="J46" s="63" t="s">
        <v>325</v>
      </c>
      <c r="K46" s="61" t="s">
        <v>295</v>
      </c>
      <c r="L46" s="61"/>
    </row>
    <row r="47" spans="1:12">
      <c r="A47" s="61" t="s">
        <v>260</v>
      </c>
      <c r="B47" s="61" t="s">
        <v>30</v>
      </c>
      <c r="C47" s="61" t="s">
        <v>326</v>
      </c>
      <c r="D47" s="61" t="str">
        <f t="shared" si="1"/>
        <v>MdAge_00</v>
      </c>
      <c r="E47" s="47" t="s">
        <v>327</v>
      </c>
      <c r="F47" s="61" t="str">
        <f t="shared" si="2"/>
        <v>Population median age in 2000</v>
      </c>
      <c r="G47" s="61"/>
      <c r="H47" s="62">
        <v>2000</v>
      </c>
      <c r="I47" s="61" t="s">
        <v>291</v>
      </c>
      <c r="J47" s="63"/>
      <c r="K47" s="61"/>
      <c r="L47" s="61"/>
    </row>
    <row r="48" spans="1:12">
      <c r="A48" s="61" t="s">
        <v>260</v>
      </c>
      <c r="B48" s="61" t="s">
        <v>30</v>
      </c>
      <c r="C48" s="61" t="s">
        <v>326</v>
      </c>
      <c r="D48" s="61" t="str">
        <f t="shared" si="1"/>
        <v>MdAge_12</v>
      </c>
      <c r="E48" s="47" t="s">
        <v>327</v>
      </c>
      <c r="F48" s="61" t="str">
        <f t="shared" si="2"/>
        <v>Population median age in 2008-2012</v>
      </c>
      <c r="G48" s="61"/>
      <c r="H48" s="62" t="s">
        <v>293</v>
      </c>
      <c r="I48" s="61" t="s">
        <v>45</v>
      </c>
      <c r="J48" s="63" t="s">
        <v>328</v>
      </c>
      <c r="K48" s="61" t="s">
        <v>295</v>
      </c>
      <c r="L48" s="61"/>
    </row>
    <row r="49" spans="1:12">
      <c r="A49" s="61" t="s">
        <v>260</v>
      </c>
      <c r="B49" s="61" t="s">
        <v>30</v>
      </c>
      <c r="C49" s="61" t="s">
        <v>326</v>
      </c>
      <c r="D49" s="61" t="str">
        <f t="shared" si="1"/>
        <v>MdAge_19</v>
      </c>
      <c r="E49" s="47" t="s">
        <v>327</v>
      </c>
      <c r="F49" s="61" t="str">
        <f t="shared" si="2"/>
        <v>Population median age in 2015-2019</v>
      </c>
      <c r="G49" s="61"/>
      <c r="H49" s="62" t="s">
        <v>297</v>
      </c>
      <c r="I49" s="61" t="s">
        <v>45</v>
      </c>
      <c r="J49" s="63" t="s">
        <v>328</v>
      </c>
      <c r="K49" s="61" t="s">
        <v>295</v>
      </c>
      <c r="L49" s="61"/>
    </row>
    <row r="50" spans="1:12">
      <c r="A50" s="61" t="s">
        <v>260</v>
      </c>
      <c r="B50" s="61" t="s">
        <v>30</v>
      </c>
      <c r="C50" s="61" t="s">
        <v>329</v>
      </c>
      <c r="D50" s="61" t="str">
        <f t="shared" si="1"/>
        <v>PopU16_00</v>
      </c>
      <c r="E50" s="61" t="s">
        <v>330</v>
      </c>
      <c r="F50" s="61" t="str">
        <f t="shared" si="2"/>
        <v>Population less than 16 years old in 2000</v>
      </c>
      <c r="G50" s="61"/>
      <c r="H50" s="62">
        <v>2000</v>
      </c>
      <c r="I50" s="61" t="s">
        <v>291</v>
      </c>
      <c r="J50" s="63"/>
      <c r="K50" s="61"/>
      <c r="L50" s="61"/>
    </row>
    <row r="51" spans="1:12">
      <c r="A51" s="61" t="s">
        <v>260</v>
      </c>
      <c r="B51" s="61" t="s">
        <v>30</v>
      </c>
      <c r="C51" s="61" t="s">
        <v>329</v>
      </c>
      <c r="D51" s="61" t="str">
        <f t="shared" si="1"/>
        <v>PopU16_12</v>
      </c>
      <c r="E51" s="61" t="s">
        <v>330</v>
      </c>
      <c r="F51" s="61" t="str">
        <f t="shared" si="2"/>
        <v>Population less than 16 years old in 2008-2012</v>
      </c>
      <c r="G51" s="61"/>
      <c r="H51" s="62" t="s">
        <v>293</v>
      </c>
      <c r="I51" s="61" t="s">
        <v>45</v>
      </c>
      <c r="J51" s="63" t="s">
        <v>331</v>
      </c>
      <c r="K51" s="61" t="s">
        <v>295</v>
      </c>
      <c r="L51" s="61" t="s">
        <v>332</v>
      </c>
    </row>
    <row r="52" spans="1:12">
      <c r="A52" s="61" t="s">
        <v>260</v>
      </c>
      <c r="B52" s="61" t="s">
        <v>30</v>
      </c>
      <c r="C52" s="61" t="s">
        <v>329</v>
      </c>
      <c r="D52" s="61" t="str">
        <f t="shared" si="1"/>
        <v>PopU16_19</v>
      </c>
      <c r="E52" s="61" t="s">
        <v>330</v>
      </c>
      <c r="F52" s="61" t="str">
        <f t="shared" si="2"/>
        <v>Population less than 16 years old in 2015-2019</v>
      </c>
      <c r="G52" s="61"/>
      <c r="H52" s="62" t="s">
        <v>297</v>
      </c>
      <c r="I52" s="61" t="s">
        <v>45</v>
      </c>
      <c r="J52" s="63" t="s">
        <v>331</v>
      </c>
      <c r="K52" s="61" t="s">
        <v>295</v>
      </c>
      <c r="L52" s="61" t="s">
        <v>332</v>
      </c>
    </row>
    <row r="53" spans="1:12">
      <c r="A53" s="61" t="s">
        <v>260</v>
      </c>
      <c r="B53" s="61" t="s">
        <v>30</v>
      </c>
      <c r="C53" s="61" t="s">
        <v>333</v>
      </c>
      <c r="D53" s="61" t="str">
        <f t="shared" si="1"/>
        <v>P16t65_00</v>
      </c>
      <c r="E53" s="61" t="s">
        <v>334</v>
      </c>
      <c r="F53" s="61" t="str">
        <f t="shared" si="2"/>
        <v>Population between 16 and 65 years old in 2000</v>
      </c>
      <c r="G53" s="61"/>
      <c r="H53" s="62">
        <v>2000</v>
      </c>
      <c r="I53" s="61" t="s">
        <v>291</v>
      </c>
      <c r="J53" s="63"/>
      <c r="K53" s="61"/>
      <c r="L53" s="61"/>
    </row>
    <row r="54" spans="1:12">
      <c r="A54" s="61" t="s">
        <v>260</v>
      </c>
      <c r="B54" s="61" t="s">
        <v>30</v>
      </c>
      <c r="C54" s="61" t="s">
        <v>333</v>
      </c>
      <c r="D54" s="61" t="str">
        <f t="shared" si="1"/>
        <v>P16t65_12</v>
      </c>
      <c r="E54" s="61" t="s">
        <v>335</v>
      </c>
      <c r="F54" s="61" t="str">
        <f t="shared" si="2"/>
        <v>Population between 16 and 64 years old in 2008-2012</v>
      </c>
      <c r="G54" s="61"/>
      <c r="H54" s="62" t="s">
        <v>293</v>
      </c>
      <c r="I54" s="61" t="s">
        <v>45</v>
      </c>
      <c r="J54" s="63" t="s">
        <v>336</v>
      </c>
      <c r="K54" s="61" t="s">
        <v>295</v>
      </c>
      <c r="L54" s="61" t="s">
        <v>332</v>
      </c>
    </row>
    <row r="55" spans="1:12">
      <c r="A55" s="61" t="s">
        <v>260</v>
      </c>
      <c r="B55" s="61" t="s">
        <v>30</v>
      </c>
      <c r="C55" s="61" t="s">
        <v>333</v>
      </c>
      <c r="D55" s="61" t="str">
        <f t="shared" si="1"/>
        <v>P16t65_19</v>
      </c>
      <c r="E55" s="61" t="s">
        <v>335</v>
      </c>
      <c r="F55" s="61" t="str">
        <f t="shared" si="2"/>
        <v>Population between 16 and 64 years old in 2015-2019</v>
      </c>
      <c r="G55" s="61"/>
      <c r="H55" s="62" t="s">
        <v>297</v>
      </c>
      <c r="I55" s="61" t="s">
        <v>45</v>
      </c>
      <c r="J55" s="63" t="s">
        <v>336</v>
      </c>
      <c r="K55" s="61" t="s">
        <v>295</v>
      </c>
      <c r="L55" s="61" t="s">
        <v>332</v>
      </c>
    </row>
    <row r="56" spans="1:12">
      <c r="A56" s="61" t="s">
        <v>260</v>
      </c>
      <c r="B56" s="61" t="s">
        <v>30</v>
      </c>
      <c r="C56" s="61" t="s">
        <v>337</v>
      </c>
      <c r="D56" s="61" t="str">
        <f t="shared" si="1"/>
        <v>P65pl_00</v>
      </c>
      <c r="E56" s="61" t="s">
        <v>338</v>
      </c>
      <c r="F56" s="61" t="str">
        <f t="shared" si="2"/>
        <v>Population 65 years old or greater in 2000</v>
      </c>
      <c r="G56" s="61"/>
      <c r="H56" s="62">
        <v>2000</v>
      </c>
      <c r="I56" s="61" t="s">
        <v>291</v>
      </c>
      <c r="J56" s="63"/>
      <c r="K56" s="61"/>
      <c r="L56" s="61"/>
    </row>
    <row r="57" spans="1:12">
      <c r="A57" s="61" t="s">
        <v>260</v>
      </c>
      <c r="B57" s="61" t="s">
        <v>30</v>
      </c>
      <c r="C57" s="61" t="s">
        <v>337</v>
      </c>
      <c r="D57" s="61" t="str">
        <f t="shared" si="1"/>
        <v>P65pl_12</v>
      </c>
      <c r="E57" s="61" t="s">
        <v>338</v>
      </c>
      <c r="F57" s="61" t="str">
        <f t="shared" si="2"/>
        <v>Population 65 years old or greater in 2008-2012</v>
      </c>
      <c r="G57" s="61"/>
      <c r="H57" s="62" t="s">
        <v>293</v>
      </c>
      <c r="I57" s="61" t="s">
        <v>45</v>
      </c>
      <c r="J57" s="63" t="s">
        <v>339</v>
      </c>
      <c r="K57" s="61" t="s">
        <v>295</v>
      </c>
      <c r="L57" s="61" t="s">
        <v>332</v>
      </c>
    </row>
    <row r="58" spans="1:12">
      <c r="A58" s="61" t="s">
        <v>260</v>
      </c>
      <c r="B58" s="61" t="s">
        <v>30</v>
      </c>
      <c r="C58" s="61" t="s">
        <v>337</v>
      </c>
      <c r="D58" s="61" t="str">
        <f t="shared" si="1"/>
        <v>P65pl_19</v>
      </c>
      <c r="E58" s="61" t="s">
        <v>338</v>
      </c>
      <c r="F58" s="61" t="str">
        <f t="shared" si="2"/>
        <v>Population 65 years old or greater in 2015-2019</v>
      </c>
      <c r="G58" s="61"/>
      <c r="H58" s="62" t="s">
        <v>297</v>
      </c>
      <c r="I58" s="61" t="s">
        <v>45</v>
      </c>
      <c r="J58" s="63" t="s">
        <v>339</v>
      </c>
      <c r="K58" s="61" t="s">
        <v>295</v>
      </c>
      <c r="L58" s="61" t="s">
        <v>332</v>
      </c>
    </row>
    <row r="59" spans="1:12">
      <c r="A59" s="61" t="s">
        <v>260</v>
      </c>
      <c r="B59" s="61" t="s">
        <v>30</v>
      </c>
      <c r="C59" s="61" t="s">
        <v>340</v>
      </c>
      <c r="D59" s="61" t="str">
        <f t="shared" si="1"/>
        <v>MdAge_wnh_00</v>
      </c>
      <c r="E59" s="61" t="s">
        <v>341</v>
      </c>
      <c r="F59" s="61" t="str">
        <f t="shared" si="2"/>
        <v>White non-Hispanic population median age in 2000</v>
      </c>
      <c r="G59" s="61"/>
      <c r="H59" s="62">
        <v>2000</v>
      </c>
      <c r="I59" s="61" t="s">
        <v>291</v>
      </c>
      <c r="J59" s="63"/>
      <c r="K59" s="61"/>
      <c r="L59" s="61"/>
    </row>
    <row r="60" spans="1:12">
      <c r="A60" s="61" t="s">
        <v>260</v>
      </c>
      <c r="B60" s="61" t="s">
        <v>30</v>
      </c>
      <c r="C60" s="61" t="s">
        <v>340</v>
      </c>
      <c r="D60" s="61" t="str">
        <f t="shared" si="1"/>
        <v>MdAge_wnh_12</v>
      </c>
      <c r="E60" s="61" t="s">
        <v>341</v>
      </c>
      <c r="F60" s="61" t="str">
        <f t="shared" si="2"/>
        <v>White non-Hispanic population median age in 2008-2012</v>
      </c>
      <c r="G60" s="61"/>
      <c r="H60" s="62" t="s">
        <v>293</v>
      </c>
      <c r="I60" s="61" t="s">
        <v>45</v>
      </c>
      <c r="J60" s="64" t="s">
        <v>342</v>
      </c>
      <c r="K60" s="61" t="s">
        <v>295</v>
      </c>
      <c r="L60" s="61"/>
    </row>
    <row r="61" spans="1:12">
      <c r="A61" s="61" t="s">
        <v>260</v>
      </c>
      <c r="B61" s="61" t="s">
        <v>30</v>
      </c>
      <c r="C61" s="61" t="s">
        <v>340</v>
      </c>
      <c r="D61" s="61" t="str">
        <f t="shared" si="1"/>
        <v>MdAge_wnh_19</v>
      </c>
      <c r="E61" s="61" t="s">
        <v>341</v>
      </c>
      <c r="F61" s="61" t="str">
        <f t="shared" si="2"/>
        <v>White non-Hispanic population median age in 2015-2019</v>
      </c>
      <c r="G61" s="61"/>
      <c r="H61" s="62" t="s">
        <v>297</v>
      </c>
      <c r="I61" s="61" t="s">
        <v>45</v>
      </c>
      <c r="J61" s="64" t="s">
        <v>342</v>
      </c>
      <c r="K61" s="61" t="s">
        <v>295</v>
      </c>
      <c r="L61" s="61"/>
    </row>
    <row r="62" spans="1:12">
      <c r="A62" s="61" t="s">
        <v>260</v>
      </c>
      <c r="B62" s="61" t="s">
        <v>30</v>
      </c>
      <c r="C62" s="61" t="s">
        <v>343</v>
      </c>
      <c r="D62" s="61" t="str">
        <f t="shared" si="1"/>
        <v>PopU16_wnh_00</v>
      </c>
      <c r="E62" s="61" t="s">
        <v>344</v>
      </c>
      <c r="F62" s="61" t="str">
        <f t="shared" si="2"/>
        <v>White non-Hispanic population less than 16 years old in 2000</v>
      </c>
      <c r="G62" s="61"/>
      <c r="H62" s="62">
        <v>2000</v>
      </c>
      <c r="I62" s="61" t="s">
        <v>291</v>
      </c>
      <c r="J62" s="63"/>
      <c r="K62" s="61"/>
      <c r="L62" s="61"/>
    </row>
    <row r="63" spans="1:12">
      <c r="A63" s="61" t="s">
        <v>260</v>
      </c>
      <c r="B63" s="61" t="s">
        <v>30</v>
      </c>
      <c r="C63" s="61" t="s">
        <v>343</v>
      </c>
      <c r="D63" s="61" t="str">
        <f t="shared" si="1"/>
        <v>PopU16_wnh_12</v>
      </c>
      <c r="E63" s="61" t="s">
        <v>344</v>
      </c>
      <c r="F63" s="61" t="str">
        <f t="shared" si="2"/>
        <v>White non-Hispanic population less than 16 years old in 2008-2012</v>
      </c>
      <c r="G63" s="61"/>
      <c r="H63" s="62" t="s">
        <v>293</v>
      </c>
      <c r="I63" s="61" t="s">
        <v>45</v>
      </c>
      <c r="J63" s="63" t="s">
        <v>345</v>
      </c>
      <c r="K63" s="61" t="s">
        <v>295</v>
      </c>
      <c r="L63" s="61"/>
    </row>
    <row r="64" spans="1:12" ht="48">
      <c r="A64" s="61" t="s">
        <v>260</v>
      </c>
      <c r="B64" s="61" t="s">
        <v>30</v>
      </c>
      <c r="C64" s="61" t="s">
        <v>343</v>
      </c>
      <c r="D64" s="61" t="str">
        <f t="shared" si="1"/>
        <v>PopU16_wnh_19</v>
      </c>
      <c r="E64" s="61" t="s">
        <v>344</v>
      </c>
      <c r="F64" s="61" t="str">
        <f t="shared" si="2"/>
        <v>White non-Hispanic population less than 16 years old in 2015-2019</v>
      </c>
      <c r="G64" s="61"/>
      <c r="H64" s="62" t="s">
        <v>297</v>
      </c>
      <c r="I64" s="61" t="s">
        <v>45</v>
      </c>
      <c r="J64" s="66" t="s">
        <v>345</v>
      </c>
      <c r="K64" s="61" t="s">
        <v>295</v>
      </c>
      <c r="L64" s="61"/>
    </row>
    <row r="65" spans="1:11">
      <c r="A65" s="61" t="s">
        <v>260</v>
      </c>
      <c r="B65" s="61" t="s">
        <v>30</v>
      </c>
      <c r="C65" s="61" t="s">
        <v>346</v>
      </c>
      <c r="D65" s="61" t="str">
        <f t="shared" si="1"/>
        <v>P16t65_wnh_00</v>
      </c>
      <c r="E65" s="61" t="s">
        <v>347</v>
      </c>
      <c r="F65" s="61" t="str">
        <f t="shared" si="2"/>
        <v>White non-Hispanic population between 16 and 65 years old in 2000</v>
      </c>
      <c r="G65" s="61"/>
      <c r="H65" s="62">
        <v>2000</v>
      </c>
      <c r="I65" s="61" t="s">
        <v>291</v>
      </c>
      <c r="J65" s="63"/>
      <c r="K65" s="61"/>
    </row>
    <row r="66" spans="1:11">
      <c r="A66" s="61" t="s">
        <v>260</v>
      </c>
      <c r="B66" s="61" t="s">
        <v>30</v>
      </c>
      <c r="C66" s="61" t="s">
        <v>346</v>
      </c>
      <c r="D66" s="61" t="str">
        <f t="shared" si="1"/>
        <v>P16t65_wnh_12</v>
      </c>
      <c r="E66" s="61" t="s">
        <v>348</v>
      </c>
      <c r="F66" s="61" t="str">
        <f t="shared" ref="F66" si="3">_xlfn.CONCAT(E66," in ",H66)</f>
        <v>White non-Hispanic population between 16 and 64 years old in 2008-2012</v>
      </c>
      <c r="G66" s="61"/>
      <c r="H66" s="62" t="s">
        <v>293</v>
      </c>
      <c r="I66" s="61" t="s">
        <v>45</v>
      </c>
      <c r="J66" s="63" t="s">
        <v>349</v>
      </c>
      <c r="K66" s="61" t="s">
        <v>295</v>
      </c>
    </row>
    <row r="67" spans="1:11">
      <c r="A67" s="61" t="s">
        <v>260</v>
      </c>
      <c r="B67" s="61" t="s">
        <v>30</v>
      </c>
      <c r="C67" s="61" t="s">
        <v>346</v>
      </c>
      <c r="D67" s="61" t="str">
        <f t="shared" ref="D67:D130" si="4">_xlfn.CONCAT(C67,"_",RIGHT(H67,2))</f>
        <v>P16t65_wnh_19</v>
      </c>
      <c r="E67" s="61" t="s">
        <v>348</v>
      </c>
      <c r="F67" s="61" t="str">
        <f t="shared" ref="F67:F130" si="5">_xlfn.CONCAT(E67," in ",H67)</f>
        <v>White non-Hispanic population between 16 and 64 years old in 2015-2019</v>
      </c>
      <c r="G67" s="61"/>
      <c r="H67" s="62" t="s">
        <v>297</v>
      </c>
      <c r="I67" s="61" t="s">
        <v>45</v>
      </c>
      <c r="J67" s="63" t="s">
        <v>349</v>
      </c>
      <c r="K67" s="61" t="s">
        <v>295</v>
      </c>
    </row>
    <row r="68" spans="1:11">
      <c r="A68" s="61" t="s">
        <v>260</v>
      </c>
      <c r="B68" s="61" t="s">
        <v>30</v>
      </c>
      <c r="C68" s="61" t="s">
        <v>350</v>
      </c>
      <c r="D68" s="61" t="str">
        <f t="shared" si="4"/>
        <v>P65pl_wnh_00</v>
      </c>
      <c r="E68" s="61" t="s">
        <v>351</v>
      </c>
      <c r="F68" s="61" t="str">
        <f t="shared" si="5"/>
        <v>White non-Hispanic population 65 years old or older in 2000</v>
      </c>
      <c r="G68" s="61"/>
      <c r="H68" s="62">
        <v>2000</v>
      </c>
      <c r="I68" s="61" t="s">
        <v>291</v>
      </c>
      <c r="J68" s="63"/>
      <c r="K68" s="61"/>
    </row>
    <row r="69" spans="1:11">
      <c r="A69" s="61" t="s">
        <v>260</v>
      </c>
      <c r="B69" s="61" t="s">
        <v>30</v>
      </c>
      <c r="C69" s="61" t="s">
        <v>350</v>
      </c>
      <c r="D69" s="61" t="str">
        <f t="shared" si="4"/>
        <v>P65pl_wnh_12</v>
      </c>
      <c r="E69" s="61" t="s">
        <v>351</v>
      </c>
      <c r="F69" s="61" t="str">
        <f t="shared" si="5"/>
        <v>White non-Hispanic population 65 years old or older in 2008-2012</v>
      </c>
      <c r="G69" s="61"/>
      <c r="H69" s="62" t="s">
        <v>293</v>
      </c>
      <c r="I69" s="61" t="s">
        <v>45</v>
      </c>
      <c r="J69" s="63" t="s">
        <v>352</v>
      </c>
      <c r="K69" s="61" t="s">
        <v>295</v>
      </c>
    </row>
    <row r="70" spans="1:11">
      <c r="A70" s="61" t="s">
        <v>260</v>
      </c>
      <c r="B70" s="61" t="s">
        <v>30</v>
      </c>
      <c r="C70" s="61" t="s">
        <v>350</v>
      </c>
      <c r="D70" s="61" t="str">
        <f t="shared" si="4"/>
        <v>P65pl_wnh_19</v>
      </c>
      <c r="E70" s="61" t="s">
        <v>351</v>
      </c>
      <c r="F70" s="61" t="str">
        <f t="shared" si="5"/>
        <v>White non-Hispanic population 65 years old or older in 2015-2019</v>
      </c>
      <c r="G70" s="61"/>
      <c r="H70" s="62" t="s">
        <v>297</v>
      </c>
      <c r="I70" s="61" t="s">
        <v>45</v>
      </c>
      <c r="J70" s="63" t="s">
        <v>352</v>
      </c>
      <c r="K70" s="61" t="s">
        <v>295</v>
      </c>
    </row>
    <row r="71" spans="1:11">
      <c r="A71" s="61" t="s">
        <v>260</v>
      </c>
      <c r="B71" s="61" t="s">
        <v>30</v>
      </c>
      <c r="C71" s="61" t="s">
        <v>353</v>
      </c>
      <c r="D71" s="61" t="str">
        <f t="shared" si="4"/>
        <v>MdAge_bnh_00</v>
      </c>
      <c r="E71" s="61" t="s">
        <v>354</v>
      </c>
      <c r="F71" s="61" t="str">
        <f t="shared" si="5"/>
        <v>Black non-Hispanic population median age in 2000</v>
      </c>
      <c r="G71" s="61"/>
      <c r="H71" s="62">
        <v>2000</v>
      </c>
      <c r="I71" s="61" t="s">
        <v>291</v>
      </c>
      <c r="J71" s="63"/>
      <c r="K71" s="61"/>
    </row>
    <row r="72" spans="1:11">
      <c r="A72" s="61" t="s">
        <v>260</v>
      </c>
      <c r="B72" s="61" t="s">
        <v>30</v>
      </c>
      <c r="C72" s="61" t="s">
        <v>353</v>
      </c>
      <c r="D72" s="61" t="str">
        <f t="shared" si="4"/>
        <v>MdAge_bnh_12</v>
      </c>
      <c r="E72" s="61" t="s">
        <v>354</v>
      </c>
      <c r="F72" s="61" t="str">
        <f t="shared" si="5"/>
        <v>Black non-Hispanic population median age in 2008-2012</v>
      </c>
      <c r="G72" s="61"/>
      <c r="H72" s="62" t="s">
        <v>293</v>
      </c>
      <c r="I72" s="61" t="s">
        <v>45</v>
      </c>
      <c r="J72" s="64" t="s">
        <v>355</v>
      </c>
      <c r="K72" s="61" t="s">
        <v>295</v>
      </c>
    </row>
    <row r="73" spans="1:11">
      <c r="A73" s="61" t="s">
        <v>260</v>
      </c>
      <c r="B73" s="61" t="s">
        <v>30</v>
      </c>
      <c r="C73" s="61" t="s">
        <v>353</v>
      </c>
      <c r="D73" s="61" t="str">
        <f t="shared" si="4"/>
        <v>MdAge_bnh_19</v>
      </c>
      <c r="E73" s="61" t="s">
        <v>354</v>
      </c>
      <c r="F73" s="61" t="str">
        <f t="shared" si="5"/>
        <v>Black non-Hispanic population median age in 2015-2019</v>
      </c>
      <c r="G73" s="61"/>
      <c r="H73" s="62" t="s">
        <v>297</v>
      </c>
      <c r="I73" s="61" t="s">
        <v>45</v>
      </c>
      <c r="J73" s="64" t="s">
        <v>355</v>
      </c>
      <c r="K73" s="61" t="s">
        <v>295</v>
      </c>
    </row>
    <row r="74" spans="1:11">
      <c r="A74" s="61" t="s">
        <v>260</v>
      </c>
      <c r="B74" s="61" t="s">
        <v>30</v>
      </c>
      <c r="C74" s="61" t="s">
        <v>356</v>
      </c>
      <c r="D74" s="61" t="str">
        <f t="shared" si="4"/>
        <v>PopU16_bnh_00</v>
      </c>
      <c r="E74" s="61" t="s">
        <v>357</v>
      </c>
      <c r="F74" s="61" t="str">
        <f t="shared" si="5"/>
        <v>Black non-Hispanic population less than 16 years old in 2000</v>
      </c>
      <c r="G74" s="61"/>
      <c r="H74" s="62">
        <v>2000</v>
      </c>
      <c r="I74" s="61" t="s">
        <v>291</v>
      </c>
      <c r="J74" s="63"/>
      <c r="K74" s="61"/>
    </row>
    <row r="75" spans="1:11">
      <c r="A75" s="61" t="s">
        <v>260</v>
      </c>
      <c r="B75" s="61" t="s">
        <v>30</v>
      </c>
      <c r="C75" s="61" t="s">
        <v>356</v>
      </c>
      <c r="D75" s="61" t="str">
        <f t="shared" si="4"/>
        <v>PopU16_bnh_12</v>
      </c>
      <c r="E75" s="61" t="s">
        <v>357</v>
      </c>
      <c r="F75" s="61" t="str">
        <f t="shared" si="5"/>
        <v>Black non-Hispanic population less than 16 years old in 2008-2012</v>
      </c>
      <c r="G75" s="61"/>
      <c r="H75" s="62" t="s">
        <v>293</v>
      </c>
      <c r="I75" s="61" t="s">
        <v>45</v>
      </c>
      <c r="J75" s="63" t="s">
        <v>358</v>
      </c>
      <c r="K75" s="61" t="s">
        <v>295</v>
      </c>
    </row>
    <row r="76" spans="1:11">
      <c r="A76" s="61" t="s">
        <v>260</v>
      </c>
      <c r="B76" s="61" t="s">
        <v>30</v>
      </c>
      <c r="C76" s="61" t="s">
        <v>356</v>
      </c>
      <c r="D76" s="61" t="str">
        <f t="shared" si="4"/>
        <v>PopU16_bnh_19</v>
      </c>
      <c r="E76" s="61" t="s">
        <v>357</v>
      </c>
      <c r="F76" s="61" t="str">
        <f t="shared" si="5"/>
        <v>Black non-Hispanic population less than 16 years old in 2015-2019</v>
      </c>
      <c r="G76" s="61"/>
      <c r="H76" s="62" t="s">
        <v>297</v>
      </c>
      <c r="I76" s="61" t="s">
        <v>45</v>
      </c>
      <c r="J76" s="63" t="s">
        <v>358</v>
      </c>
      <c r="K76" s="61" t="s">
        <v>295</v>
      </c>
    </row>
    <row r="77" spans="1:11">
      <c r="A77" s="61" t="s">
        <v>260</v>
      </c>
      <c r="B77" s="61" t="s">
        <v>30</v>
      </c>
      <c r="C77" s="61" t="s">
        <v>359</v>
      </c>
      <c r="D77" s="61" t="str">
        <f t="shared" si="4"/>
        <v>P16t65_bnh_00</v>
      </c>
      <c r="E77" s="61" t="s">
        <v>360</v>
      </c>
      <c r="F77" s="61" t="str">
        <f t="shared" si="5"/>
        <v>Black non-Hispanic population between 16 and 65 years old in 2000</v>
      </c>
      <c r="G77" s="61"/>
      <c r="H77" s="62">
        <v>2000</v>
      </c>
      <c r="I77" s="61" t="s">
        <v>291</v>
      </c>
      <c r="J77" s="63"/>
      <c r="K77" s="61"/>
    </row>
    <row r="78" spans="1:11">
      <c r="A78" s="61" t="s">
        <v>260</v>
      </c>
      <c r="B78" s="61" t="s">
        <v>30</v>
      </c>
      <c r="C78" s="61" t="s">
        <v>359</v>
      </c>
      <c r="D78" s="61" t="str">
        <f t="shared" si="4"/>
        <v>P16t65_bnh_12</v>
      </c>
      <c r="E78" s="61" t="s">
        <v>361</v>
      </c>
      <c r="F78" s="61" t="str">
        <f t="shared" si="5"/>
        <v>Black non-Hispanic population between 16 and 64 years old in 2008-2012</v>
      </c>
      <c r="G78" s="61"/>
      <c r="H78" s="62" t="s">
        <v>293</v>
      </c>
      <c r="I78" s="61" t="s">
        <v>45</v>
      </c>
      <c r="J78" s="63" t="s">
        <v>362</v>
      </c>
      <c r="K78" s="61" t="s">
        <v>295</v>
      </c>
    </row>
    <row r="79" spans="1:11">
      <c r="A79" s="61" t="s">
        <v>260</v>
      </c>
      <c r="B79" s="61" t="s">
        <v>30</v>
      </c>
      <c r="C79" s="61" t="s">
        <v>359</v>
      </c>
      <c r="D79" s="61" t="str">
        <f t="shared" si="4"/>
        <v>P16t65_bnh_19</v>
      </c>
      <c r="E79" s="61" t="s">
        <v>361</v>
      </c>
      <c r="F79" s="61" t="str">
        <f t="shared" si="5"/>
        <v>Black non-Hispanic population between 16 and 64 years old in 2015-2019</v>
      </c>
      <c r="G79" s="61"/>
      <c r="H79" s="62" t="s">
        <v>297</v>
      </c>
      <c r="I79" s="61" t="s">
        <v>45</v>
      </c>
      <c r="J79" s="63" t="s">
        <v>362</v>
      </c>
      <c r="K79" s="61" t="s">
        <v>295</v>
      </c>
    </row>
    <row r="80" spans="1:11">
      <c r="A80" s="61" t="s">
        <v>260</v>
      </c>
      <c r="B80" s="61" t="s">
        <v>30</v>
      </c>
      <c r="C80" s="61" t="s">
        <v>363</v>
      </c>
      <c r="D80" s="61" t="str">
        <f t="shared" si="4"/>
        <v>P65pl_bnh_00</v>
      </c>
      <c r="E80" s="61" t="s">
        <v>364</v>
      </c>
      <c r="F80" s="61" t="str">
        <f t="shared" si="5"/>
        <v>Black non-Hispanic population 65 years old or older in 2000</v>
      </c>
      <c r="G80" s="61"/>
      <c r="H80" s="62">
        <v>2000</v>
      </c>
      <c r="I80" s="61" t="s">
        <v>291</v>
      </c>
      <c r="J80" s="63"/>
      <c r="K80" s="61"/>
    </row>
    <row r="81" spans="1:11">
      <c r="A81" s="61" t="s">
        <v>260</v>
      </c>
      <c r="B81" s="61" t="s">
        <v>30</v>
      </c>
      <c r="C81" s="61" t="s">
        <v>363</v>
      </c>
      <c r="D81" s="61" t="str">
        <f t="shared" si="4"/>
        <v>P65pl_bnh_12</v>
      </c>
      <c r="E81" s="61" t="s">
        <v>364</v>
      </c>
      <c r="F81" s="61" t="str">
        <f t="shared" si="5"/>
        <v>Black non-Hispanic population 65 years old or older in 2008-2012</v>
      </c>
      <c r="G81" s="61"/>
      <c r="H81" s="62" t="s">
        <v>293</v>
      </c>
      <c r="I81" s="61" t="s">
        <v>45</v>
      </c>
      <c r="J81" s="63" t="s">
        <v>365</v>
      </c>
      <c r="K81" s="61" t="s">
        <v>295</v>
      </c>
    </row>
    <row r="82" spans="1:11">
      <c r="A82" s="61" t="s">
        <v>260</v>
      </c>
      <c r="B82" s="61" t="s">
        <v>30</v>
      </c>
      <c r="C82" s="61" t="s">
        <v>363</v>
      </c>
      <c r="D82" s="61" t="str">
        <f t="shared" si="4"/>
        <v>P65pl_bnh_19</v>
      </c>
      <c r="E82" s="61" t="s">
        <v>364</v>
      </c>
      <c r="F82" s="61" t="str">
        <f t="shared" si="5"/>
        <v>Black non-Hispanic population 65 years old or older in 2015-2019</v>
      </c>
      <c r="G82" s="61"/>
      <c r="H82" s="62" t="s">
        <v>297</v>
      </c>
      <c r="I82" s="61" t="s">
        <v>45</v>
      </c>
      <c r="J82" s="63" t="s">
        <v>365</v>
      </c>
      <c r="K82" s="61" t="s">
        <v>295</v>
      </c>
    </row>
    <row r="83" spans="1:11">
      <c r="A83" s="61" t="s">
        <v>260</v>
      </c>
      <c r="B83" s="61" t="s">
        <v>30</v>
      </c>
      <c r="C83" s="61" t="s">
        <v>366</v>
      </c>
      <c r="D83" s="61" t="str">
        <f t="shared" si="4"/>
        <v>MdAge_anh_00</v>
      </c>
      <c r="E83" s="61" t="s">
        <v>367</v>
      </c>
      <c r="F83" s="61" t="str">
        <f t="shared" si="5"/>
        <v>Asian non-Hispanic population median age in 2000</v>
      </c>
      <c r="G83" s="61"/>
      <c r="H83" s="62">
        <v>2000</v>
      </c>
      <c r="I83" s="61" t="s">
        <v>291</v>
      </c>
      <c r="J83" s="63"/>
      <c r="K83" s="61"/>
    </row>
    <row r="84" spans="1:11">
      <c r="A84" s="61" t="s">
        <v>260</v>
      </c>
      <c r="B84" s="61" t="s">
        <v>30</v>
      </c>
      <c r="C84" s="61" t="s">
        <v>366</v>
      </c>
      <c r="D84" s="61" t="str">
        <f t="shared" si="4"/>
        <v>MdAge_anh_12</v>
      </c>
      <c r="E84" s="61" t="s">
        <v>367</v>
      </c>
      <c r="F84" s="61" t="str">
        <f t="shared" si="5"/>
        <v>Asian non-Hispanic population median age in 2008-2012</v>
      </c>
      <c r="G84" s="61"/>
      <c r="H84" s="62" t="s">
        <v>293</v>
      </c>
      <c r="I84" s="61" t="s">
        <v>45</v>
      </c>
      <c r="J84" s="64" t="s">
        <v>368</v>
      </c>
      <c r="K84" s="61" t="s">
        <v>295</v>
      </c>
    </row>
    <row r="85" spans="1:11">
      <c r="A85" s="61" t="s">
        <v>260</v>
      </c>
      <c r="B85" s="61" t="s">
        <v>30</v>
      </c>
      <c r="C85" s="61" t="s">
        <v>366</v>
      </c>
      <c r="D85" s="61" t="str">
        <f t="shared" si="4"/>
        <v>MdAge_anh_19</v>
      </c>
      <c r="E85" s="61" t="s">
        <v>367</v>
      </c>
      <c r="F85" s="61" t="str">
        <f t="shared" si="5"/>
        <v>Asian non-Hispanic population median age in 2015-2019</v>
      </c>
      <c r="G85" s="61"/>
      <c r="H85" s="62" t="s">
        <v>297</v>
      </c>
      <c r="I85" s="61" t="s">
        <v>45</v>
      </c>
      <c r="J85" s="64" t="s">
        <v>368</v>
      </c>
      <c r="K85" s="61" t="s">
        <v>295</v>
      </c>
    </row>
    <row r="86" spans="1:11">
      <c r="A86" s="61" t="s">
        <v>260</v>
      </c>
      <c r="B86" s="61" t="s">
        <v>30</v>
      </c>
      <c r="C86" s="61" t="s">
        <v>369</v>
      </c>
      <c r="D86" s="61" t="str">
        <f t="shared" si="4"/>
        <v>PopU16_anh_00</v>
      </c>
      <c r="E86" s="61" t="s">
        <v>370</v>
      </c>
      <c r="F86" s="61" t="str">
        <f t="shared" si="5"/>
        <v>Asian non-Hispanic population less than 16 years old in 2000</v>
      </c>
      <c r="G86" s="61"/>
      <c r="H86" s="62">
        <v>2000</v>
      </c>
      <c r="I86" s="61" t="s">
        <v>291</v>
      </c>
      <c r="J86" s="63"/>
      <c r="K86" s="61"/>
    </row>
    <row r="87" spans="1:11">
      <c r="A87" s="61" t="s">
        <v>260</v>
      </c>
      <c r="B87" s="61" t="s">
        <v>30</v>
      </c>
      <c r="C87" s="61" t="s">
        <v>369</v>
      </c>
      <c r="D87" s="61" t="str">
        <f t="shared" si="4"/>
        <v>PopU16_anh_12</v>
      </c>
      <c r="E87" s="61" t="s">
        <v>370</v>
      </c>
      <c r="F87" s="61" t="str">
        <f t="shared" si="5"/>
        <v>Asian non-Hispanic population less than 16 years old in 2008-2012</v>
      </c>
      <c r="G87" s="61"/>
      <c r="H87" s="62" t="s">
        <v>293</v>
      </c>
      <c r="I87" s="61" t="s">
        <v>45</v>
      </c>
      <c r="J87" s="63" t="s">
        <v>371</v>
      </c>
      <c r="K87" s="61" t="s">
        <v>295</v>
      </c>
    </row>
    <row r="88" spans="1:11">
      <c r="A88" s="61" t="s">
        <v>260</v>
      </c>
      <c r="B88" s="61" t="s">
        <v>30</v>
      </c>
      <c r="C88" s="61" t="s">
        <v>369</v>
      </c>
      <c r="D88" s="61" t="str">
        <f t="shared" si="4"/>
        <v>PopU16_anh_19</v>
      </c>
      <c r="E88" s="61" t="s">
        <v>370</v>
      </c>
      <c r="F88" s="61" t="str">
        <f t="shared" si="5"/>
        <v>Asian non-Hispanic population less than 16 years old in 2015-2019</v>
      </c>
      <c r="G88" s="61"/>
      <c r="H88" s="62" t="s">
        <v>297</v>
      </c>
      <c r="I88" s="61" t="s">
        <v>45</v>
      </c>
      <c r="J88" s="63" t="s">
        <v>371</v>
      </c>
      <c r="K88" s="61" t="s">
        <v>295</v>
      </c>
    </row>
    <row r="89" spans="1:11">
      <c r="A89" s="61" t="s">
        <v>260</v>
      </c>
      <c r="B89" s="61" t="s">
        <v>30</v>
      </c>
      <c r="C89" s="61" t="s">
        <v>372</v>
      </c>
      <c r="D89" s="61" t="str">
        <f t="shared" si="4"/>
        <v>P16t65_anh_00</v>
      </c>
      <c r="E89" s="61" t="s">
        <v>373</v>
      </c>
      <c r="F89" s="61" t="str">
        <f t="shared" si="5"/>
        <v>Asian non-Hispanic population between 16 and 65 years old in 2000</v>
      </c>
      <c r="G89" s="61"/>
      <c r="H89" s="62">
        <v>2000</v>
      </c>
      <c r="I89" s="61" t="s">
        <v>291</v>
      </c>
      <c r="J89" s="63"/>
      <c r="K89" s="61"/>
    </row>
    <row r="90" spans="1:11">
      <c r="A90" s="61" t="s">
        <v>260</v>
      </c>
      <c r="B90" s="61" t="s">
        <v>30</v>
      </c>
      <c r="C90" s="61" t="s">
        <v>372</v>
      </c>
      <c r="D90" s="61" t="str">
        <f t="shared" si="4"/>
        <v>P16t65_anh_12</v>
      </c>
      <c r="E90" s="61" t="s">
        <v>374</v>
      </c>
      <c r="F90" s="61" t="str">
        <f t="shared" si="5"/>
        <v>Asian non-Hispanic population between 16 and 64 years old in 2008-2012</v>
      </c>
      <c r="G90" s="61"/>
      <c r="H90" s="62" t="s">
        <v>293</v>
      </c>
      <c r="I90" s="61" t="s">
        <v>45</v>
      </c>
      <c r="J90" s="63" t="s">
        <v>375</v>
      </c>
      <c r="K90" s="61" t="s">
        <v>295</v>
      </c>
    </row>
    <row r="91" spans="1:11">
      <c r="A91" s="61" t="s">
        <v>260</v>
      </c>
      <c r="B91" s="61" t="s">
        <v>30</v>
      </c>
      <c r="C91" s="61" t="s">
        <v>372</v>
      </c>
      <c r="D91" s="61" t="str">
        <f t="shared" si="4"/>
        <v>P16t65_anh_19</v>
      </c>
      <c r="E91" s="61" t="s">
        <v>374</v>
      </c>
      <c r="F91" s="61" t="str">
        <f t="shared" si="5"/>
        <v>Asian non-Hispanic population between 16 and 64 years old in 2015-2019</v>
      </c>
      <c r="G91" s="61"/>
      <c r="H91" s="62" t="s">
        <v>297</v>
      </c>
      <c r="I91" s="61" t="s">
        <v>45</v>
      </c>
      <c r="J91" s="63" t="s">
        <v>375</v>
      </c>
      <c r="K91" s="61" t="s">
        <v>295</v>
      </c>
    </row>
    <row r="92" spans="1:11">
      <c r="A92" s="61" t="s">
        <v>260</v>
      </c>
      <c r="B92" s="61" t="s">
        <v>30</v>
      </c>
      <c r="C92" s="61" t="s">
        <v>376</v>
      </c>
      <c r="D92" s="61" t="str">
        <f t="shared" si="4"/>
        <v>P65pl_anh_00</v>
      </c>
      <c r="E92" s="61" t="s">
        <v>377</v>
      </c>
      <c r="F92" s="61" t="str">
        <f t="shared" si="5"/>
        <v>Asian non-Hispanic population 65 years old or older in 2000</v>
      </c>
      <c r="G92" s="61"/>
      <c r="H92" s="62">
        <v>2000</v>
      </c>
      <c r="I92" s="61" t="s">
        <v>291</v>
      </c>
      <c r="J92" s="63"/>
      <c r="K92" s="61"/>
    </row>
    <row r="93" spans="1:11">
      <c r="A93" s="61" t="s">
        <v>260</v>
      </c>
      <c r="B93" s="61" t="s">
        <v>30</v>
      </c>
      <c r="C93" s="61" t="s">
        <v>376</v>
      </c>
      <c r="D93" s="61" t="str">
        <f t="shared" si="4"/>
        <v>P65pl_anh_12</v>
      </c>
      <c r="E93" s="61" t="s">
        <v>377</v>
      </c>
      <c r="F93" s="61" t="str">
        <f t="shared" si="5"/>
        <v>Asian non-Hispanic population 65 years old or older in 2008-2012</v>
      </c>
      <c r="G93" s="61"/>
      <c r="H93" s="62" t="s">
        <v>293</v>
      </c>
      <c r="I93" s="61" t="s">
        <v>45</v>
      </c>
      <c r="J93" s="63" t="s">
        <v>378</v>
      </c>
      <c r="K93" s="61" t="s">
        <v>295</v>
      </c>
    </row>
    <row r="94" spans="1:11">
      <c r="A94" s="61" t="s">
        <v>260</v>
      </c>
      <c r="B94" s="61" t="s">
        <v>30</v>
      </c>
      <c r="C94" s="61" t="s">
        <v>376</v>
      </c>
      <c r="D94" s="61" t="str">
        <f t="shared" si="4"/>
        <v>P65pl_anh_19</v>
      </c>
      <c r="E94" s="61" t="s">
        <v>377</v>
      </c>
      <c r="F94" s="61" t="str">
        <f t="shared" si="5"/>
        <v>Asian non-Hispanic population 65 years old or older in 2015-2019</v>
      </c>
      <c r="G94" s="61"/>
      <c r="H94" s="62" t="s">
        <v>297</v>
      </c>
      <c r="I94" s="61" t="s">
        <v>45</v>
      </c>
      <c r="J94" s="63" t="s">
        <v>378</v>
      </c>
      <c r="K94" s="61" t="s">
        <v>295</v>
      </c>
    </row>
    <row r="95" spans="1:11">
      <c r="A95" s="61" t="s">
        <v>260</v>
      </c>
      <c r="B95" s="61" t="s">
        <v>30</v>
      </c>
      <c r="C95" s="61" t="s">
        <v>379</v>
      </c>
      <c r="D95" s="61" t="str">
        <f t="shared" si="4"/>
        <v>MdAge_hsp_00</v>
      </c>
      <c r="E95" s="61" t="s">
        <v>380</v>
      </c>
      <c r="F95" s="61" t="str">
        <f t="shared" si="5"/>
        <v>Hispanic population median age in 2000</v>
      </c>
      <c r="G95" s="61"/>
      <c r="H95" s="62">
        <v>2000</v>
      </c>
      <c r="I95" s="61" t="s">
        <v>291</v>
      </c>
      <c r="J95" s="63"/>
      <c r="K95" s="61"/>
    </row>
    <row r="96" spans="1:11">
      <c r="A96" s="61" t="s">
        <v>260</v>
      </c>
      <c r="B96" s="61" t="s">
        <v>30</v>
      </c>
      <c r="C96" s="61" t="s">
        <v>379</v>
      </c>
      <c r="D96" s="61" t="str">
        <f t="shared" si="4"/>
        <v>MdAge_hsp_12</v>
      </c>
      <c r="E96" s="61" t="s">
        <v>380</v>
      </c>
      <c r="F96" s="61" t="str">
        <f t="shared" si="5"/>
        <v>Hispanic population median age in 2008-2012</v>
      </c>
      <c r="G96" s="61"/>
      <c r="H96" s="62" t="s">
        <v>293</v>
      </c>
      <c r="I96" s="61" t="s">
        <v>45</v>
      </c>
      <c r="J96" s="64" t="s">
        <v>381</v>
      </c>
      <c r="K96" s="61" t="s">
        <v>295</v>
      </c>
    </row>
    <row r="97" spans="1:11">
      <c r="A97" s="61" t="s">
        <v>260</v>
      </c>
      <c r="B97" s="61" t="s">
        <v>30</v>
      </c>
      <c r="C97" s="61" t="s">
        <v>379</v>
      </c>
      <c r="D97" s="61" t="str">
        <f t="shared" si="4"/>
        <v>MdAge_hsp_19</v>
      </c>
      <c r="E97" s="61" t="s">
        <v>380</v>
      </c>
      <c r="F97" s="61" t="str">
        <f t="shared" si="5"/>
        <v>Hispanic population median age in 2015-2019</v>
      </c>
      <c r="G97" s="61"/>
      <c r="H97" s="62" t="s">
        <v>297</v>
      </c>
      <c r="I97" s="61" t="s">
        <v>45</v>
      </c>
      <c r="J97" s="64" t="s">
        <v>381</v>
      </c>
      <c r="K97" s="61" t="s">
        <v>295</v>
      </c>
    </row>
    <row r="98" spans="1:11">
      <c r="A98" s="61" t="s">
        <v>260</v>
      </c>
      <c r="B98" s="61" t="s">
        <v>30</v>
      </c>
      <c r="C98" s="61" t="s">
        <v>382</v>
      </c>
      <c r="D98" s="61" t="str">
        <f t="shared" si="4"/>
        <v>PopU16_hsp_00</v>
      </c>
      <c r="E98" s="61" t="s">
        <v>383</v>
      </c>
      <c r="F98" s="61" t="str">
        <f t="shared" si="5"/>
        <v>Hispanic population less than 16 years old in 2000</v>
      </c>
      <c r="G98" s="61"/>
      <c r="H98" s="62">
        <v>2000</v>
      </c>
      <c r="I98" s="61" t="s">
        <v>291</v>
      </c>
      <c r="J98" s="63"/>
      <c r="K98" s="61"/>
    </row>
    <row r="99" spans="1:11">
      <c r="A99" s="61" t="s">
        <v>260</v>
      </c>
      <c r="B99" s="61" t="s">
        <v>30</v>
      </c>
      <c r="C99" s="61" t="s">
        <v>382</v>
      </c>
      <c r="D99" s="61" t="str">
        <f t="shared" si="4"/>
        <v>PopU16_hsp_12</v>
      </c>
      <c r="E99" s="61" t="s">
        <v>383</v>
      </c>
      <c r="F99" s="61" t="str">
        <f t="shared" si="5"/>
        <v>Hispanic population less than 16 years old in 2008-2012</v>
      </c>
      <c r="G99" s="61"/>
      <c r="H99" s="62" t="s">
        <v>293</v>
      </c>
      <c r="I99" s="61" t="s">
        <v>45</v>
      </c>
      <c r="J99" s="63" t="s">
        <v>384</v>
      </c>
      <c r="K99" s="61" t="s">
        <v>295</v>
      </c>
    </row>
    <row r="100" spans="1:11">
      <c r="A100" s="61" t="s">
        <v>260</v>
      </c>
      <c r="B100" s="61" t="s">
        <v>30</v>
      </c>
      <c r="C100" s="61" t="s">
        <v>382</v>
      </c>
      <c r="D100" s="61" t="str">
        <f t="shared" si="4"/>
        <v>PopU16_hsp_19</v>
      </c>
      <c r="E100" s="61" t="s">
        <v>383</v>
      </c>
      <c r="F100" s="61" t="str">
        <f t="shared" si="5"/>
        <v>Hispanic population less than 16 years old in 2015-2019</v>
      </c>
      <c r="G100" s="61"/>
      <c r="H100" s="62" t="s">
        <v>297</v>
      </c>
      <c r="I100" s="61" t="s">
        <v>45</v>
      </c>
      <c r="J100" s="63" t="s">
        <v>384</v>
      </c>
      <c r="K100" s="61" t="s">
        <v>295</v>
      </c>
    </row>
    <row r="101" spans="1:11">
      <c r="A101" s="61" t="s">
        <v>260</v>
      </c>
      <c r="B101" s="61" t="s">
        <v>30</v>
      </c>
      <c r="C101" s="61" t="s">
        <v>385</v>
      </c>
      <c r="D101" s="61" t="str">
        <f t="shared" si="4"/>
        <v>P16t65_hsp_00</v>
      </c>
      <c r="E101" s="61" t="s">
        <v>386</v>
      </c>
      <c r="F101" s="61" t="str">
        <f t="shared" si="5"/>
        <v>Hispanic population between 16 and 65 years old in 2000</v>
      </c>
      <c r="G101" s="61"/>
      <c r="H101" s="62">
        <v>2000</v>
      </c>
      <c r="I101" s="61" t="s">
        <v>291</v>
      </c>
      <c r="J101" s="63"/>
      <c r="K101" s="61"/>
    </row>
    <row r="102" spans="1:11">
      <c r="A102" s="61" t="s">
        <v>260</v>
      </c>
      <c r="B102" s="61" t="s">
        <v>30</v>
      </c>
      <c r="C102" s="61" t="s">
        <v>385</v>
      </c>
      <c r="D102" s="61" t="str">
        <f t="shared" si="4"/>
        <v>P16t65_hsp_12</v>
      </c>
      <c r="E102" s="61" t="s">
        <v>387</v>
      </c>
      <c r="F102" s="61" t="str">
        <f t="shared" si="5"/>
        <v>Hispanic population between 16 and 64 years old in 2008-2012</v>
      </c>
      <c r="G102" s="61"/>
      <c r="H102" s="62" t="s">
        <v>293</v>
      </c>
      <c r="I102" s="61" t="s">
        <v>45</v>
      </c>
      <c r="J102" s="63" t="s">
        <v>388</v>
      </c>
      <c r="K102" s="61" t="s">
        <v>295</v>
      </c>
    </row>
    <row r="103" spans="1:11">
      <c r="A103" s="61" t="s">
        <v>260</v>
      </c>
      <c r="B103" s="61" t="s">
        <v>30</v>
      </c>
      <c r="C103" s="61" t="s">
        <v>385</v>
      </c>
      <c r="D103" s="61" t="str">
        <f t="shared" si="4"/>
        <v>P16t65_hsp_19</v>
      </c>
      <c r="E103" s="61" t="s">
        <v>387</v>
      </c>
      <c r="F103" s="61" t="str">
        <f t="shared" si="5"/>
        <v>Hispanic population between 16 and 64 years old in 2015-2019</v>
      </c>
      <c r="G103" s="61"/>
      <c r="H103" s="62" t="s">
        <v>297</v>
      </c>
      <c r="I103" s="61" t="s">
        <v>45</v>
      </c>
      <c r="J103" s="63" t="s">
        <v>388</v>
      </c>
      <c r="K103" s="61" t="s">
        <v>295</v>
      </c>
    </row>
    <row r="104" spans="1:11">
      <c r="A104" s="61" t="s">
        <v>260</v>
      </c>
      <c r="B104" s="61" t="s">
        <v>30</v>
      </c>
      <c r="C104" s="61" t="s">
        <v>389</v>
      </c>
      <c r="D104" s="61" t="str">
        <f t="shared" si="4"/>
        <v>P65pl_hsp_00</v>
      </c>
      <c r="E104" s="61" t="s">
        <v>390</v>
      </c>
      <c r="F104" s="61" t="str">
        <f t="shared" si="5"/>
        <v>Hispanic population 65 years old or older in 2000</v>
      </c>
      <c r="G104" s="61"/>
      <c r="H104" s="62">
        <v>2000</v>
      </c>
      <c r="I104" s="61" t="s">
        <v>291</v>
      </c>
      <c r="J104" s="63"/>
      <c r="K104" s="61"/>
    </row>
    <row r="105" spans="1:11">
      <c r="A105" s="61" t="s">
        <v>260</v>
      </c>
      <c r="B105" s="61" t="s">
        <v>30</v>
      </c>
      <c r="C105" s="61" t="s">
        <v>389</v>
      </c>
      <c r="D105" s="61" t="str">
        <f t="shared" si="4"/>
        <v>P65pl_hsp_12</v>
      </c>
      <c r="E105" s="61" t="s">
        <v>390</v>
      </c>
      <c r="F105" s="61" t="str">
        <f t="shared" si="5"/>
        <v>Hispanic population 65 years old or older in 2008-2012</v>
      </c>
      <c r="G105" s="61"/>
      <c r="H105" s="62" t="s">
        <v>293</v>
      </c>
      <c r="I105" s="61" t="s">
        <v>45</v>
      </c>
      <c r="J105" s="63" t="s">
        <v>391</v>
      </c>
      <c r="K105" s="61" t="s">
        <v>295</v>
      </c>
    </row>
    <row r="106" spans="1:11">
      <c r="A106" s="61" t="s">
        <v>260</v>
      </c>
      <c r="B106" s="61" t="s">
        <v>30</v>
      </c>
      <c r="C106" s="61" t="s">
        <v>389</v>
      </c>
      <c r="D106" s="61" t="str">
        <f t="shared" si="4"/>
        <v>P65pl_hsp_19</v>
      </c>
      <c r="E106" s="61" t="s">
        <v>390</v>
      </c>
      <c r="F106" s="61" t="str">
        <f t="shared" si="5"/>
        <v>Hispanic population 65 years old or older in 2015-2019</v>
      </c>
      <c r="G106" s="61"/>
      <c r="H106" s="62" t="s">
        <v>297</v>
      </c>
      <c r="I106" s="61" t="s">
        <v>45</v>
      </c>
      <c r="J106" s="63" t="s">
        <v>391</v>
      </c>
      <c r="K106" s="61" t="s">
        <v>295</v>
      </c>
    </row>
    <row r="107" spans="1:11">
      <c r="A107" s="61"/>
      <c r="B107" s="61" t="s">
        <v>43</v>
      </c>
      <c r="C107" s="61" t="s">
        <v>392</v>
      </c>
      <c r="D107" s="61" t="str">
        <f t="shared" si="4"/>
        <v>mdhinc_12</v>
      </c>
      <c r="E107" s="61" t="s">
        <v>43</v>
      </c>
      <c r="F107" s="61" t="str">
        <f t="shared" si="5"/>
        <v>Median household income in 2008-2012</v>
      </c>
      <c r="G107" s="61"/>
      <c r="H107" s="62" t="s">
        <v>293</v>
      </c>
      <c r="I107" s="61" t="s">
        <v>45</v>
      </c>
      <c r="J107" s="48" t="s">
        <v>393</v>
      </c>
      <c r="K107" s="61" t="s">
        <v>394</v>
      </c>
    </row>
    <row r="108" spans="1:11">
      <c r="A108" s="61"/>
      <c r="B108" s="61" t="s">
        <v>43</v>
      </c>
      <c r="C108" s="61" t="s">
        <v>392</v>
      </c>
      <c r="D108" s="61" t="str">
        <f t="shared" si="4"/>
        <v>mdhinc_19</v>
      </c>
      <c r="E108" s="61" t="s">
        <v>43</v>
      </c>
      <c r="F108" s="61" t="str">
        <f t="shared" si="5"/>
        <v>Median household income in 2015-2019</v>
      </c>
      <c r="G108" s="61"/>
      <c r="H108" s="62" t="s">
        <v>297</v>
      </c>
      <c r="I108" s="61" t="s">
        <v>45</v>
      </c>
      <c r="J108" s="48" t="s">
        <v>395</v>
      </c>
      <c r="K108" s="61" t="s">
        <v>394</v>
      </c>
    </row>
    <row r="109" spans="1:11">
      <c r="A109" s="61"/>
      <c r="B109" s="61" t="s">
        <v>43</v>
      </c>
      <c r="C109" s="61" t="s">
        <v>396</v>
      </c>
      <c r="D109" s="61" t="str">
        <f t="shared" si="4"/>
        <v>mdhinc_wnh_12</v>
      </c>
      <c r="E109" s="61" t="s">
        <v>397</v>
      </c>
      <c r="F109" s="61" t="str">
        <f t="shared" si="5"/>
        <v>Median household income (White non-Hispanic householder) in 2008-2012</v>
      </c>
      <c r="G109" s="61"/>
      <c r="H109" s="62" t="s">
        <v>293</v>
      </c>
      <c r="I109" s="61" t="s">
        <v>45</v>
      </c>
      <c r="J109" s="48" t="s">
        <v>398</v>
      </c>
      <c r="K109" s="61" t="s">
        <v>394</v>
      </c>
    </row>
    <row r="110" spans="1:11">
      <c r="A110" s="61"/>
      <c r="B110" s="61" t="s">
        <v>43</v>
      </c>
      <c r="C110" s="61" t="s">
        <v>396</v>
      </c>
      <c r="D110" s="61" t="str">
        <f t="shared" si="4"/>
        <v>mdhinc_wnh_19</v>
      </c>
      <c r="E110" s="61" t="s">
        <v>397</v>
      </c>
      <c r="F110" s="61" t="str">
        <f t="shared" si="5"/>
        <v>Median household income (White non-Hispanic householder) in 2015-2019</v>
      </c>
      <c r="G110" s="61"/>
      <c r="H110" s="62" t="s">
        <v>297</v>
      </c>
      <c r="I110" s="61" t="s">
        <v>45</v>
      </c>
      <c r="J110" s="48" t="s">
        <v>399</v>
      </c>
      <c r="K110" s="61" t="s">
        <v>394</v>
      </c>
    </row>
    <row r="111" spans="1:11">
      <c r="A111" s="61"/>
      <c r="B111" s="61" t="s">
        <v>43</v>
      </c>
      <c r="C111" s="61" t="s">
        <v>400</v>
      </c>
      <c r="D111" s="61" t="str">
        <f t="shared" si="4"/>
        <v>mdhinc_bnh_12</v>
      </c>
      <c r="E111" s="61" t="s">
        <v>401</v>
      </c>
      <c r="F111" s="61" t="str">
        <f t="shared" si="5"/>
        <v>Median household income (Black non-Hispanic householder) in 2008-2012</v>
      </c>
      <c r="G111" s="61"/>
      <c r="H111" s="62" t="s">
        <v>293</v>
      </c>
      <c r="I111" s="61" t="s">
        <v>45</v>
      </c>
      <c r="J111" s="48" t="s">
        <v>402</v>
      </c>
      <c r="K111" s="61"/>
    </row>
    <row r="112" spans="1:11">
      <c r="A112" s="61"/>
      <c r="B112" s="61" t="s">
        <v>43</v>
      </c>
      <c r="C112" s="61" t="s">
        <v>400</v>
      </c>
      <c r="D112" s="61" t="str">
        <f t="shared" si="4"/>
        <v>mdhinc_bnh_19</v>
      </c>
      <c r="E112" s="61" t="s">
        <v>401</v>
      </c>
      <c r="F112" s="61" t="str">
        <f t="shared" si="5"/>
        <v>Median household income (Black non-Hispanic householder) in 2015-2019</v>
      </c>
      <c r="G112" s="61"/>
      <c r="H112" s="62" t="s">
        <v>297</v>
      </c>
      <c r="I112" s="61" t="s">
        <v>45</v>
      </c>
      <c r="J112" s="48" t="s">
        <v>403</v>
      </c>
      <c r="K112" s="61" t="s">
        <v>394</v>
      </c>
    </row>
    <row r="113" spans="2:12">
      <c r="B113" s="61" t="s">
        <v>43</v>
      </c>
      <c r="C113" s="61" t="s">
        <v>404</v>
      </c>
      <c r="D113" s="61" t="str">
        <f t="shared" si="4"/>
        <v>mdhinc_anh_12</v>
      </c>
      <c r="E113" s="61" t="s">
        <v>405</v>
      </c>
      <c r="F113" s="61" t="str">
        <f t="shared" si="5"/>
        <v>Median household income (Asian non-Hispanic householder) in 2008-2012</v>
      </c>
      <c r="G113" s="61"/>
      <c r="H113" s="62" t="s">
        <v>293</v>
      </c>
      <c r="I113" s="61" t="s">
        <v>45</v>
      </c>
      <c r="J113" s="48" t="s">
        <v>406</v>
      </c>
      <c r="K113" s="61" t="s">
        <v>394</v>
      </c>
      <c r="L113" s="61"/>
    </row>
    <row r="114" spans="2:12">
      <c r="B114" s="61" t="s">
        <v>43</v>
      </c>
      <c r="C114" s="61" t="s">
        <v>404</v>
      </c>
      <c r="D114" s="61" t="str">
        <f t="shared" si="4"/>
        <v>mdhinc_anh_19</v>
      </c>
      <c r="E114" s="61" t="s">
        <v>405</v>
      </c>
      <c r="F114" s="61" t="str">
        <f t="shared" si="5"/>
        <v>Median household income (Asian non-Hispanic householder) in 2015-2019</v>
      </c>
      <c r="G114" s="61"/>
      <c r="H114" s="62" t="s">
        <v>297</v>
      </c>
      <c r="I114" s="61" t="s">
        <v>45</v>
      </c>
      <c r="J114" s="48" t="s">
        <v>407</v>
      </c>
      <c r="K114" s="61"/>
      <c r="L114" s="61"/>
    </row>
    <row r="115" spans="2:12">
      <c r="B115" s="61" t="s">
        <v>43</v>
      </c>
      <c r="C115" s="61" t="s">
        <v>408</v>
      </c>
      <c r="D115" s="61" t="str">
        <f t="shared" si="4"/>
        <v>mdhinc_hsp_12</v>
      </c>
      <c r="E115" s="61" t="s">
        <v>409</v>
      </c>
      <c r="F115" s="61" t="str">
        <f t="shared" si="5"/>
        <v>Median household income (Hispanic householder) in 2008-2012</v>
      </c>
      <c r="G115" s="61"/>
      <c r="H115" s="62" t="s">
        <v>293</v>
      </c>
      <c r="I115" s="61" t="s">
        <v>45</v>
      </c>
      <c r="J115" s="48" t="s">
        <v>410</v>
      </c>
      <c r="K115" s="61" t="s">
        <v>394</v>
      </c>
      <c r="L115" s="61"/>
    </row>
    <row r="116" spans="2:12">
      <c r="B116" s="61" t="s">
        <v>43</v>
      </c>
      <c r="C116" s="61" t="s">
        <v>408</v>
      </c>
      <c r="D116" s="61" t="str">
        <f t="shared" si="4"/>
        <v>mdhinc_hsp_19</v>
      </c>
      <c r="E116" s="61" t="s">
        <v>409</v>
      </c>
      <c r="F116" s="61" t="str">
        <f t="shared" si="5"/>
        <v>Median household income (Hispanic householder) in 2015-2019</v>
      </c>
      <c r="G116" s="61"/>
      <c r="H116" s="62" t="s">
        <v>297</v>
      </c>
      <c r="I116" s="61" t="s">
        <v>45</v>
      </c>
      <c r="J116" s="48" t="s">
        <v>411</v>
      </c>
      <c r="K116" s="61" t="s">
        <v>394</v>
      </c>
      <c r="L116" s="61"/>
    </row>
    <row r="117" spans="2:12">
      <c r="B117" s="61" t="s">
        <v>64</v>
      </c>
      <c r="C117" s="61" t="s">
        <v>412</v>
      </c>
      <c r="D117" s="61" t="str">
        <f t="shared" si="4"/>
        <v>lf_12</v>
      </c>
      <c r="E117" s="61" t="s">
        <v>413</v>
      </c>
      <c r="F117" s="61" t="str">
        <f t="shared" si="5"/>
        <v>Population ages 16-64 in labor force in 2008-2012</v>
      </c>
      <c r="G117" s="61"/>
      <c r="H117" s="62" t="s">
        <v>293</v>
      </c>
      <c r="I117" s="61" t="s">
        <v>45</v>
      </c>
      <c r="J117" s="48" t="s">
        <v>414</v>
      </c>
      <c r="K117" s="61" t="s">
        <v>295</v>
      </c>
      <c r="L117" s="61" t="s">
        <v>336</v>
      </c>
    </row>
    <row r="118" spans="2:12">
      <c r="B118" s="61" t="s">
        <v>64</v>
      </c>
      <c r="C118" s="61" t="s">
        <v>412</v>
      </c>
      <c r="D118" s="61" t="str">
        <f t="shared" si="4"/>
        <v>lf_19</v>
      </c>
      <c r="E118" s="61" t="s">
        <v>413</v>
      </c>
      <c r="F118" s="61" t="str">
        <f t="shared" si="5"/>
        <v>Population ages 16-64 in labor force in 2015-2019</v>
      </c>
      <c r="G118" s="61"/>
      <c r="H118" s="62" t="s">
        <v>297</v>
      </c>
      <c r="I118" s="61" t="s">
        <v>45</v>
      </c>
      <c r="J118" s="48" t="s">
        <v>414</v>
      </c>
      <c r="K118" s="61" t="s">
        <v>295</v>
      </c>
      <c r="L118" s="61" t="s">
        <v>336</v>
      </c>
    </row>
    <row r="119" spans="2:12">
      <c r="B119" s="61" t="s">
        <v>64</v>
      </c>
      <c r="C119" s="61" t="s">
        <v>415</v>
      </c>
      <c r="D119" s="61" t="str">
        <f t="shared" si="4"/>
        <v>lf_wnh_12</v>
      </c>
      <c r="E119" s="61" t="s">
        <v>416</v>
      </c>
      <c r="F119" s="61" t="str">
        <f t="shared" si="5"/>
        <v>White non-Hispanic population ages 16-64 in labor force in 2008-2012</v>
      </c>
      <c r="G119" s="61"/>
      <c r="H119" s="62" t="s">
        <v>293</v>
      </c>
      <c r="I119" s="61" t="s">
        <v>45</v>
      </c>
      <c r="J119" s="48" t="s">
        <v>417</v>
      </c>
      <c r="K119" s="61" t="s">
        <v>295</v>
      </c>
      <c r="L119" s="61"/>
    </row>
    <row r="120" spans="2:12">
      <c r="B120" s="61" t="s">
        <v>64</v>
      </c>
      <c r="C120" s="61" t="s">
        <v>415</v>
      </c>
      <c r="D120" s="61" t="str">
        <f t="shared" si="4"/>
        <v>lf_wnh_19</v>
      </c>
      <c r="E120" s="61" t="s">
        <v>416</v>
      </c>
      <c r="F120" s="61" t="str">
        <f t="shared" si="5"/>
        <v>White non-Hispanic population ages 16-64 in labor force in 2015-2019</v>
      </c>
      <c r="G120" s="61"/>
      <c r="H120" s="62" t="s">
        <v>297</v>
      </c>
      <c r="I120" s="61" t="s">
        <v>45</v>
      </c>
      <c r="J120" s="48" t="s">
        <v>417</v>
      </c>
      <c r="K120" s="61" t="s">
        <v>295</v>
      </c>
      <c r="L120" s="61"/>
    </row>
    <row r="121" spans="2:12">
      <c r="B121" s="61" t="s">
        <v>64</v>
      </c>
      <c r="C121" s="61" t="s">
        <v>418</v>
      </c>
      <c r="D121" s="61" t="str">
        <f t="shared" si="4"/>
        <v>lf_bnh_12</v>
      </c>
      <c r="E121" s="61" t="s">
        <v>419</v>
      </c>
      <c r="F121" s="61" t="str">
        <f t="shared" si="5"/>
        <v>Black non-Hispanic population ages 16-64 in labor force in 2008-2012</v>
      </c>
      <c r="G121" s="61"/>
      <c r="H121" s="62" t="s">
        <v>293</v>
      </c>
      <c r="I121" s="61" t="s">
        <v>45</v>
      </c>
      <c r="J121" s="48" t="s">
        <v>420</v>
      </c>
      <c r="K121" s="61" t="s">
        <v>295</v>
      </c>
      <c r="L121" s="61"/>
    </row>
    <row r="122" spans="2:12">
      <c r="B122" s="61" t="s">
        <v>64</v>
      </c>
      <c r="C122" s="61" t="s">
        <v>418</v>
      </c>
      <c r="D122" s="61" t="str">
        <f t="shared" si="4"/>
        <v>lf_bnh_19</v>
      </c>
      <c r="E122" s="61" t="s">
        <v>419</v>
      </c>
      <c r="F122" s="61" t="str">
        <f t="shared" si="5"/>
        <v>Black non-Hispanic population ages 16-64 in labor force in 2015-2019</v>
      </c>
      <c r="G122" s="61"/>
      <c r="H122" s="62" t="s">
        <v>297</v>
      </c>
      <c r="I122" s="61" t="s">
        <v>45</v>
      </c>
      <c r="J122" s="48" t="s">
        <v>420</v>
      </c>
      <c r="K122" s="61" t="s">
        <v>295</v>
      </c>
      <c r="L122" s="61"/>
    </row>
    <row r="123" spans="2:12">
      <c r="B123" s="61" t="s">
        <v>64</v>
      </c>
      <c r="C123" s="61" t="s">
        <v>421</v>
      </c>
      <c r="D123" s="61" t="str">
        <f t="shared" si="4"/>
        <v>lf_anh_12</v>
      </c>
      <c r="E123" s="61" t="s">
        <v>422</v>
      </c>
      <c r="F123" s="61" t="str">
        <f t="shared" si="5"/>
        <v>Asian non-Hispanic population ages 16-64 in labor force in 2008-2012</v>
      </c>
      <c r="G123" s="61"/>
      <c r="H123" s="62" t="s">
        <v>293</v>
      </c>
      <c r="I123" s="61" t="s">
        <v>45</v>
      </c>
      <c r="J123" s="48" t="s">
        <v>423</v>
      </c>
      <c r="K123" s="61" t="s">
        <v>295</v>
      </c>
      <c r="L123" s="61"/>
    </row>
    <row r="124" spans="2:12">
      <c r="B124" s="61" t="s">
        <v>64</v>
      </c>
      <c r="C124" s="61" t="s">
        <v>421</v>
      </c>
      <c r="D124" s="61" t="str">
        <f t="shared" si="4"/>
        <v>lf_anh_19</v>
      </c>
      <c r="E124" s="61" t="s">
        <v>422</v>
      </c>
      <c r="F124" s="61" t="str">
        <f t="shared" si="5"/>
        <v>Asian non-Hispanic population ages 16-64 in labor force in 2015-2019</v>
      </c>
      <c r="G124" s="61"/>
      <c r="H124" s="62" t="s">
        <v>297</v>
      </c>
      <c r="I124" s="61" t="s">
        <v>45</v>
      </c>
      <c r="J124" s="48" t="s">
        <v>423</v>
      </c>
      <c r="K124" s="61" t="s">
        <v>295</v>
      </c>
      <c r="L124" s="61"/>
    </row>
    <row r="125" spans="2:12">
      <c r="B125" s="61" t="s">
        <v>64</v>
      </c>
      <c r="C125" s="61" t="s">
        <v>424</v>
      </c>
      <c r="D125" s="61" t="str">
        <f t="shared" si="4"/>
        <v>lf_hsp_12</v>
      </c>
      <c r="E125" s="61" t="s">
        <v>425</v>
      </c>
      <c r="F125" s="61" t="str">
        <f t="shared" si="5"/>
        <v>Hispanic population ages 16-64 in labor force in 2008-2012</v>
      </c>
      <c r="G125" s="61"/>
      <c r="H125" s="62" t="s">
        <v>293</v>
      </c>
      <c r="I125" s="61" t="s">
        <v>45</v>
      </c>
      <c r="J125" s="48" t="s">
        <v>426</v>
      </c>
      <c r="K125" s="61" t="s">
        <v>295</v>
      </c>
      <c r="L125" s="61"/>
    </row>
    <row r="126" spans="2:12">
      <c r="B126" s="61" t="s">
        <v>64</v>
      </c>
      <c r="C126" s="61" t="s">
        <v>424</v>
      </c>
      <c r="D126" s="61" t="str">
        <f t="shared" si="4"/>
        <v>lf_hsp_19</v>
      </c>
      <c r="E126" s="61" t="s">
        <v>425</v>
      </c>
      <c r="F126" s="61" t="str">
        <f t="shared" si="5"/>
        <v>Hispanic population ages 16-64 in labor force in 2015-2019</v>
      </c>
      <c r="G126" s="61"/>
      <c r="H126" s="62" t="s">
        <v>297</v>
      </c>
      <c r="I126" s="61" t="s">
        <v>45</v>
      </c>
      <c r="J126" s="48" t="s">
        <v>426</v>
      </c>
      <c r="K126" s="61" t="s">
        <v>295</v>
      </c>
      <c r="L126" s="61"/>
    </row>
    <row r="127" spans="2:12">
      <c r="B127" s="61" t="s">
        <v>67</v>
      </c>
      <c r="C127" s="61" t="s">
        <v>427</v>
      </c>
      <c r="D127" s="61" t="str">
        <f t="shared" si="4"/>
        <v>mbsa_12</v>
      </c>
      <c r="E127" s="61" t="s">
        <v>428</v>
      </c>
      <c r="F127" s="61" t="str">
        <f t="shared" si="5"/>
        <v>Population 16+ with management, business, science, or arts jobs in 2008-2012</v>
      </c>
      <c r="G127" s="61"/>
      <c r="H127" s="62" t="s">
        <v>293</v>
      </c>
      <c r="I127" s="61" t="s">
        <v>45</v>
      </c>
      <c r="J127" s="63"/>
      <c r="K127" s="61"/>
      <c r="L127" s="61"/>
    </row>
    <row r="128" spans="2:12">
      <c r="B128" s="61" t="s">
        <v>67</v>
      </c>
      <c r="C128" s="61" t="s">
        <v>429</v>
      </c>
      <c r="D128" s="61" t="str">
        <f t="shared" si="4"/>
        <v>srvc_12</v>
      </c>
      <c r="E128" s="61" t="s">
        <v>430</v>
      </c>
      <c r="F128" s="61" t="str">
        <f t="shared" si="5"/>
        <v>Population 16+ with service jobs in 2008-2012</v>
      </c>
      <c r="G128" s="61"/>
      <c r="H128" s="62" t="s">
        <v>293</v>
      </c>
      <c r="I128" s="61" t="s">
        <v>45</v>
      </c>
      <c r="J128" s="63"/>
      <c r="K128" s="61"/>
      <c r="L128" s="61"/>
    </row>
    <row r="129" spans="2:9">
      <c r="B129" s="61" t="s">
        <v>67</v>
      </c>
      <c r="C129" s="61" t="s">
        <v>431</v>
      </c>
      <c r="D129" s="61" t="str">
        <f t="shared" si="4"/>
        <v>slsoff_12</v>
      </c>
      <c r="E129" s="61" t="s">
        <v>432</v>
      </c>
      <c r="F129" s="61" t="str">
        <f t="shared" si="5"/>
        <v>Population 16+ with sales or office jobs in 2008-2012</v>
      </c>
      <c r="G129" s="61"/>
      <c r="H129" s="62" t="s">
        <v>293</v>
      </c>
      <c r="I129" s="61" t="s">
        <v>45</v>
      </c>
    </row>
    <row r="130" spans="2:9">
      <c r="B130" s="61" t="s">
        <v>67</v>
      </c>
      <c r="C130" s="61" t="s">
        <v>433</v>
      </c>
      <c r="D130" s="61" t="str">
        <f t="shared" si="4"/>
        <v>cstmnt_12</v>
      </c>
      <c r="E130" s="61" t="s">
        <v>434</v>
      </c>
      <c r="F130" s="61" t="str">
        <f t="shared" si="5"/>
        <v>Population 16+ with natural resources, construction, or maintenance jobs in 2008-2012</v>
      </c>
      <c r="G130" s="61"/>
      <c r="H130" s="62" t="s">
        <v>293</v>
      </c>
      <c r="I130" s="61" t="s">
        <v>45</v>
      </c>
    </row>
    <row r="131" spans="2:9">
      <c r="B131" s="61" t="s">
        <v>67</v>
      </c>
      <c r="C131" s="61" t="s">
        <v>435</v>
      </c>
      <c r="D131" s="61" t="str">
        <f t="shared" ref="D131:D194" si="6">_xlfn.CONCAT(C131,"_",RIGHT(H131,2))</f>
        <v>prdtrn_12</v>
      </c>
      <c r="E131" s="61" t="s">
        <v>436</v>
      </c>
      <c r="F131" s="61" t="str">
        <f t="shared" ref="F131:F194" si="7">_xlfn.CONCAT(E131," in ",H131)</f>
        <v>Population 16+ with production, transportation, or material moving jobs in 2008-2012</v>
      </c>
      <c r="G131" s="61"/>
      <c r="H131" s="62" t="s">
        <v>293</v>
      </c>
      <c r="I131" s="61" t="s">
        <v>45</v>
      </c>
    </row>
    <row r="132" spans="2:9">
      <c r="B132" s="61" t="s">
        <v>67</v>
      </c>
      <c r="C132" s="61" t="s">
        <v>427</v>
      </c>
      <c r="D132" s="61" t="str">
        <f t="shared" si="6"/>
        <v>mbsa_19</v>
      </c>
      <c r="E132" s="61" t="s">
        <v>428</v>
      </c>
      <c r="F132" s="61" t="str">
        <f t="shared" si="7"/>
        <v>Population 16+ with management, business, science, or arts jobs in 2015-2019</v>
      </c>
      <c r="G132" s="61"/>
      <c r="H132" s="62" t="s">
        <v>297</v>
      </c>
      <c r="I132" s="61" t="s">
        <v>45</v>
      </c>
    </row>
    <row r="133" spans="2:9">
      <c r="B133" s="61" t="s">
        <v>67</v>
      </c>
      <c r="C133" s="61" t="s">
        <v>429</v>
      </c>
      <c r="D133" s="61" t="str">
        <f t="shared" si="6"/>
        <v>srvc_19</v>
      </c>
      <c r="E133" s="61" t="s">
        <v>430</v>
      </c>
      <c r="F133" s="61" t="str">
        <f t="shared" si="7"/>
        <v>Population 16+ with service jobs in 2015-2019</v>
      </c>
      <c r="G133" s="61"/>
      <c r="H133" s="62" t="s">
        <v>297</v>
      </c>
      <c r="I133" s="61" t="s">
        <v>45</v>
      </c>
    </row>
    <row r="134" spans="2:9">
      <c r="B134" s="61" t="s">
        <v>67</v>
      </c>
      <c r="C134" s="61" t="s">
        <v>431</v>
      </c>
      <c r="D134" s="61" t="str">
        <f t="shared" si="6"/>
        <v>slsoff_19</v>
      </c>
      <c r="E134" s="61" t="s">
        <v>432</v>
      </c>
      <c r="F134" s="61" t="str">
        <f t="shared" si="7"/>
        <v>Population 16+ with sales or office jobs in 2015-2019</v>
      </c>
      <c r="G134" s="61"/>
      <c r="H134" s="62" t="s">
        <v>297</v>
      </c>
      <c r="I134" s="61" t="s">
        <v>45</v>
      </c>
    </row>
    <row r="135" spans="2:9">
      <c r="B135" s="61" t="s">
        <v>67</v>
      </c>
      <c r="C135" s="61" t="s">
        <v>433</v>
      </c>
      <c r="D135" s="61" t="str">
        <f t="shared" si="6"/>
        <v>cstmnt_19</v>
      </c>
      <c r="E135" s="61" t="s">
        <v>434</v>
      </c>
      <c r="F135" s="61" t="str">
        <f t="shared" si="7"/>
        <v>Population 16+ with natural resources, construction, or maintenance jobs in 2015-2019</v>
      </c>
      <c r="G135" s="61"/>
      <c r="H135" s="62" t="s">
        <v>297</v>
      </c>
      <c r="I135" s="61" t="s">
        <v>45</v>
      </c>
    </row>
    <row r="136" spans="2:9">
      <c r="B136" s="61" t="s">
        <v>67</v>
      </c>
      <c r="C136" s="61" t="s">
        <v>435</v>
      </c>
      <c r="D136" s="61" t="str">
        <f t="shared" si="6"/>
        <v>prdtrn_19</v>
      </c>
      <c r="E136" s="61" t="s">
        <v>436</v>
      </c>
      <c r="F136" s="61" t="str">
        <f t="shared" si="7"/>
        <v>Population 16+ with production, transportation, or material moving jobs in 2015-2019</v>
      </c>
      <c r="G136" s="61"/>
      <c r="H136" s="62" t="s">
        <v>297</v>
      </c>
      <c r="I136" s="61" t="s">
        <v>45</v>
      </c>
    </row>
    <row r="137" spans="2:9">
      <c r="B137" s="61" t="s">
        <v>67</v>
      </c>
      <c r="C137" s="61" t="s">
        <v>437</v>
      </c>
      <c r="D137" s="61" t="str">
        <f t="shared" si="6"/>
        <v>mbsa_wnh_12</v>
      </c>
      <c r="E137" s="61" t="s">
        <v>438</v>
      </c>
      <c r="F137" s="61" t="str">
        <f t="shared" si="7"/>
        <v>White non-Hispanic population 16+ with management, business, science, or arts jobs in 2008-2012</v>
      </c>
      <c r="G137" s="61"/>
      <c r="H137" s="62" t="s">
        <v>293</v>
      </c>
      <c r="I137" s="61" t="s">
        <v>45</v>
      </c>
    </row>
    <row r="138" spans="2:9">
      <c r="B138" s="61" t="s">
        <v>67</v>
      </c>
      <c r="C138" s="61" t="s">
        <v>439</v>
      </c>
      <c r="D138" s="61" t="str">
        <f t="shared" si="6"/>
        <v>srvc_wnh_12</v>
      </c>
      <c r="E138" s="61" t="s">
        <v>440</v>
      </c>
      <c r="F138" s="61" t="str">
        <f t="shared" si="7"/>
        <v>White non-Hispanic population 16+ with service jobs in 2008-2012</v>
      </c>
      <c r="G138" s="61"/>
      <c r="H138" s="62" t="s">
        <v>293</v>
      </c>
      <c r="I138" s="61" t="s">
        <v>45</v>
      </c>
    </row>
    <row r="139" spans="2:9">
      <c r="B139" s="61" t="s">
        <v>67</v>
      </c>
      <c r="C139" s="61" t="s">
        <v>441</v>
      </c>
      <c r="D139" s="61" t="str">
        <f t="shared" si="6"/>
        <v>slsoff_wnh_12</v>
      </c>
      <c r="E139" s="61" t="s">
        <v>442</v>
      </c>
      <c r="F139" s="61" t="str">
        <f t="shared" si="7"/>
        <v>White non-Hispanic population 16+ with sales or office jobs in 2008-2012</v>
      </c>
      <c r="G139" s="61"/>
      <c r="H139" s="62" t="s">
        <v>293</v>
      </c>
      <c r="I139" s="61" t="s">
        <v>45</v>
      </c>
    </row>
    <row r="140" spans="2:9">
      <c r="B140" s="61" t="s">
        <v>67</v>
      </c>
      <c r="C140" s="61" t="s">
        <v>443</v>
      </c>
      <c r="D140" s="61" t="str">
        <f t="shared" si="6"/>
        <v>cstmnt_wnh_12</v>
      </c>
      <c r="E140" s="61" t="s">
        <v>444</v>
      </c>
      <c r="F140" s="61" t="str">
        <f t="shared" si="7"/>
        <v>White non-Hispanic population 16+ with natural resources, construction, or maintenance jobs in 2008-2012</v>
      </c>
      <c r="G140" s="61"/>
      <c r="H140" s="62" t="s">
        <v>293</v>
      </c>
      <c r="I140" s="61" t="s">
        <v>45</v>
      </c>
    </row>
    <row r="141" spans="2:9">
      <c r="B141" s="61" t="s">
        <v>67</v>
      </c>
      <c r="C141" s="61" t="s">
        <v>445</v>
      </c>
      <c r="D141" s="61" t="str">
        <f t="shared" si="6"/>
        <v>prdtrn_wnh_12</v>
      </c>
      <c r="E141" s="61" t="s">
        <v>446</v>
      </c>
      <c r="F141" s="61" t="str">
        <f t="shared" si="7"/>
        <v>White non-Hispanic population 16+ with production, transportation, or material moving jobs in 2008-2012</v>
      </c>
      <c r="G141" s="61"/>
      <c r="H141" s="62" t="s">
        <v>293</v>
      </c>
      <c r="I141" s="61" t="s">
        <v>45</v>
      </c>
    </row>
    <row r="142" spans="2:9">
      <c r="B142" s="61" t="s">
        <v>67</v>
      </c>
      <c r="C142" s="61" t="s">
        <v>437</v>
      </c>
      <c r="D142" s="61" t="str">
        <f t="shared" si="6"/>
        <v>mbsa_wnh_19</v>
      </c>
      <c r="E142" s="61" t="s">
        <v>438</v>
      </c>
      <c r="F142" s="61" t="str">
        <f t="shared" si="7"/>
        <v>White non-Hispanic population 16+ with management, business, science, or arts jobs in 2015-2019</v>
      </c>
      <c r="G142" s="61"/>
      <c r="H142" s="62" t="s">
        <v>297</v>
      </c>
      <c r="I142" s="61" t="s">
        <v>45</v>
      </c>
    </row>
    <row r="143" spans="2:9">
      <c r="B143" s="61" t="s">
        <v>67</v>
      </c>
      <c r="C143" s="61" t="s">
        <v>439</v>
      </c>
      <c r="D143" s="61" t="str">
        <f t="shared" si="6"/>
        <v>srvc_wnh_19</v>
      </c>
      <c r="E143" s="61" t="s">
        <v>440</v>
      </c>
      <c r="F143" s="61" t="str">
        <f t="shared" si="7"/>
        <v>White non-Hispanic population 16+ with service jobs in 2015-2019</v>
      </c>
      <c r="G143" s="61"/>
      <c r="H143" s="62" t="s">
        <v>297</v>
      </c>
      <c r="I143" s="61" t="s">
        <v>45</v>
      </c>
    </row>
    <row r="144" spans="2:9">
      <c r="B144" s="61" t="s">
        <v>67</v>
      </c>
      <c r="C144" s="61" t="s">
        <v>441</v>
      </c>
      <c r="D144" s="61" t="str">
        <f t="shared" si="6"/>
        <v>slsoff_wnh_19</v>
      </c>
      <c r="E144" s="61" t="s">
        <v>442</v>
      </c>
      <c r="F144" s="61" t="str">
        <f t="shared" si="7"/>
        <v>White non-Hispanic population 16+ with sales or office jobs in 2015-2019</v>
      </c>
      <c r="G144" s="61"/>
      <c r="H144" s="62" t="s">
        <v>297</v>
      </c>
      <c r="I144" s="61" t="s">
        <v>45</v>
      </c>
    </row>
    <row r="145" spans="2:9">
      <c r="B145" s="61" t="s">
        <v>67</v>
      </c>
      <c r="C145" s="61" t="s">
        <v>443</v>
      </c>
      <c r="D145" s="61" t="str">
        <f t="shared" si="6"/>
        <v>cstmnt_wnh_19</v>
      </c>
      <c r="E145" s="61" t="s">
        <v>444</v>
      </c>
      <c r="F145" s="61" t="str">
        <f t="shared" si="7"/>
        <v>White non-Hispanic population 16+ with natural resources, construction, or maintenance jobs in 2015-2019</v>
      </c>
      <c r="G145" s="61"/>
      <c r="H145" s="62" t="s">
        <v>297</v>
      </c>
      <c r="I145" s="61" t="s">
        <v>45</v>
      </c>
    </row>
    <row r="146" spans="2:9">
      <c r="B146" s="61" t="s">
        <v>67</v>
      </c>
      <c r="C146" s="61" t="s">
        <v>445</v>
      </c>
      <c r="D146" s="61" t="str">
        <f t="shared" si="6"/>
        <v>prdtrn_wnh_19</v>
      </c>
      <c r="E146" s="61" t="s">
        <v>446</v>
      </c>
      <c r="F146" s="61" t="str">
        <f t="shared" si="7"/>
        <v>White non-Hispanic population 16+ with production, transportation, or material moving jobs in 2015-2019</v>
      </c>
      <c r="G146" s="61"/>
      <c r="H146" s="62" t="s">
        <v>297</v>
      </c>
      <c r="I146" s="61" t="s">
        <v>45</v>
      </c>
    </row>
    <row r="147" spans="2:9">
      <c r="B147" s="61" t="s">
        <v>67</v>
      </c>
      <c r="C147" s="61" t="s">
        <v>447</v>
      </c>
      <c r="D147" s="61" t="str">
        <f t="shared" si="6"/>
        <v>mbsa_bnh_12</v>
      </c>
      <c r="E147" s="61" t="s">
        <v>448</v>
      </c>
      <c r="F147" s="61" t="str">
        <f t="shared" si="7"/>
        <v>Black non-Hispanic population 16+ with management, business, science, or arts jobs in 2008-2012</v>
      </c>
      <c r="G147" s="61"/>
      <c r="H147" s="62" t="s">
        <v>293</v>
      </c>
      <c r="I147" s="61" t="s">
        <v>45</v>
      </c>
    </row>
    <row r="148" spans="2:9">
      <c r="B148" s="61" t="s">
        <v>67</v>
      </c>
      <c r="C148" s="61" t="s">
        <v>449</v>
      </c>
      <c r="D148" s="61" t="str">
        <f t="shared" si="6"/>
        <v>srvc_bnh_12</v>
      </c>
      <c r="E148" s="61" t="s">
        <v>450</v>
      </c>
      <c r="F148" s="61" t="str">
        <f t="shared" si="7"/>
        <v>Black non-Hispanic population 16+ with service jobs in 2008-2012</v>
      </c>
      <c r="G148" s="61"/>
      <c r="H148" s="62" t="s">
        <v>293</v>
      </c>
      <c r="I148" s="61" t="s">
        <v>45</v>
      </c>
    </row>
    <row r="149" spans="2:9">
      <c r="B149" s="61" t="s">
        <v>67</v>
      </c>
      <c r="C149" s="61" t="s">
        <v>451</v>
      </c>
      <c r="D149" s="61" t="str">
        <f t="shared" si="6"/>
        <v>slsoff_bnh_12</v>
      </c>
      <c r="E149" s="61" t="s">
        <v>452</v>
      </c>
      <c r="F149" s="61" t="str">
        <f t="shared" si="7"/>
        <v>Black non-Hispanic population 16+ with sales or office jobs in 2008-2012</v>
      </c>
      <c r="G149" s="61"/>
      <c r="H149" s="62" t="s">
        <v>293</v>
      </c>
      <c r="I149" s="61" t="s">
        <v>45</v>
      </c>
    </row>
    <row r="150" spans="2:9">
      <c r="B150" s="61" t="s">
        <v>67</v>
      </c>
      <c r="C150" s="61" t="s">
        <v>453</v>
      </c>
      <c r="D150" s="61" t="str">
        <f t="shared" si="6"/>
        <v>cstmnt_bnh_12</v>
      </c>
      <c r="E150" s="61" t="s">
        <v>454</v>
      </c>
      <c r="F150" s="61" t="str">
        <f t="shared" si="7"/>
        <v>Black non-Hispanic population 16+ with natural resources, construction, or maintenance jobs in 2008-2012</v>
      </c>
      <c r="G150" s="61"/>
      <c r="H150" s="62" t="s">
        <v>293</v>
      </c>
      <c r="I150" s="61" t="s">
        <v>45</v>
      </c>
    </row>
    <row r="151" spans="2:9">
      <c r="B151" s="61" t="s">
        <v>67</v>
      </c>
      <c r="C151" s="61" t="s">
        <v>455</v>
      </c>
      <c r="D151" s="61" t="str">
        <f t="shared" si="6"/>
        <v>prdtrn_bnh_12</v>
      </c>
      <c r="E151" s="61" t="s">
        <v>456</v>
      </c>
      <c r="F151" s="61"/>
      <c r="G151" s="61"/>
      <c r="H151" s="62" t="s">
        <v>293</v>
      </c>
      <c r="I151" s="61" t="s">
        <v>45</v>
      </c>
    </row>
    <row r="152" spans="2:9">
      <c r="B152" s="61" t="s">
        <v>67</v>
      </c>
      <c r="C152" s="61" t="s">
        <v>447</v>
      </c>
      <c r="D152" s="61" t="str">
        <f t="shared" si="6"/>
        <v>mbsa_bnh_19</v>
      </c>
      <c r="E152" s="61" t="s">
        <v>448</v>
      </c>
      <c r="F152" s="61" t="str">
        <f t="shared" si="7"/>
        <v>Black non-Hispanic population 16+ with management, business, science, or arts jobs in 2015-2019</v>
      </c>
      <c r="G152" s="61"/>
      <c r="H152" s="62" t="s">
        <v>297</v>
      </c>
      <c r="I152" s="61" t="s">
        <v>45</v>
      </c>
    </row>
    <row r="153" spans="2:9">
      <c r="B153" s="61" t="s">
        <v>67</v>
      </c>
      <c r="C153" s="61" t="s">
        <v>449</v>
      </c>
      <c r="D153" s="61" t="str">
        <f t="shared" si="6"/>
        <v>srvc_bnh_19</v>
      </c>
      <c r="E153" s="61" t="s">
        <v>450</v>
      </c>
      <c r="F153" s="61" t="str">
        <f t="shared" si="7"/>
        <v>Black non-Hispanic population 16+ with service jobs in 2015-2019</v>
      </c>
      <c r="G153" s="61"/>
      <c r="H153" s="62" t="s">
        <v>297</v>
      </c>
      <c r="I153" s="61" t="s">
        <v>45</v>
      </c>
    </row>
    <row r="154" spans="2:9">
      <c r="B154" s="61" t="s">
        <v>67</v>
      </c>
      <c r="C154" s="61" t="s">
        <v>451</v>
      </c>
      <c r="D154" s="61" t="str">
        <f t="shared" si="6"/>
        <v>slsoff_bnh_19</v>
      </c>
      <c r="E154" s="61" t="s">
        <v>452</v>
      </c>
      <c r="F154" s="61" t="str">
        <f t="shared" si="7"/>
        <v>Black non-Hispanic population 16+ with sales or office jobs in 2015-2019</v>
      </c>
      <c r="G154" s="61"/>
      <c r="H154" s="62" t="s">
        <v>297</v>
      </c>
      <c r="I154" s="61" t="s">
        <v>45</v>
      </c>
    </row>
    <row r="155" spans="2:9">
      <c r="B155" s="61" t="s">
        <v>67</v>
      </c>
      <c r="C155" s="61" t="s">
        <v>453</v>
      </c>
      <c r="D155" s="61" t="str">
        <f t="shared" si="6"/>
        <v>cstmnt_bnh_19</v>
      </c>
      <c r="E155" s="61" t="s">
        <v>454</v>
      </c>
      <c r="F155" s="61" t="str">
        <f t="shared" si="7"/>
        <v>Black non-Hispanic population 16+ with natural resources, construction, or maintenance jobs in 2015-2019</v>
      </c>
      <c r="G155" s="61"/>
      <c r="H155" s="62" t="s">
        <v>297</v>
      </c>
      <c r="I155" s="61" t="s">
        <v>45</v>
      </c>
    </row>
    <row r="156" spans="2:9">
      <c r="B156" s="61" t="s">
        <v>67</v>
      </c>
      <c r="C156" s="61" t="s">
        <v>455</v>
      </c>
      <c r="D156" s="61" t="str">
        <f t="shared" si="6"/>
        <v>prdtrn_bnh_19</v>
      </c>
      <c r="E156" s="61" t="s">
        <v>456</v>
      </c>
      <c r="F156" s="61" t="str">
        <f t="shared" si="7"/>
        <v>Black non-Hispanic population 16+ with production, transportation, or material moving jobs in 2015-2019</v>
      </c>
      <c r="G156" s="61"/>
      <c r="H156" s="62" t="s">
        <v>297</v>
      </c>
      <c r="I156" s="61" t="s">
        <v>45</v>
      </c>
    </row>
    <row r="157" spans="2:9">
      <c r="B157" s="61" t="s">
        <v>67</v>
      </c>
      <c r="C157" s="61" t="s">
        <v>457</v>
      </c>
      <c r="D157" s="61" t="str">
        <f t="shared" si="6"/>
        <v>mbsa_anh_12</v>
      </c>
      <c r="E157" s="61" t="s">
        <v>458</v>
      </c>
      <c r="F157" s="61" t="str">
        <f t="shared" si="7"/>
        <v>Asian non-Hispanic population 16+ with management, business, science, or arts jobs in 2008-2012</v>
      </c>
      <c r="G157" s="61"/>
      <c r="H157" s="62" t="s">
        <v>293</v>
      </c>
      <c r="I157" s="61" t="s">
        <v>45</v>
      </c>
    </row>
    <row r="158" spans="2:9">
      <c r="B158" s="61" t="s">
        <v>67</v>
      </c>
      <c r="C158" s="61" t="s">
        <v>459</v>
      </c>
      <c r="D158" s="61" t="str">
        <f t="shared" si="6"/>
        <v>srvc_anh_12</v>
      </c>
      <c r="E158" s="61" t="s">
        <v>460</v>
      </c>
      <c r="F158" s="61" t="str">
        <f t="shared" si="7"/>
        <v>Asian non-Hispanic population 16+ with service jobs in 2008-2012</v>
      </c>
      <c r="G158" s="61"/>
      <c r="H158" s="62" t="s">
        <v>293</v>
      </c>
      <c r="I158" s="61" t="s">
        <v>45</v>
      </c>
    </row>
    <row r="159" spans="2:9">
      <c r="B159" s="61" t="s">
        <v>67</v>
      </c>
      <c r="C159" s="61" t="s">
        <v>461</v>
      </c>
      <c r="D159" s="61" t="str">
        <f t="shared" si="6"/>
        <v>slsoff_anh_12</v>
      </c>
      <c r="E159" s="61" t="s">
        <v>462</v>
      </c>
      <c r="F159" s="61" t="str">
        <f t="shared" si="7"/>
        <v>Asian non-Hispanic population 16+ with sales or office jobs in 2008-2012</v>
      </c>
      <c r="G159" s="61"/>
      <c r="H159" s="62" t="s">
        <v>293</v>
      </c>
      <c r="I159" s="61" t="s">
        <v>45</v>
      </c>
    </row>
    <row r="160" spans="2:9">
      <c r="B160" s="61" t="s">
        <v>67</v>
      </c>
      <c r="C160" s="61" t="s">
        <v>463</v>
      </c>
      <c r="D160" s="61" t="str">
        <f t="shared" si="6"/>
        <v>cstmnt_anh_12</v>
      </c>
      <c r="E160" s="61" t="s">
        <v>464</v>
      </c>
      <c r="F160" s="61" t="str">
        <f t="shared" si="7"/>
        <v>Asian non-Hispanic population 16+ with natural resources, construction, or maintenance jobs in 2008-2012</v>
      </c>
      <c r="G160" s="61"/>
      <c r="H160" s="62" t="s">
        <v>293</v>
      </c>
      <c r="I160" s="61" t="s">
        <v>45</v>
      </c>
    </row>
    <row r="161" spans="2:9">
      <c r="B161" s="61" t="s">
        <v>67</v>
      </c>
      <c r="C161" s="61" t="s">
        <v>465</v>
      </c>
      <c r="D161" s="61" t="str">
        <f t="shared" si="6"/>
        <v>prdtrn_anh_12</v>
      </c>
      <c r="E161" s="61" t="s">
        <v>466</v>
      </c>
      <c r="F161" s="61" t="str">
        <f t="shared" si="7"/>
        <v>Asian non-Hispanic population 16+ with production, transportation, or material moving jobs in 2008-2012</v>
      </c>
      <c r="G161" s="61"/>
      <c r="H161" s="62" t="s">
        <v>293</v>
      </c>
      <c r="I161" s="61" t="s">
        <v>45</v>
      </c>
    </row>
    <row r="162" spans="2:9">
      <c r="B162" s="61" t="s">
        <v>67</v>
      </c>
      <c r="C162" s="61" t="s">
        <v>457</v>
      </c>
      <c r="D162" s="61" t="str">
        <f t="shared" si="6"/>
        <v>mbsa_anh_19</v>
      </c>
      <c r="E162" s="61" t="s">
        <v>458</v>
      </c>
      <c r="F162" s="61" t="str">
        <f t="shared" si="7"/>
        <v>Asian non-Hispanic population 16+ with management, business, science, or arts jobs in 2015-2019</v>
      </c>
      <c r="G162" s="61"/>
      <c r="H162" s="62" t="s">
        <v>297</v>
      </c>
      <c r="I162" s="61" t="s">
        <v>45</v>
      </c>
    </row>
    <row r="163" spans="2:9">
      <c r="B163" s="61" t="s">
        <v>67</v>
      </c>
      <c r="C163" s="61" t="s">
        <v>459</v>
      </c>
      <c r="D163" s="61" t="str">
        <f t="shared" si="6"/>
        <v>srvc_anh_19</v>
      </c>
      <c r="E163" s="61" t="s">
        <v>460</v>
      </c>
      <c r="F163" s="61" t="str">
        <f t="shared" si="7"/>
        <v>Asian non-Hispanic population 16+ with service jobs in 2015-2019</v>
      </c>
      <c r="G163" s="61"/>
      <c r="H163" s="62" t="s">
        <v>297</v>
      </c>
      <c r="I163" s="61" t="s">
        <v>45</v>
      </c>
    </row>
    <row r="164" spans="2:9">
      <c r="B164" s="61" t="s">
        <v>67</v>
      </c>
      <c r="C164" s="61" t="s">
        <v>461</v>
      </c>
      <c r="D164" s="61" t="str">
        <f t="shared" si="6"/>
        <v>slsoff_anh_19</v>
      </c>
      <c r="E164" s="61" t="s">
        <v>462</v>
      </c>
      <c r="F164" s="61" t="str">
        <f t="shared" si="7"/>
        <v>Asian non-Hispanic population 16+ with sales or office jobs in 2015-2019</v>
      </c>
      <c r="G164" s="61"/>
      <c r="H164" s="62" t="s">
        <v>297</v>
      </c>
      <c r="I164" s="61" t="s">
        <v>45</v>
      </c>
    </row>
    <row r="165" spans="2:9">
      <c r="B165" s="61" t="s">
        <v>67</v>
      </c>
      <c r="C165" s="61" t="s">
        <v>463</v>
      </c>
      <c r="D165" s="61" t="str">
        <f t="shared" si="6"/>
        <v>cstmnt_anh_19</v>
      </c>
      <c r="E165" s="61" t="s">
        <v>464</v>
      </c>
      <c r="F165" s="61" t="str">
        <f t="shared" si="7"/>
        <v>Asian non-Hispanic population 16+ with natural resources, construction, or maintenance jobs in 2015-2019</v>
      </c>
      <c r="G165" s="61"/>
      <c r="H165" s="62" t="s">
        <v>297</v>
      </c>
      <c r="I165" s="61" t="s">
        <v>45</v>
      </c>
    </row>
    <row r="166" spans="2:9">
      <c r="B166" s="61" t="s">
        <v>67</v>
      </c>
      <c r="C166" s="61" t="s">
        <v>465</v>
      </c>
      <c r="D166" s="61" t="str">
        <f t="shared" si="6"/>
        <v>prdtrn_anh_19</v>
      </c>
      <c r="E166" s="61" t="s">
        <v>466</v>
      </c>
      <c r="F166" s="61" t="str">
        <f t="shared" si="7"/>
        <v>Asian non-Hispanic population 16+ with production, transportation, or material moving jobs in 2015-2019</v>
      </c>
      <c r="G166" s="61"/>
      <c r="H166" s="62" t="s">
        <v>297</v>
      </c>
      <c r="I166" s="61" t="s">
        <v>45</v>
      </c>
    </row>
    <row r="167" spans="2:9">
      <c r="B167" s="61" t="s">
        <v>67</v>
      </c>
      <c r="C167" s="61" t="s">
        <v>467</v>
      </c>
      <c r="D167" s="61" t="str">
        <f t="shared" si="6"/>
        <v>mbsa_hsp_12</v>
      </c>
      <c r="E167" s="61" t="s">
        <v>468</v>
      </c>
      <c r="F167" s="61" t="str">
        <f t="shared" si="7"/>
        <v>Hispanic population 16+ with management, business, science, or arts jobs in 2008-2012</v>
      </c>
      <c r="G167" s="61"/>
      <c r="H167" s="62" t="s">
        <v>293</v>
      </c>
      <c r="I167" s="61" t="s">
        <v>45</v>
      </c>
    </row>
    <row r="168" spans="2:9">
      <c r="B168" s="61" t="s">
        <v>67</v>
      </c>
      <c r="C168" s="61" t="s">
        <v>469</v>
      </c>
      <c r="D168" s="61" t="str">
        <f t="shared" si="6"/>
        <v>srvc_hsp_12</v>
      </c>
      <c r="E168" s="61" t="s">
        <v>470</v>
      </c>
      <c r="F168" s="61" t="str">
        <f t="shared" si="7"/>
        <v>Hispanic population 16+ with service jobs in 2008-2012</v>
      </c>
      <c r="G168" s="61"/>
      <c r="H168" s="62" t="s">
        <v>293</v>
      </c>
      <c r="I168" s="61" t="s">
        <v>45</v>
      </c>
    </row>
    <row r="169" spans="2:9">
      <c r="B169" s="61" t="s">
        <v>67</v>
      </c>
      <c r="C169" s="61" t="s">
        <v>471</v>
      </c>
      <c r="D169" s="61" t="str">
        <f t="shared" si="6"/>
        <v>slsoff_hsp_12</v>
      </c>
      <c r="E169" s="61" t="s">
        <v>472</v>
      </c>
      <c r="F169" s="61" t="str">
        <f t="shared" si="7"/>
        <v>Hispanic population 16+ with sales or office jobs in 2008-2012</v>
      </c>
      <c r="G169" s="61"/>
      <c r="H169" s="62" t="s">
        <v>293</v>
      </c>
      <c r="I169" s="61" t="s">
        <v>45</v>
      </c>
    </row>
    <row r="170" spans="2:9">
      <c r="B170" s="61" t="s">
        <v>67</v>
      </c>
      <c r="C170" s="61" t="s">
        <v>473</v>
      </c>
      <c r="D170" s="61" t="str">
        <f t="shared" si="6"/>
        <v>cstmnt_hsp_12</v>
      </c>
      <c r="E170" s="61" t="s">
        <v>474</v>
      </c>
      <c r="F170" s="61" t="str">
        <f t="shared" si="7"/>
        <v>Hispanic population 16+ with natural resources, construction, or maintenance jobs in 2008-2012</v>
      </c>
      <c r="G170" s="61"/>
      <c r="H170" s="62" t="s">
        <v>293</v>
      </c>
      <c r="I170" s="61" t="s">
        <v>45</v>
      </c>
    </row>
    <row r="171" spans="2:9">
      <c r="B171" s="61" t="s">
        <v>67</v>
      </c>
      <c r="C171" s="61" t="s">
        <v>475</v>
      </c>
      <c r="D171" s="61" t="str">
        <f t="shared" si="6"/>
        <v>prdtrn_hsp_12</v>
      </c>
      <c r="E171" s="61" t="s">
        <v>476</v>
      </c>
      <c r="F171" s="61" t="str">
        <f t="shared" si="7"/>
        <v>Hispanic population 16+ with production, transportation, or material moving jobs in 2008-2012</v>
      </c>
      <c r="G171" s="61"/>
      <c r="H171" s="62" t="s">
        <v>293</v>
      </c>
      <c r="I171" s="61" t="s">
        <v>45</v>
      </c>
    </row>
    <row r="172" spans="2:9">
      <c r="B172" s="61" t="s">
        <v>67</v>
      </c>
      <c r="C172" s="61" t="s">
        <v>467</v>
      </c>
      <c r="D172" s="61" t="str">
        <f t="shared" si="6"/>
        <v>mbsa_hsp_19</v>
      </c>
      <c r="E172" s="61" t="s">
        <v>468</v>
      </c>
      <c r="F172" s="61" t="str">
        <f t="shared" si="7"/>
        <v>Hispanic population 16+ with management, business, science, or arts jobs in 2015-2019</v>
      </c>
      <c r="G172" s="61"/>
      <c r="H172" s="62" t="s">
        <v>297</v>
      </c>
      <c r="I172" s="61" t="s">
        <v>45</v>
      </c>
    </row>
    <row r="173" spans="2:9">
      <c r="B173" s="61" t="s">
        <v>67</v>
      </c>
      <c r="C173" s="61" t="s">
        <v>469</v>
      </c>
      <c r="D173" s="61" t="str">
        <f t="shared" si="6"/>
        <v>srvc_hsp_19</v>
      </c>
      <c r="E173" s="61" t="s">
        <v>470</v>
      </c>
      <c r="F173" s="61" t="str">
        <f t="shared" si="7"/>
        <v>Hispanic population 16+ with service jobs in 2015-2019</v>
      </c>
      <c r="G173" s="61"/>
      <c r="H173" s="62" t="s">
        <v>297</v>
      </c>
      <c r="I173" s="61" t="s">
        <v>45</v>
      </c>
    </row>
    <row r="174" spans="2:9">
      <c r="B174" s="61" t="s">
        <v>67</v>
      </c>
      <c r="C174" s="61" t="s">
        <v>471</v>
      </c>
      <c r="D174" s="61" t="str">
        <f t="shared" si="6"/>
        <v>slsoff_hsp_19</v>
      </c>
      <c r="E174" s="61" t="s">
        <v>472</v>
      </c>
      <c r="F174" s="61" t="str">
        <f t="shared" si="7"/>
        <v>Hispanic population 16+ with sales or office jobs in 2015-2019</v>
      </c>
      <c r="G174" s="61"/>
      <c r="H174" s="62" t="s">
        <v>297</v>
      </c>
      <c r="I174" s="61" t="s">
        <v>45</v>
      </c>
    </row>
    <row r="175" spans="2:9">
      <c r="B175" s="61" t="s">
        <v>67</v>
      </c>
      <c r="C175" s="61" t="s">
        <v>473</v>
      </c>
      <c r="D175" s="61" t="str">
        <f t="shared" si="6"/>
        <v>cstmnt_hsp_19</v>
      </c>
      <c r="E175" s="61" t="s">
        <v>474</v>
      </c>
      <c r="F175" s="61" t="str">
        <f t="shared" si="7"/>
        <v>Hispanic population 16+ with natural resources, construction, or maintenance jobs in 2015-2019</v>
      </c>
      <c r="G175" s="61"/>
      <c r="H175" s="62" t="s">
        <v>297</v>
      </c>
      <c r="I175" s="61" t="s">
        <v>45</v>
      </c>
    </row>
    <row r="176" spans="2:9">
      <c r="B176" s="61" t="s">
        <v>67</v>
      </c>
      <c r="C176" s="61" t="s">
        <v>475</v>
      </c>
      <c r="D176" s="61" t="str">
        <f t="shared" si="6"/>
        <v>prdtrn_hsp_19</v>
      </c>
      <c r="E176" s="61" t="s">
        <v>476</v>
      </c>
      <c r="F176" s="61" t="str">
        <f t="shared" si="7"/>
        <v>Hispanic population 16+ with production, transportation, or material moving jobs in 2015-2019</v>
      </c>
      <c r="G176" s="61"/>
      <c r="H176" s="62" t="s">
        <v>297</v>
      </c>
      <c r="I176" s="61" t="s">
        <v>45</v>
      </c>
    </row>
    <row r="177" spans="2:9">
      <c r="B177" s="61" t="s">
        <v>70</v>
      </c>
      <c r="C177" s="61" t="s">
        <v>477</v>
      </c>
      <c r="D177" s="61" t="str">
        <f t="shared" si="6"/>
        <v>AgFFHM_12</v>
      </c>
      <c r="E177" s="61" t="s">
        <v>478</v>
      </c>
      <c r="F177" s="61" t="str">
        <f t="shared" si="7"/>
        <v>Population 16+ in the agriculture, forestry, fishing and hunting, or mining industries in 2008-2012</v>
      </c>
      <c r="G177" s="61"/>
      <c r="H177" s="62" t="s">
        <v>293</v>
      </c>
      <c r="I177" s="61" t="s">
        <v>45</v>
      </c>
    </row>
    <row r="178" spans="2:9">
      <c r="B178" s="61" t="s">
        <v>70</v>
      </c>
      <c r="C178" s="61" t="s">
        <v>479</v>
      </c>
      <c r="D178" s="61" t="str">
        <f t="shared" si="6"/>
        <v>Cnstn_12</v>
      </c>
      <c r="E178" s="61" t="s">
        <v>480</v>
      </c>
      <c r="F178" s="61" t="str">
        <f t="shared" si="7"/>
        <v>Population 16+ in the construction industry in 2008-2012</v>
      </c>
      <c r="G178" s="61"/>
      <c r="H178" s="62" t="s">
        <v>293</v>
      </c>
      <c r="I178" s="61" t="s">
        <v>45</v>
      </c>
    </row>
    <row r="179" spans="2:9">
      <c r="B179" s="61" t="s">
        <v>70</v>
      </c>
      <c r="C179" s="61" t="s">
        <v>481</v>
      </c>
      <c r="D179" s="61" t="str">
        <f t="shared" si="6"/>
        <v>Mnfctr_12</v>
      </c>
      <c r="E179" s="61" t="s">
        <v>482</v>
      </c>
      <c r="F179" s="61" t="str">
        <f t="shared" si="7"/>
        <v>Population 16+ in the manufacturing industry in 2008-2012</v>
      </c>
      <c r="G179" s="61"/>
      <c r="H179" s="62" t="s">
        <v>293</v>
      </c>
      <c r="I179" s="61" t="s">
        <v>45</v>
      </c>
    </row>
    <row r="180" spans="2:9">
      <c r="B180" s="61" t="s">
        <v>70</v>
      </c>
      <c r="C180" s="61" t="s">
        <v>483</v>
      </c>
      <c r="D180" s="61" t="str">
        <f t="shared" si="6"/>
        <v>Whlsl_12</v>
      </c>
      <c r="E180" s="61" t="s">
        <v>484</v>
      </c>
      <c r="F180" s="61" t="str">
        <f t="shared" si="7"/>
        <v>Population 16+ in the wholesale trade industry in 2008-2012</v>
      </c>
      <c r="G180" s="61"/>
      <c r="H180" s="62" t="s">
        <v>293</v>
      </c>
      <c r="I180" s="61" t="s">
        <v>45</v>
      </c>
    </row>
    <row r="181" spans="2:9">
      <c r="B181" s="61" t="s">
        <v>70</v>
      </c>
      <c r="C181" s="61" t="s">
        <v>485</v>
      </c>
      <c r="D181" s="61" t="str">
        <f t="shared" si="6"/>
        <v>Rtl_12</v>
      </c>
      <c r="E181" s="61" t="s">
        <v>486</v>
      </c>
      <c r="F181" s="61" t="str">
        <f t="shared" si="7"/>
        <v>Population 16+ in the retail trade industry in 2008-2012</v>
      </c>
      <c r="G181" s="61"/>
      <c r="H181" s="62" t="s">
        <v>293</v>
      </c>
      <c r="I181" s="61" t="s">
        <v>45</v>
      </c>
    </row>
    <row r="182" spans="2:9">
      <c r="B182" s="61" t="s">
        <v>70</v>
      </c>
      <c r="C182" s="61" t="s">
        <v>487</v>
      </c>
      <c r="D182" s="61" t="str">
        <f t="shared" si="6"/>
        <v>TrWHUt_12</v>
      </c>
      <c r="E182" s="61" t="s">
        <v>488</v>
      </c>
      <c r="F182" s="61" t="str">
        <f t="shared" si="7"/>
        <v>Population 16+ in the transportation and warehousing, or utilities industries in 2008-2012</v>
      </c>
      <c r="G182" s="61"/>
      <c r="H182" s="62" t="s">
        <v>293</v>
      </c>
      <c r="I182" s="61" t="s">
        <v>45</v>
      </c>
    </row>
    <row r="183" spans="2:9">
      <c r="B183" s="61" t="s">
        <v>70</v>
      </c>
      <c r="C183" s="61" t="s">
        <v>489</v>
      </c>
      <c r="D183" s="61" t="str">
        <f t="shared" si="6"/>
        <v>Info_12</v>
      </c>
      <c r="E183" s="47" t="s">
        <v>490</v>
      </c>
      <c r="F183" s="61" t="str">
        <f t="shared" si="7"/>
        <v>Population 16+ in the information in 2008-2012</v>
      </c>
      <c r="G183" s="61"/>
      <c r="H183" s="62" t="s">
        <v>293</v>
      </c>
      <c r="I183" s="61" t="s">
        <v>45</v>
      </c>
    </row>
    <row r="184" spans="2:9">
      <c r="B184" s="61" t="s">
        <v>70</v>
      </c>
      <c r="C184" s="61" t="s">
        <v>491</v>
      </c>
      <c r="D184" s="61" t="str">
        <f t="shared" si="6"/>
        <v>FIRE_12</v>
      </c>
      <c r="E184" s="61" t="s">
        <v>492</v>
      </c>
      <c r="F184" s="61" t="str">
        <f t="shared" si="7"/>
        <v>Population 16+ in the finance and insurance, real estate, or rental and leasing industries in 2008-2012</v>
      </c>
      <c r="G184" s="61"/>
      <c r="H184" s="62" t="s">
        <v>293</v>
      </c>
      <c r="I184" s="61" t="s">
        <v>45</v>
      </c>
    </row>
    <row r="185" spans="2:9">
      <c r="B185" s="61" t="s">
        <v>70</v>
      </c>
      <c r="C185" s="61" t="s">
        <v>493</v>
      </c>
      <c r="D185" s="61" t="str">
        <f t="shared" si="6"/>
        <v>PrfSMg_12</v>
      </c>
      <c r="E185" s="61" t="s">
        <v>494</v>
      </c>
      <c r="F185" s="61" t="str">
        <f t="shared" si="7"/>
        <v>Population 16+ in the professional, scientific, management, administrative, or waste management services industries in 2008-2012</v>
      </c>
      <c r="G185" s="61"/>
      <c r="H185" s="62" t="s">
        <v>293</v>
      </c>
      <c r="I185" s="61" t="s">
        <v>45</v>
      </c>
    </row>
    <row r="186" spans="2:9">
      <c r="B186" s="61" t="s">
        <v>70</v>
      </c>
      <c r="C186" s="61" t="s">
        <v>495</v>
      </c>
      <c r="D186" s="61" t="str">
        <f t="shared" si="6"/>
        <v>EdHlth_12</v>
      </c>
      <c r="E186" s="61" t="s">
        <v>496</v>
      </c>
      <c r="F186" s="61" t="str">
        <f t="shared" si="7"/>
        <v>Population 16+ in the educational services, health care, or social assistance industries in 2008-2012</v>
      </c>
      <c r="G186" s="61"/>
      <c r="H186" s="62" t="s">
        <v>293</v>
      </c>
      <c r="I186" s="61" t="s">
        <v>45</v>
      </c>
    </row>
    <row r="187" spans="2:9">
      <c r="B187" s="61" t="s">
        <v>70</v>
      </c>
      <c r="C187" s="61" t="s">
        <v>497</v>
      </c>
      <c r="D187" s="61" t="str">
        <f t="shared" si="6"/>
        <v>ArtEn_12</v>
      </c>
      <c r="E187" s="61" t="s">
        <v>498</v>
      </c>
      <c r="F187" s="61" t="str">
        <f t="shared" si="7"/>
        <v>Population 16+ in the arts, entertainment, recreation, accomodation, or food services industries in 2008-2012</v>
      </c>
      <c r="G187" s="61"/>
      <c r="H187" s="62" t="s">
        <v>293</v>
      </c>
      <c r="I187" s="61" t="s">
        <v>45</v>
      </c>
    </row>
    <row r="188" spans="2:9">
      <c r="B188" s="61" t="s">
        <v>70</v>
      </c>
      <c r="C188" s="61" t="s">
        <v>499</v>
      </c>
      <c r="D188" s="61" t="str">
        <f t="shared" si="6"/>
        <v>Oth_12</v>
      </c>
      <c r="E188" s="61" t="s">
        <v>500</v>
      </c>
      <c r="F188" s="61" t="str">
        <f t="shared" si="7"/>
        <v>Population 16+ in some other service industry, except public administration in 2008-2012</v>
      </c>
      <c r="G188" s="61"/>
      <c r="H188" s="62" t="s">
        <v>293</v>
      </c>
      <c r="I188" s="61" t="s">
        <v>45</v>
      </c>
    </row>
    <row r="189" spans="2:9">
      <c r="B189" s="61" t="s">
        <v>70</v>
      </c>
      <c r="C189" s="61" t="s">
        <v>501</v>
      </c>
      <c r="D189" s="61" t="str">
        <f t="shared" si="6"/>
        <v>PbAdm_12</v>
      </c>
      <c r="E189" s="61" t="s">
        <v>502</v>
      </c>
      <c r="F189" s="61" t="str">
        <f t="shared" si="7"/>
        <v>Population 16+ in the public administration industry in 2008-2012</v>
      </c>
      <c r="G189" s="61"/>
      <c r="H189" s="62" t="s">
        <v>293</v>
      </c>
      <c r="I189" s="61" t="s">
        <v>45</v>
      </c>
    </row>
    <row r="190" spans="2:9">
      <c r="B190" s="61" t="s">
        <v>70</v>
      </c>
      <c r="C190" s="61" t="s">
        <v>477</v>
      </c>
      <c r="D190" s="61" t="str">
        <f t="shared" si="6"/>
        <v>AgFFHM_19</v>
      </c>
      <c r="E190" s="61" t="s">
        <v>478</v>
      </c>
      <c r="F190" s="61" t="str">
        <f t="shared" si="7"/>
        <v>Population 16+ in the agriculture, forestry, fishing and hunting, or mining industries in 2015-2019</v>
      </c>
      <c r="G190" s="61"/>
      <c r="H190" s="62" t="s">
        <v>297</v>
      </c>
      <c r="I190" s="61" t="s">
        <v>45</v>
      </c>
    </row>
    <row r="191" spans="2:9">
      <c r="B191" s="61" t="s">
        <v>70</v>
      </c>
      <c r="C191" s="61" t="s">
        <v>479</v>
      </c>
      <c r="D191" s="61" t="str">
        <f t="shared" si="6"/>
        <v>Cnstn_19</v>
      </c>
      <c r="E191" s="61" t="s">
        <v>480</v>
      </c>
      <c r="F191" s="61" t="str">
        <f t="shared" si="7"/>
        <v>Population 16+ in the construction industry in 2015-2019</v>
      </c>
      <c r="G191" s="61"/>
      <c r="H191" s="62" t="s">
        <v>297</v>
      </c>
      <c r="I191" s="61" t="s">
        <v>45</v>
      </c>
    </row>
    <row r="192" spans="2:9">
      <c r="B192" s="61" t="s">
        <v>70</v>
      </c>
      <c r="C192" s="61" t="s">
        <v>481</v>
      </c>
      <c r="D192" s="61" t="str">
        <f t="shared" si="6"/>
        <v>Mnfctr_19</v>
      </c>
      <c r="E192" s="61" t="s">
        <v>482</v>
      </c>
      <c r="F192" s="61" t="str">
        <f t="shared" si="7"/>
        <v>Population 16+ in the manufacturing industry in 2015-2019</v>
      </c>
      <c r="G192" s="61"/>
      <c r="H192" s="62" t="s">
        <v>297</v>
      </c>
      <c r="I192" s="61" t="s">
        <v>45</v>
      </c>
    </row>
    <row r="193" spans="2:9">
      <c r="B193" s="61" t="s">
        <v>70</v>
      </c>
      <c r="C193" s="61" t="s">
        <v>483</v>
      </c>
      <c r="D193" s="61" t="str">
        <f t="shared" si="6"/>
        <v>Whlsl_19</v>
      </c>
      <c r="E193" s="61" t="s">
        <v>484</v>
      </c>
      <c r="F193" s="61" t="str">
        <f t="shared" si="7"/>
        <v>Population 16+ in the wholesale trade industry in 2015-2019</v>
      </c>
      <c r="G193" s="61"/>
      <c r="H193" s="62" t="s">
        <v>297</v>
      </c>
      <c r="I193" s="61" t="s">
        <v>45</v>
      </c>
    </row>
    <row r="194" spans="2:9">
      <c r="B194" s="61" t="s">
        <v>70</v>
      </c>
      <c r="C194" s="61" t="s">
        <v>485</v>
      </c>
      <c r="D194" s="61" t="str">
        <f t="shared" si="6"/>
        <v>Rtl_19</v>
      </c>
      <c r="E194" s="61" t="s">
        <v>486</v>
      </c>
      <c r="F194" s="61" t="str">
        <f t="shared" si="7"/>
        <v>Population 16+ in the retail trade industry in 2015-2019</v>
      </c>
      <c r="G194" s="61"/>
      <c r="H194" s="62" t="s">
        <v>297</v>
      </c>
      <c r="I194" s="61" t="s">
        <v>45</v>
      </c>
    </row>
    <row r="195" spans="2:9">
      <c r="B195" s="61" t="s">
        <v>70</v>
      </c>
      <c r="C195" s="61" t="s">
        <v>487</v>
      </c>
      <c r="D195" s="61" t="str">
        <f t="shared" ref="D195:D258" si="8">_xlfn.CONCAT(C195,"_",RIGHT(H195,2))</f>
        <v>TrWHUt_19</v>
      </c>
      <c r="E195" s="61" t="s">
        <v>488</v>
      </c>
      <c r="F195" s="61" t="str">
        <f t="shared" ref="F195:F258" si="9">_xlfn.CONCAT(E195," in ",H195)</f>
        <v>Population 16+ in the transportation and warehousing, or utilities industries in 2015-2019</v>
      </c>
      <c r="G195" s="61"/>
      <c r="H195" s="62" t="s">
        <v>297</v>
      </c>
      <c r="I195" s="61" t="s">
        <v>45</v>
      </c>
    </row>
    <row r="196" spans="2:9">
      <c r="B196" s="61" t="s">
        <v>70</v>
      </c>
      <c r="C196" s="61" t="s">
        <v>489</v>
      </c>
      <c r="D196" s="61" t="str">
        <f t="shared" si="8"/>
        <v>Info_19</v>
      </c>
      <c r="E196" s="47" t="s">
        <v>490</v>
      </c>
      <c r="F196" s="61" t="str">
        <f t="shared" si="9"/>
        <v>Population 16+ in the information in 2015-2019</v>
      </c>
      <c r="G196" s="61"/>
      <c r="H196" s="62" t="s">
        <v>297</v>
      </c>
      <c r="I196" s="61" t="s">
        <v>45</v>
      </c>
    </row>
    <row r="197" spans="2:9">
      <c r="B197" s="61" t="s">
        <v>70</v>
      </c>
      <c r="C197" s="61" t="s">
        <v>491</v>
      </c>
      <c r="D197" s="61" t="str">
        <f t="shared" si="8"/>
        <v>FIRE_19</v>
      </c>
      <c r="E197" s="61" t="s">
        <v>492</v>
      </c>
      <c r="F197" s="61" t="str">
        <f t="shared" si="9"/>
        <v>Population 16+ in the finance and insurance, real estate, or rental and leasing industries in 2015-2019</v>
      </c>
      <c r="G197" s="61"/>
      <c r="H197" s="62" t="s">
        <v>297</v>
      </c>
      <c r="I197" s="61" t="s">
        <v>45</v>
      </c>
    </row>
    <row r="198" spans="2:9">
      <c r="B198" s="61" t="s">
        <v>70</v>
      </c>
      <c r="C198" s="61" t="s">
        <v>493</v>
      </c>
      <c r="D198" s="61" t="str">
        <f t="shared" si="8"/>
        <v>PrfSMg_19</v>
      </c>
      <c r="E198" s="61" t="s">
        <v>494</v>
      </c>
      <c r="F198" s="61" t="str">
        <f t="shared" si="9"/>
        <v>Population 16+ in the professional, scientific, management, administrative, or waste management services industries in 2015-2019</v>
      </c>
      <c r="G198" s="61"/>
      <c r="H198" s="62" t="s">
        <v>297</v>
      </c>
      <c r="I198" s="61" t="s">
        <v>45</v>
      </c>
    </row>
    <row r="199" spans="2:9">
      <c r="B199" s="61" t="s">
        <v>70</v>
      </c>
      <c r="C199" s="61" t="s">
        <v>495</v>
      </c>
      <c r="D199" s="61" t="str">
        <f t="shared" si="8"/>
        <v>EdHlth_19</v>
      </c>
      <c r="E199" s="61" t="s">
        <v>496</v>
      </c>
      <c r="F199" s="61" t="str">
        <f t="shared" si="9"/>
        <v>Population 16+ in the educational services, health care, or social assistance industries in 2015-2019</v>
      </c>
      <c r="G199" s="61"/>
      <c r="H199" s="62" t="s">
        <v>297</v>
      </c>
      <c r="I199" s="61" t="s">
        <v>45</v>
      </c>
    </row>
    <row r="200" spans="2:9">
      <c r="B200" s="61" t="s">
        <v>70</v>
      </c>
      <c r="C200" s="61" t="s">
        <v>497</v>
      </c>
      <c r="D200" s="61" t="str">
        <f t="shared" si="8"/>
        <v>ArtEn_19</v>
      </c>
      <c r="E200" s="61" t="s">
        <v>498</v>
      </c>
      <c r="F200" s="61" t="str">
        <f t="shared" si="9"/>
        <v>Population 16+ in the arts, entertainment, recreation, accomodation, or food services industries in 2015-2019</v>
      </c>
      <c r="G200" s="61"/>
      <c r="H200" s="62" t="s">
        <v>297</v>
      </c>
      <c r="I200" s="61" t="s">
        <v>45</v>
      </c>
    </row>
    <row r="201" spans="2:9">
      <c r="B201" s="61" t="s">
        <v>70</v>
      </c>
      <c r="C201" s="61" t="s">
        <v>499</v>
      </c>
      <c r="D201" s="61" t="str">
        <f t="shared" si="8"/>
        <v>Oth_19</v>
      </c>
      <c r="E201" s="61" t="s">
        <v>500</v>
      </c>
      <c r="F201" s="61" t="str">
        <f t="shared" si="9"/>
        <v>Population 16+ in some other service industry, except public administration in 2015-2019</v>
      </c>
      <c r="G201" s="61"/>
      <c r="H201" s="62" t="s">
        <v>297</v>
      </c>
      <c r="I201" s="61" t="s">
        <v>45</v>
      </c>
    </row>
    <row r="202" spans="2:9">
      <c r="B202" s="61" t="s">
        <v>70</v>
      </c>
      <c r="C202" s="61" t="s">
        <v>501</v>
      </c>
      <c r="D202" s="61" t="str">
        <f t="shared" si="8"/>
        <v>PbAdm_19</v>
      </c>
      <c r="E202" s="61" t="s">
        <v>502</v>
      </c>
      <c r="F202" s="61" t="str">
        <f t="shared" si="9"/>
        <v>Population 16+ in the public administration industry in 2015-2019</v>
      </c>
      <c r="G202" s="61"/>
      <c r="H202" s="62" t="s">
        <v>297</v>
      </c>
      <c r="I202" s="61" t="s">
        <v>45</v>
      </c>
    </row>
    <row r="203" spans="2:9">
      <c r="B203" s="61" t="s">
        <v>70</v>
      </c>
      <c r="C203" s="61" t="s">
        <v>503</v>
      </c>
      <c r="D203" s="61" t="str">
        <f t="shared" si="8"/>
        <v>AgFFHM_wnh_12</v>
      </c>
      <c r="E203" s="61" t="s">
        <v>504</v>
      </c>
      <c r="F203" s="61" t="str">
        <f t="shared" si="9"/>
        <v>White non-Hispanic population 16+ in the agriculture, forestry, fishing and hunting, or mining industries in 2008-2012</v>
      </c>
      <c r="G203" s="61"/>
      <c r="H203" s="62" t="s">
        <v>293</v>
      </c>
      <c r="I203" s="61" t="s">
        <v>45</v>
      </c>
    </row>
    <row r="204" spans="2:9">
      <c r="B204" s="61" t="s">
        <v>70</v>
      </c>
      <c r="C204" s="61" t="s">
        <v>505</v>
      </c>
      <c r="D204" s="61" t="str">
        <f t="shared" si="8"/>
        <v>Cnstn_wnh_12</v>
      </c>
      <c r="E204" s="61" t="s">
        <v>506</v>
      </c>
      <c r="F204" s="61" t="str">
        <f t="shared" si="9"/>
        <v>White non-Hispanic population 16+ in the construction industry in 2008-2012</v>
      </c>
      <c r="G204" s="61"/>
      <c r="H204" s="62" t="s">
        <v>293</v>
      </c>
      <c r="I204" s="61" t="s">
        <v>45</v>
      </c>
    </row>
    <row r="205" spans="2:9">
      <c r="B205" s="61" t="s">
        <v>70</v>
      </c>
      <c r="C205" s="61" t="s">
        <v>507</v>
      </c>
      <c r="D205" s="61" t="str">
        <f t="shared" si="8"/>
        <v>Mnfctr_wnh_12</v>
      </c>
      <c r="E205" s="61" t="s">
        <v>508</v>
      </c>
      <c r="F205" s="61" t="str">
        <f t="shared" si="9"/>
        <v>White non-Hispanic population 16+ in the manufacturing industry in 2008-2012</v>
      </c>
      <c r="G205" s="61"/>
      <c r="H205" s="62" t="s">
        <v>293</v>
      </c>
      <c r="I205" s="61" t="s">
        <v>45</v>
      </c>
    </row>
    <row r="206" spans="2:9">
      <c r="B206" s="61" t="s">
        <v>70</v>
      </c>
      <c r="C206" s="61" t="s">
        <v>509</v>
      </c>
      <c r="D206" s="61" t="str">
        <f t="shared" si="8"/>
        <v>Whlsl_wnh_12</v>
      </c>
      <c r="E206" s="61" t="s">
        <v>510</v>
      </c>
      <c r="F206" s="61" t="str">
        <f t="shared" si="9"/>
        <v>White non-Hispanic population 16+ in the wholesale trade industry in 2008-2012</v>
      </c>
      <c r="G206" s="61"/>
      <c r="H206" s="62" t="s">
        <v>293</v>
      </c>
      <c r="I206" s="61" t="s">
        <v>45</v>
      </c>
    </row>
    <row r="207" spans="2:9">
      <c r="B207" s="61" t="s">
        <v>70</v>
      </c>
      <c r="C207" s="61" t="s">
        <v>511</v>
      </c>
      <c r="D207" s="61" t="str">
        <f t="shared" si="8"/>
        <v>Rtl_wnh_12</v>
      </c>
      <c r="E207" s="61" t="s">
        <v>512</v>
      </c>
      <c r="F207" s="61" t="str">
        <f t="shared" si="9"/>
        <v>White non-Hispanic population 16+ in the retail trade industry in 2008-2012</v>
      </c>
      <c r="G207" s="61"/>
      <c r="H207" s="62" t="s">
        <v>293</v>
      </c>
      <c r="I207" s="61" t="s">
        <v>45</v>
      </c>
    </row>
    <row r="208" spans="2:9">
      <c r="B208" s="61" t="s">
        <v>70</v>
      </c>
      <c r="C208" s="61" t="s">
        <v>513</v>
      </c>
      <c r="D208" s="61" t="str">
        <f t="shared" si="8"/>
        <v>TrWHUt_wnh_12</v>
      </c>
      <c r="E208" s="61" t="s">
        <v>514</v>
      </c>
      <c r="F208" s="61" t="str">
        <f t="shared" si="9"/>
        <v>White non-Hispanic population 16+ in the transportation and warehousing, or utilities industries in 2008-2012</v>
      </c>
      <c r="G208" s="61"/>
      <c r="H208" s="62" t="s">
        <v>293</v>
      </c>
      <c r="I208" s="61" t="s">
        <v>45</v>
      </c>
    </row>
    <row r="209" spans="2:9">
      <c r="B209" s="61" t="s">
        <v>70</v>
      </c>
      <c r="C209" s="61" t="s">
        <v>515</v>
      </c>
      <c r="D209" s="61" t="str">
        <f t="shared" si="8"/>
        <v>Info_wnh_12</v>
      </c>
      <c r="E209" s="47" t="s">
        <v>516</v>
      </c>
      <c r="F209" s="61" t="str">
        <f t="shared" si="9"/>
        <v>White non-Hispanic population 16+ in the information in 2008-2012</v>
      </c>
      <c r="G209" s="61"/>
      <c r="H209" s="62" t="s">
        <v>293</v>
      </c>
      <c r="I209" s="61" t="s">
        <v>45</v>
      </c>
    </row>
    <row r="210" spans="2:9">
      <c r="B210" s="61" t="s">
        <v>70</v>
      </c>
      <c r="C210" s="61" t="s">
        <v>517</v>
      </c>
      <c r="D210" s="61" t="str">
        <f t="shared" si="8"/>
        <v>FIRE_wnh_12</v>
      </c>
      <c r="E210" s="61" t="s">
        <v>518</v>
      </c>
      <c r="F210" s="61" t="str">
        <f t="shared" si="9"/>
        <v>White non-Hispanic population 16+ in the finance and insurance, real estate, or rental and leasing industries in 2008-2012</v>
      </c>
      <c r="G210" s="61"/>
      <c r="H210" s="62" t="s">
        <v>293</v>
      </c>
      <c r="I210" s="61" t="s">
        <v>45</v>
      </c>
    </row>
    <row r="211" spans="2:9">
      <c r="B211" s="61" t="s">
        <v>70</v>
      </c>
      <c r="C211" s="61" t="s">
        <v>519</v>
      </c>
      <c r="D211" s="61" t="str">
        <f t="shared" si="8"/>
        <v>PrfSMg_wnh_12</v>
      </c>
      <c r="E211" s="61" t="s">
        <v>520</v>
      </c>
      <c r="F211" s="61" t="str">
        <f t="shared" si="9"/>
        <v>White non-Hispanic population 16+ in the professional, scientific, management, administrative, or waste management services industries in 2008-2012</v>
      </c>
      <c r="G211" s="61"/>
      <c r="H211" s="62" t="s">
        <v>293</v>
      </c>
      <c r="I211" s="61" t="s">
        <v>45</v>
      </c>
    </row>
    <row r="212" spans="2:9">
      <c r="B212" s="61" t="s">
        <v>70</v>
      </c>
      <c r="C212" s="61" t="s">
        <v>521</v>
      </c>
      <c r="D212" s="61" t="str">
        <f t="shared" si="8"/>
        <v>EdHlth_wnh_12</v>
      </c>
      <c r="E212" s="61" t="s">
        <v>522</v>
      </c>
      <c r="F212" s="61" t="str">
        <f t="shared" si="9"/>
        <v>White non-Hispanic population 16+ in the educational services, health care, or social assistance industries in 2008-2012</v>
      </c>
      <c r="G212" s="61"/>
      <c r="H212" s="62" t="s">
        <v>293</v>
      </c>
      <c r="I212" s="61" t="s">
        <v>45</v>
      </c>
    </row>
    <row r="213" spans="2:9">
      <c r="B213" s="61" t="s">
        <v>70</v>
      </c>
      <c r="C213" s="61" t="s">
        <v>523</v>
      </c>
      <c r="D213" s="61" t="str">
        <f t="shared" si="8"/>
        <v>ArtEn_wnh_12</v>
      </c>
      <c r="E213" s="61" t="s">
        <v>524</v>
      </c>
      <c r="F213" s="61" t="str">
        <f t="shared" si="9"/>
        <v>White non-Hispanic population 16+ in the arts, entertainment, recreation, accomodation, or food services industries in 2008-2012</v>
      </c>
      <c r="G213" s="61"/>
      <c r="H213" s="62" t="s">
        <v>293</v>
      </c>
      <c r="I213" s="61" t="s">
        <v>45</v>
      </c>
    </row>
    <row r="214" spans="2:9">
      <c r="B214" s="61" t="s">
        <v>70</v>
      </c>
      <c r="C214" s="61" t="s">
        <v>525</v>
      </c>
      <c r="D214" s="61" t="str">
        <f t="shared" si="8"/>
        <v>Oth_wnh_12</v>
      </c>
      <c r="E214" s="61" t="s">
        <v>526</v>
      </c>
      <c r="F214" s="61" t="str">
        <f t="shared" si="9"/>
        <v>White non-Hispanic population 16+ in some other service industry, except public administration in 2008-2012</v>
      </c>
      <c r="G214" s="61"/>
      <c r="H214" s="62" t="s">
        <v>293</v>
      </c>
      <c r="I214" s="61" t="s">
        <v>45</v>
      </c>
    </row>
    <row r="215" spans="2:9">
      <c r="B215" s="61" t="s">
        <v>70</v>
      </c>
      <c r="C215" s="61" t="s">
        <v>527</v>
      </c>
      <c r="D215" s="61" t="str">
        <f t="shared" si="8"/>
        <v>PbAdm_wnh_12</v>
      </c>
      <c r="E215" s="61" t="s">
        <v>528</v>
      </c>
      <c r="F215" s="61" t="str">
        <f t="shared" si="9"/>
        <v>White non-Hispanic population 16+ in the public administration industry in 2008-2012</v>
      </c>
      <c r="G215" s="61"/>
      <c r="H215" s="62" t="s">
        <v>293</v>
      </c>
      <c r="I215" s="61" t="s">
        <v>45</v>
      </c>
    </row>
    <row r="216" spans="2:9">
      <c r="B216" s="61" t="s">
        <v>70</v>
      </c>
      <c r="C216" s="61" t="s">
        <v>503</v>
      </c>
      <c r="D216" s="61" t="str">
        <f t="shared" si="8"/>
        <v>AgFFHM_wnh_19</v>
      </c>
      <c r="E216" s="61" t="s">
        <v>504</v>
      </c>
      <c r="F216" s="61" t="str">
        <f t="shared" si="9"/>
        <v>White non-Hispanic population 16+ in the agriculture, forestry, fishing and hunting, or mining industries in 2015-2019</v>
      </c>
      <c r="G216" s="61"/>
      <c r="H216" s="62" t="s">
        <v>297</v>
      </c>
      <c r="I216" s="61" t="s">
        <v>45</v>
      </c>
    </row>
    <row r="217" spans="2:9">
      <c r="B217" s="61" t="s">
        <v>70</v>
      </c>
      <c r="C217" s="61" t="s">
        <v>505</v>
      </c>
      <c r="D217" s="61" t="str">
        <f t="shared" si="8"/>
        <v>Cnstn_wnh_19</v>
      </c>
      <c r="E217" s="61" t="s">
        <v>506</v>
      </c>
      <c r="F217" s="61" t="str">
        <f t="shared" si="9"/>
        <v>White non-Hispanic population 16+ in the construction industry in 2015-2019</v>
      </c>
      <c r="G217" s="61"/>
      <c r="H217" s="62" t="s">
        <v>297</v>
      </c>
      <c r="I217" s="61" t="s">
        <v>45</v>
      </c>
    </row>
    <row r="218" spans="2:9">
      <c r="B218" s="61" t="s">
        <v>70</v>
      </c>
      <c r="C218" s="61" t="s">
        <v>507</v>
      </c>
      <c r="D218" s="61" t="str">
        <f t="shared" si="8"/>
        <v>Mnfctr_wnh_19</v>
      </c>
      <c r="E218" s="61" t="s">
        <v>508</v>
      </c>
      <c r="F218" s="61" t="str">
        <f t="shared" si="9"/>
        <v>White non-Hispanic population 16+ in the manufacturing industry in 2015-2019</v>
      </c>
      <c r="G218" s="61"/>
      <c r="H218" s="62" t="s">
        <v>297</v>
      </c>
      <c r="I218" s="61" t="s">
        <v>45</v>
      </c>
    </row>
    <row r="219" spans="2:9">
      <c r="B219" s="61" t="s">
        <v>70</v>
      </c>
      <c r="C219" s="61" t="s">
        <v>509</v>
      </c>
      <c r="D219" s="61" t="str">
        <f t="shared" si="8"/>
        <v>Whlsl_wnh_19</v>
      </c>
      <c r="E219" s="61" t="s">
        <v>510</v>
      </c>
      <c r="F219" s="61" t="str">
        <f t="shared" si="9"/>
        <v>White non-Hispanic population 16+ in the wholesale trade industry in 2015-2019</v>
      </c>
      <c r="G219" s="61"/>
      <c r="H219" s="62" t="s">
        <v>297</v>
      </c>
      <c r="I219" s="61" t="s">
        <v>45</v>
      </c>
    </row>
    <row r="220" spans="2:9">
      <c r="B220" s="61" t="s">
        <v>70</v>
      </c>
      <c r="C220" s="61" t="s">
        <v>511</v>
      </c>
      <c r="D220" s="61" t="str">
        <f t="shared" si="8"/>
        <v>Rtl_wnh_19</v>
      </c>
      <c r="E220" s="61" t="s">
        <v>512</v>
      </c>
      <c r="F220" s="61" t="str">
        <f t="shared" si="9"/>
        <v>White non-Hispanic population 16+ in the retail trade industry in 2015-2019</v>
      </c>
      <c r="G220" s="61"/>
      <c r="H220" s="62" t="s">
        <v>297</v>
      </c>
      <c r="I220" s="61" t="s">
        <v>45</v>
      </c>
    </row>
    <row r="221" spans="2:9">
      <c r="B221" s="61" t="s">
        <v>70</v>
      </c>
      <c r="C221" s="61" t="s">
        <v>513</v>
      </c>
      <c r="D221" s="61" t="str">
        <f t="shared" si="8"/>
        <v>TrWHUt_wnh_19</v>
      </c>
      <c r="E221" s="61" t="s">
        <v>514</v>
      </c>
      <c r="F221" s="61" t="str">
        <f t="shared" si="9"/>
        <v>White non-Hispanic population 16+ in the transportation and warehousing, or utilities industries in 2015-2019</v>
      </c>
      <c r="G221" s="61"/>
      <c r="H221" s="62" t="s">
        <v>297</v>
      </c>
      <c r="I221" s="61" t="s">
        <v>45</v>
      </c>
    </row>
    <row r="222" spans="2:9">
      <c r="B222" s="61" t="s">
        <v>70</v>
      </c>
      <c r="C222" s="61" t="s">
        <v>515</v>
      </c>
      <c r="D222" s="61" t="str">
        <f t="shared" si="8"/>
        <v>Info_wnh_19</v>
      </c>
      <c r="E222" s="47" t="s">
        <v>516</v>
      </c>
      <c r="F222" s="61" t="str">
        <f t="shared" si="9"/>
        <v>White non-Hispanic population 16+ in the information in 2015-2019</v>
      </c>
      <c r="G222" s="61"/>
      <c r="H222" s="62" t="s">
        <v>297</v>
      </c>
      <c r="I222" s="61" t="s">
        <v>45</v>
      </c>
    </row>
    <row r="223" spans="2:9">
      <c r="B223" s="61" t="s">
        <v>70</v>
      </c>
      <c r="C223" s="61" t="s">
        <v>517</v>
      </c>
      <c r="D223" s="61" t="str">
        <f t="shared" si="8"/>
        <v>FIRE_wnh_19</v>
      </c>
      <c r="E223" s="61" t="s">
        <v>518</v>
      </c>
      <c r="F223" s="61" t="str">
        <f t="shared" si="9"/>
        <v>White non-Hispanic population 16+ in the finance and insurance, real estate, or rental and leasing industries in 2015-2019</v>
      </c>
      <c r="G223" s="61"/>
      <c r="H223" s="62" t="s">
        <v>297</v>
      </c>
      <c r="I223" s="61" t="s">
        <v>45</v>
      </c>
    </row>
    <row r="224" spans="2:9">
      <c r="B224" s="61" t="s">
        <v>70</v>
      </c>
      <c r="C224" s="61" t="s">
        <v>519</v>
      </c>
      <c r="D224" s="61" t="str">
        <f t="shared" si="8"/>
        <v>PrfSMg_wnh_19</v>
      </c>
      <c r="E224" s="61" t="s">
        <v>520</v>
      </c>
      <c r="F224" s="61" t="str">
        <f t="shared" si="9"/>
        <v>White non-Hispanic population 16+ in the professional, scientific, management, administrative, or waste management services industries in 2015-2019</v>
      </c>
      <c r="G224" s="61"/>
      <c r="H224" s="62" t="s">
        <v>297</v>
      </c>
      <c r="I224" s="61" t="s">
        <v>45</v>
      </c>
    </row>
    <row r="225" spans="2:9">
      <c r="B225" s="61" t="s">
        <v>70</v>
      </c>
      <c r="C225" s="61" t="s">
        <v>521</v>
      </c>
      <c r="D225" s="61" t="str">
        <f t="shared" si="8"/>
        <v>EdHlth_wnh_19</v>
      </c>
      <c r="E225" s="61" t="s">
        <v>522</v>
      </c>
      <c r="F225" s="61" t="str">
        <f t="shared" si="9"/>
        <v>White non-Hispanic population 16+ in the educational services, health care, or social assistance industries in 2015-2019</v>
      </c>
      <c r="G225" s="61"/>
      <c r="H225" s="62" t="s">
        <v>297</v>
      </c>
      <c r="I225" s="61" t="s">
        <v>45</v>
      </c>
    </row>
    <row r="226" spans="2:9">
      <c r="B226" s="61" t="s">
        <v>70</v>
      </c>
      <c r="C226" s="61" t="s">
        <v>523</v>
      </c>
      <c r="D226" s="61" t="str">
        <f t="shared" si="8"/>
        <v>ArtEn_wnh_19</v>
      </c>
      <c r="E226" s="61" t="s">
        <v>524</v>
      </c>
      <c r="F226" s="61" t="str">
        <f t="shared" si="9"/>
        <v>White non-Hispanic population 16+ in the arts, entertainment, recreation, accomodation, or food services industries in 2015-2019</v>
      </c>
      <c r="G226" s="61"/>
      <c r="H226" s="62" t="s">
        <v>297</v>
      </c>
      <c r="I226" s="61" t="s">
        <v>45</v>
      </c>
    </row>
    <row r="227" spans="2:9">
      <c r="B227" s="61" t="s">
        <v>70</v>
      </c>
      <c r="C227" s="61" t="s">
        <v>525</v>
      </c>
      <c r="D227" s="61" t="str">
        <f t="shared" si="8"/>
        <v>Oth_wnh_19</v>
      </c>
      <c r="E227" s="61" t="s">
        <v>526</v>
      </c>
      <c r="F227" s="61" t="str">
        <f t="shared" si="9"/>
        <v>White non-Hispanic population 16+ in some other service industry, except public administration in 2015-2019</v>
      </c>
      <c r="G227" s="61"/>
      <c r="H227" s="62" t="s">
        <v>297</v>
      </c>
      <c r="I227" s="61" t="s">
        <v>45</v>
      </c>
    </row>
    <row r="228" spans="2:9">
      <c r="B228" s="61" t="s">
        <v>70</v>
      </c>
      <c r="C228" s="61" t="s">
        <v>527</v>
      </c>
      <c r="D228" s="61" t="str">
        <f t="shared" si="8"/>
        <v>PbAdm_wnh_19</v>
      </c>
      <c r="E228" s="61" t="s">
        <v>528</v>
      </c>
      <c r="F228" s="61" t="str">
        <f t="shared" si="9"/>
        <v>White non-Hispanic population 16+ in the public administration industry in 2015-2019</v>
      </c>
      <c r="G228" s="61"/>
      <c r="H228" s="62" t="s">
        <v>297</v>
      </c>
      <c r="I228" s="61" t="s">
        <v>45</v>
      </c>
    </row>
    <row r="229" spans="2:9">
      <c r="B229" s="61" t="s">
        <v>70</v>
      </c>
      <c r="C229" s="61" t="s">
        <v>529</v>
      </c>
      <c r="D229" s="61" t="str">
        <f t="shared" si="8"/>
        <v>AgFFHM_bnh_12</v>
      </c>
      <c r="E229" s="61" t="s">
        <v>530</v>
      </c>
      <c r="F229" s="61" t="str">
        <f t="shared" si="9"/>
        <v>Black non-Hispanic population 16+ in the agriculture, forestry, fishing and hunting, or mining industries in 2008-2012</v>
      </c>
      <c r="G229" s="61"/>
      <c r="H229" s="62" t="s">
        <v>293</v>
      </c>
      <c r="I229" s="61" t="s">
        <v>45</v>
      </c>
    </row>
    <row r="230" spans="2:9">
      <c r="B230" s="61" t="s">
        <v>70</v>
      </c>
      <c r="C230" s="61" t="s">
        <v>531</v>
      </c>
      <c r="D230" s="61" t="str">
        <f t="shared" si="8"/>
        <v>Cnstn_bnh_12</v>
      </c>
      <c r="E230" s="61" t="s">
        <v>532</v>
      </c>
      <c r="F230" s="61" t="str">
        <f t="shared" si="9"/>
        <v>Black non-Hispanic population 16+ in the construction industry in 2008-2012</v>
      </c>
      <c r="G230" s="61"/>
      <c r="H230" s="62" t="s">
        <v>293</v>
      </c>
      <c r="I230" s="61" t="s">
        <v>45</v>
      </c>
    </row>
    <row r="231" spans="2:9">
      <c r="B231" s="61" t="s">
        <v>70</v>
      </c>
      <c r="C231" s="61" t="s">
        <v>533</v>
      </c>
      <c r="D231" s="61" t="str">
        <f t="shared" si="8"/>
        <v>Mnfctr_bnh_12</v>
      </c>
      <c r="E231" s="61" t="s">
        <v>534</v>
      </c>
      <c r="F231" s="61" t="str">
        <f t="shared" si="9"/>
        <v>Black non-Hispanic population 16+ in the manufacturing industry in 2008-2012</v>
      </c>
      <c r="G231" s="61"/>
      <c r="H231" s="62" t="s">
        <v>293</v>
      </c>
      <c r="I231" s="61" t="s">
        <v>45</v>
      </c>
    </row>
    <row r="232" spans="2:9">
      <c r="B232" s="61" t="s">
        <v>70</v>
      </c>
      <c r="C232" s="61" t="s">
        <v>535</v>
      </c>
      <c r="D232" s="61" t="str">
        <f t="shared" si="8"/>
        <v>Whlsl_bnh_12</v>
      </c>
      <c r="E232" s="61" t="s">
        <v>536</v>
      </c>
      <c r="F232" s="61" t="str">
        <f t="shared" si="9"/>
        <v>Black non-Hispanic population 16+ in the wholesale trade industry in 2008-2012</v>
      </c>
      <c r="G232" s="61"/>
      <c r="H232" s="62" t="s">
        <v>293</v>
      </c>
      <c r="I232" s="61" t="s">
        <v>45</v>
      </c>
    </row>
    <row r="233" spans="2:9">
      <c r="B233" s="61" t="s">
        <v>70</v>
      </c>
      <c r="C233" s="61" t="s">
        <v>537</v>
      </c>
      <c r="D233" s="61" t="str">
        <f t="shared" si="8"/>
        <v>Rtl_bnh_12</v>
      </c>
      <c r="E233" s="61" t="s">
        <v>538</v>
      </c>
      <c r="F233" s="61" t="str">
        <f t="shared" si="9"/>
        <v>Black non-Hispanic population 16+ in the retail trade industry in 2008-2012</v>
      </c>
      <c r="G233" s="61"/>
      <c r="H233" s="62" t="s">
        <v>293</v>
      </c>
      <c r="I233" s="61" t="s">
        <v>45</v>
      </c>
    </row>
    <row r="234" spans="2:9">
      <c r="B234" s="61" t="s">
        <v>70</v>
      </c>
      <c r="C234" s="61" t="s">
        <v>539</v>
      </c>
      <c r="D234" s="61" t="str">
        <f t="shared" si="8"/>
        <v>TrWHUt_bnh_12</v>
      </c>
      <c r="E234" s="61" t="s">
        <v>540</v>
      </c>
      <c r="F234" s="61" t="str">
        <f t="shared" si="9"/>
        <v>Black non-Hispanic population 16+ in the transportation and warehousing, or utilities industries in 2008-2012</v>
      </c>
      <c r="G234" s="61"/>
      <c r="H234" s="62" t="s">
        <v>293</v>
      </c>
      <c r="I234" s="61" t="s">
        <v>45</v>
      </c>
    </row>
    <row r="235" spans="2:9">
      <c r="B235" s="61" t="s">
        <v>70</v>
      </c>
      <c r="C235" s="61" t="s">
        <v>541</v>
      </c>
      <c r="D235" s="61" t="str">
        <f t="shared" si="8"/>
        <v>Info_bnh_12</v>
      </c>
      <c r="E235" s="47" t="s">
        <v>542</v>
      </c>
      <c r="F235" s="61" t="str">
        <f t="shared" si="9"/>
        <v>Black non-Hispanic population 16+ in the information in 2008-2012</v>
      </c>
      <c r="G235" s="61"/>
      <c r="H235" s="62" t="s">
        <v>293</v>
      </c>
      <c r="I235" s="61" t="s">
        <v>45</v>
      </c>
    </row>
    <row r="236" spans="2:9">
      <c r="B236" s="61" t="s">
        <v>70</v>
      </c>
      <c r="C236" s="61" t="s">
        <v>543</v>
      </c>
      <c r="D236" s="61" t="str">
        <f t="shared" si="8"/>
        <v>FIRE_bnh_12</v>
      </c>
      <c r="E236" s="61" t="s">
        <v>544</v>
      </c>
      <c r="F236" s="61" t="str">
        <f t="shared" si="9"/>
        <v>Black non-Hispanic population 16+ in the finance and insurance, real estate, or rental and leasing industries in 2008-2012</v>
      </c>
      <c r="G236" s="61"/>
      <c r="H236" s="62" t="s">
        <v>293</v>
      </c>
      <c r="I236" s="61" t="s">
        <v>45</v>
      </c>
    </row>
    <row r="237" spans="2:9">
      <c r="B237" s="61" t="s">
        <v>70</v>
      </c>
      <c r="C237" s="61" t="s">
        <v>545</v>
      </c>
      <c r="D237" s="61" t="str">
        <f t="shared" si="8"/>
        <v>PrfSMg_bnh_12</v>
      </c>
      <c r="E237" s="61" t="s">
        <v>546</v>
      </c>
      <c r="F237" s="61" t="str">
        <f t="shared" si="9"/>
        <v>Black non-Hispanic population 16+ in the professional, scientific, management, administrative, or waste management services industries in 2008-2012</v>
      </c>
      <c r="G237" s="61"/>
      <c r="H237" s="62" t="s">
        <v>293</v>
      </c>
      <c r="I237" s="61" t="s">
        <v>45</v>
      </c>
    </row>
    <row r="238" spans="2:9">
      <c r="B238" s="61" t="s">
        <v>70</v>
      </c>
      <c r="C238" s="61" t="s">
        <v>547</v>
      </c>
      <c r="D238" s="61" t="str">
        <f t="shared" si="8"/>
        <v>EdHlth_bnh_12</v>
      </c>
      <c r="E238" s="61" t="s">
        <v>548</v>
      </c>
      <c r="F238" s="61" t="str">
        <f t="shared" si="9"/>
        <v>Black non-Hispanic population 16+ in the educational services, health care, or social assistance industries in 2008-2012</v>
      </c>
      <c r="G238" s="61"/>
      <c r="H238" s="62" t="s">
        <v>293</v>
      </c>
      <c r="I238" s="61" t="s">
        <v>45</v>
      </c>
    </row>
    <row r="239" spans="2:9">
      <c r="B239" s="61" t="s">
        <v>70</v>
      </c>
      <c r="C239" s="61" t="s">
        <v>549</v>
      </c>
      <c r="D239" s="61" t="str">
        <f t="shared" si="8"/>
        <v>ArtEn_bnh_12</v>
      </c>
      <c r="E239" s="61" t="s">
        <v>550</v>
      </c>
      <c r="F239" s="61" t="str">
        <f t="shared" si="9"/>
        <v>Black non-Hispanic population 16+ in the arts, entertainment, recreation, accomodation, or food services industries in 2008-2012</v>
      </c>
      <c r="G239" s="61"/>
      <c r="H239" s="62" t="s">
        <v>293</v>
      </c>
      <c r="I239" s="61" t="s">
        <v>45</v>
      </c>
    </row>
    <row r="240" spans="2:9">
      <c r="B240" s="61" t="s">
        <v>70</v>
      </c>
      <c r="C240" s="61" t="s">
        <v>551</v>
      </c>
      <c r="D240" s="61" t="str">
        <f t="shared" si="8"/>
        <v>Oth_bnh_12</v>
      </c>
      <c r="E240" s="61" t="s">
        <v>552</v>
      </c>
      <c r="F240" s="61" t="str">
        <f t="shared" si="9"/>
        <v>Black non-Hispanic population 16+ in some other service industry, except public administration in 2008-2012</v>
      </c>
      <c r="G240" s="61"/>
      <c r="H240" s="62" t="s">
        <v>293</v>
      </c>
      <c r="I240" s="61" t="s">
        <v>45</v>
      </c>
    </row>
    <row r="241" spans="2:9">
      <c r="B241" s="61" t="s">
        <v>70</v>
      </c>
      <c r="C241" s="61" t="s">
        <v>553</v>
      </c>
      <c r="D241" s="61" t="str">
        <f t="shared" si="8"/>
        <v>PbAdm_bnh_12</v>
      </c>
      <c r="E241" s="61" t="s">
        <v>554</v>
      </c>
      <c r="F241" s="61" t="str">
        <f t="shared" si="9"/>
        <v>Black non-Hispanic population 16+ in the public administration industry in 2008-2012</v>
      </c>
      <c r="G241" s="61"/>
      <c r="H241" s="62" t="s">
        <v>293</v>
      </c>
      <c r="I241" s="61" t="s">
        <v>45</v>
      </c>
    </row>
    <row r="242" spans="2:9">
      <c r="B242" s="61" t="s">
        <v>70</v>
      </c>
      <c r="C242" s="61" t="s">
        <v>529</v>
      </c>
      <c r="D242" s="61" t="str">
        <f t="shared" si="8"/>
        <v>AgFFHM_bnh_19</v>
      </c>
      <c r="E242" s="61" t="s">
        <v>530</v>
      </c>
      <c r="F242" s="61" t="str">
        <f t="shared" si="9"/>
        <v>Black non-Hispanic population 16+ in the agriculture, forestry, fishing and hunting, or mining industries in 2015-2019</v>
      </c>
      <c r="G242" s="61"/>
      <c r="H242" s="62" t="s">
        <v>297</v>
      </c>
      <c r="I242" s="61" t="s">
        <v>45</v>
      </c>
    </row>
    <row r="243" spans="2:9">
      <c r="B243" s="61" t="s">
        <v>70</v>
      </c>
      <c r="C243" s="61" t="s">
        <v>531</v>
      </c>
      <c r="D243" s="61" t="str">
        <f t="shared" si="8"/>
        <v>Cnstn_bnh_19</v>
      </c>
      <c r="E243" s="61" t="s">
        <v>532</v>
      </c>
      <c r="F243" s="61" t="str">
        <f t="shared" si="9"/>
        <v>Black non-Hispanic population 16+ in the construction industry in 2015-2019</v>
      </c>
      <c r="G243" s="61"/>
      <c r="H243" s="62" t="s">
        <v>297</v>
      </c>
      <c r="I243" s="61" t="s">
        <v>45</v>
      </c>
    </row>
    <row r="244" spans="2:9">
      <c r="B244" s="61" t="s">
        <v>70</v>
      </c>
      <c r="C244" s="61" t="s">
        <v>533</v>
      </c>
      <c r="D244" s="61" t="str">
        <f t="shared" si="8"/>
        <v>Mnfctr_bnh_19</v>
      </c>
      <c r="E244" s="61" t="s">
        <v>534</v>
      </c>
      <c r="F244" s="61" t="str">
        <f t="shared" si="9"/>
        <v>Black non-Hispanic population 16+ in the manufacturing industry in 2015-2019</v>
      </c>
      <c r="G244" s="61"/>
      <c r="H244" s="62" t="s">
        <v>297</v>
      </c>
      <c r="I244" s="61" t="s">
        <v>45</v>
      </c>
    </row>
    <row r="245" spans="2:9">
      <c r="B245" s="61" t="s">
        <v>70</v>
      </c>
      <c r="C245" s="61" t="s">
        <v>535</v>
      </c>
      <c r="D245" s="61" t="str">
        <f t="shared" si="8"/>
        <v>Whlsl_bnh_19</v>
      </c>
      <c r="E245" s="61" t="s">
        <v>536</v>
      </c>
      <c r="F245" s="61" t="str">
        <f t="shared" si="9"/>
        <v>Black non-Hispanic population 16+ in the wholesale trade industry in 2015-2019</v>
      </c>
      <c r="G245" s="61"/>
      <c r="H245" s="62" t="s">
        <v>297</v>
      </c>
      <c r="I245" s="61" t="s">
        <v>45</v>
      </c>
    </row>
    <row r="246" spans="2:9">
      <c r="B246" s="61" t="s">
        <v>70</v>
      </c>
      <c r="C246" s="61" t="s">
        <v>537</v>
      </c>
      <c r="D246" s="61" t="str">
        <f t="shared" si="8"/>
        <v>Rtl_bnh_19</v>
      </c>
      <c r="E246" s="61" t="s">
        <v>538</v>
      </c>
      <c r="F246" s="61" t="str">
        <f t="shared" si="9"/>
        <v>Black non-Hispanic population 16+ in the retail trade industry in 2015-2019</v>
      </c>
      <c r="G246" s="61"/>
      <c r="H246" s="62" t="s">
        <v>297</v>
      </c>
      <c r="I246" s="61" t="s">
        <v>45</v>
      </c>
    </row>
    <row r="247" spans="2:9">
      <c r="B247" s="61" t="s">
        <v>70</v>
      </c>
      <c r="C247" s="61" t="s">
        <v>539</v>
      </c>
      <c r="D247" s="61" t="str">
        <f t="shared" si="8"/>
        <v>TrWHUt_bnh_19</v>
      </c>
      <c r="E247" s="61" t="s">
        <v>540</v>
      </c>
      <c r="F247" s="61" t="str">
        <f t="shared" si="9"/>
        <v>Black non-Hispanic population 16+ in the transportation and warehousing, or utilities industries in 2015-2019</v>
      </c>
      <c r="G247" s="61"/>
      <c r="H247" s="62" t="s">
        <v>297</v>
      </c>
      <c r="I247" s="61" t="s">
        <v>45</v>
      </c>
    </row>
    <row r="248" spans="2:9">
      <c r="B248" s="61" t="s">
        <v>70</v>
      </c>
      <c r="C248" s="61" t="s">
        <v>541</v>
      </c>
      <c r="D248" s="61" t="str">
        <f t="shared" si="8"/>
        <v>Info_bnh_19</v>
      </c>
      <c r="E248" s="47" t="s">
        <v>542</v>
      </c>
      <c r="F248" s="61" t="str">
        <f t="shared" si="9"/>
        <v>Black non-Hispanic population 16+ in the information in 2015-2019</v>
      </c>
      <c r="G248" s="61"/>
      <c r="H248" s="62" t="s">
        <v>297</v>
      </c>
      <c r="I248" s="61" t="s">
        <v>45</v>
      </c>
    </row>
    <row r="249" spans="2:9">
      <c r="B249" s="61" t="s">
        <v>70</v>
      </c>
      <c r="C249" s="61" t="s">
        <v>543</v>
      </c>
      <c r="D249" s="61" t="str">
        <f t="shared" si="8"/>
        <v>FIRE_bnh_19</v>
      </c>
      <c r="E249" s="61" t="s">
        <v>544</v>
      </c>
      <c r="F249" s="61" t="str">
        <f t="shared" si="9"/>
        <v>Black non-Hispanic population 16+ in the finance and insurance, real estate, or rental and leasing industries in 2015-2019</v>
      </c>
      <c r="G249" s="61"/>
      <c r="H249" s="62" t="s">
        <v>297</v>
      </c>
      <c r="I249" s="61" t="s">
        <v>45</v>
      </c>
    </row>
    <row r="250" spans="2:9">
      <c r="B250" s="61" t="s">
        <v>70</v>
      </c>
      <c r="C250" s="61" t="s">
        <v>545</v>
      </c>
      <c r="D250" s="61" t="str">
        <f t="shared" si="8"/>
        <v>PrfSMg_bnh_19</v>
      </c>
      <c r="E250" s="61" t="s">
        <v>546</v>
      </c>
      <c r="F250" s="61" t="str">
        <f t="shared" si="9"/>
        <v>Black non-Hispanic population 16+ in the professional, scientific, management, administrative, or waste management services industries in 2015-2019</v>
      </c>
      <c r="G250" s="61"/>
      <c r="H250" s="62" t="s">
        <v>297</v>
      </c>
      <c r="I250" s="61" t="s">
        <v>45</v>
      </c>
    </row>
    <row r="251" spans="2:9">
      <c r="B251" s="61" t="s">
        <v>70</v>
      </c>
      <c r="C251" s="61" t="s">
        <v>547</v>
      </c>
      <c r="D251" s="61" t="str">
        <f t="shared" si="8"/>
        <v>EdHlth_bnh_19</v>
      </c>
      <c r="E251" s="61" t="s">
        <v>548</v>
      </c>
      <c r="F251" s="61" t="str">
        <f t="shared" si="9"/>
        <v>Black non-Hispanic population 16+ in the educational services, health care, or social assistance industries in 2015-2019</v>
      </c>
      <c r="G251" s="61"/>
      <c r="H251" s="62" t="s">
        <v>297</v>
      </c>
      <c r="I251" s="61" t="s">
        <v>45</v>
      </c>
    </row>
    <row r="252" spans="2:9">
      <c r="B252" s="61" t="s">
        <v>70</v>
      </c>
      <c r="C252" s="61" t="s">
        <v>549</v>
      </c>
      <c r="D252" s="61" t="str">
        <f t="shared" si="8"/>
        <v>ArtEn_bnh_19</v>
      </c>
      <c r="E252" s="61" t="s">
        <v>550</v>
      </c>
      <c r="F252" s="61" t="str">
        <f t="shared" si="9"/>
        <v>Black non-Hispanic population 16+ in the arts, entertainment, recreation, accomodation, or food services industries in 2015-2019</v>
      </c>
      <c r="G252" s="61"/>
      <c r="H252" s="62" t="s">
        <v>297</v>
      </c>
      <c r="I252" s="61" t="s">
        <v>45</v>
      </c>
    </row>
    <row r="253" spans="2:9">
      <c r="B253" s="61" t="s">
        <v>70</v>
      </c>
      <c r="C253" s="61" t="s">
        <v>551</v>
      </c>
      <c r="D253" s="61" t="str">
        <f t="shared" si="8"/>
        <v>Oth_bnh_19</v>
      </c>
      <c r="E253" s="61" t="s">
        <v>552</v>
      </c>
      <c r="F253" s="61" t="str">
        <f t="shared" si="9"/>
        <v>Black non-Hispanic population 16+ in some other service industry, except public administration in 2015-2019</v>
      </c>
      <c r="G253" s="61"/>
      <c r="H253" s="62" t="s">
        <v>297</v>
      </c>
      <c r="I253" s="61" t="s">
        <v>45</v>
      </c>
    </row>
    <row r="254" spans="2:9">
      <c r="B254" s="61" t="s">
        <v>70</v>
      </c>
      <c r="C254" s="61" t="s">
        <v>553</v>
      </c>
      <c r="D254" s="61" t="str">
        <f t="shared" si="8"/>
        <v>PbAdm_bnh_19</v>
      </c>
      <c r="E254" s="61" t="s">
        <v>554</v>
      </c>
      <c r="F254" s="61" t="str">
        <f t="shared" si="9"/>
        <v>Black non-Hispanic population 16+ in the public administration industry in 2015-2019</v>
      </c>
      <c r="G254" s="61"/>
      <c r="H254" s="62" t="s">
        <v>297</v>
      </c>
      <c r="I254" s="61" t="s">
        <v>45</v>
      </c>
    </row>
    <row r="255" spans="2:9">
      <c r="B255" s="61" t="s">
        <v>70</v>
      </c>
      <c r="C255" s="61" t="s">
        <v>555</v>
      </c>
      <c r="D255" s="61" t="str">
        <f t="shared" si="8"/>
        <v>AgFFHM_anh_12</v>
      </c>
      <c r="E255" s="61" t="s">
        <v>556</v>
      </c>
      <c r="F255" s="61" t="str">
        <f t="shared" si="9"/>
        <v>Asian non-Hispanic population 16+ in the agriculture, forestry, fishing and hunting, or mining industries in 2008-2012</v>
      </c>
      <c r="G255" s="61"/>
      <c r="H255" s="62" t="s">
        <v>293</v>
      </c>
      <c r="I255" s="61" t="s">
        <v>45</v>
      </c>
    </row>
    <row r="256" spans="2:9">
      <c r="B256" s="61" t="s">
        <v>70</v>
      </c>
      <c r="C256" s="61" t="s">
        <v>557</v>
      </c>
      <c r="D256" s="61" t="str">
        <f t="shared" si="8"/>
        <v>Cnstn_anh_12</v>
      </c>
      <c r="E256" s="61" t="s">
        <v>558</v>
      </c>
      <c r="F256" s="61" t="str">
        <f t="shared" si="9"/>
        <v>Asian non-Hispanic population 16+ in the construction industry in 2008-2012</v>
      </c>
      <c r="G256" s="61"/>
      <c r="H256" s="62" t="s">
        <v>293</v>
      </c>
      <c r="I256" s="61" t="s">
        <v>45</v>
      </c>
    </row>
    <row r="257" spans="2:9">
      <c r="B257" s="61" t="s">
        <v>70</v>
      </c>
      <c r="C257" s="61" t="s">
        <v>559</v>
      </c>
      <c r="D257" s="61" t="str">
        <f t="shared" si="8"/>
        <v>Mnfctr_anh_12</v>
      </c>
      <c r="E257" s="61" t="s">
        <v>560</v>
      </c>
      <c r="F257" s="61" t="str">
        <f t="shared" si="9"/>
        <v>Asian non-Hispanic population 16+ in the manufacturing industry in 2008-2012</v>
      </c>
      <c r="G257" s="61"/>
      <c r="H257" s="62" t="s">
        <v>293</v>
      </c>
      <c r="I257" s="61" t="s">
        <v>45</v>
      </c>
    </row>
    <row r="258" spans="2:9">
      <c r="B258" s="61" t="s">
        <v>70</v>
      </c>
      <c r="C258" s="61" t="s">
        <v>561</v>
      </c>
      <c r="D258" s="61" t="str">
        <f t="shared" si="8"/>
        <v>Whlsl_anh_12</v>
      </c>
      <c r="E258" s="61" t="s">
        <v>562</v>
      </c>
      <c r="F258" s="61" t="str">
        <f t="shared" si="9"/>
        <v>Asian non-Hispanic population 16+ in the wholesale trade industry in 2008-2012</v>
      </c>
      <c r="G258" s="61"/>
      <c r="H258" s="62" t="s">
        <v>293</v>
      </c>
      <c r="I258" s="61" t="s">
        <v>45</v>
      </c>
    </row>
    <row r="259" spans="2:9">
      <c r="B259" s="61" t="s">
        <v>70</v>
      </c>
      <c r="C259" s="61" t="s">
        <v>563</v>
      </c>
      <c r="D259" s="61" t="str">
        <f t="shared" ref="D259:D306" si="10">_xlfn.CONCAT(C259,"_",RIGHT(H259,2))</f>
        <v>Rtl_anh_12</v>
      </c>
      <c r="E259" s="61" t="s">
        <v>564</v>
      </c>
      <c r="F259" s="61" t="str">
        <f t="shared" ref="F259:F306" si="11">_xlfn.CONCAT(E259," in ",H259)</f>
        <v>Asian non-Hispanic population 16+ in the retail trade industry in 2008-2012</v>
      </c>
      <c r="G259" s="61"/>
      <c r="H259" s="62" t="s">
        <v>293</v>
      </c>
      <c r="I259" s="61" t="s">
        <v>45</v>
      </c>
    </row>
    <row r="260" spans="2:9">
      <c r="B260" s="61" t="s">
        <v>70</v>
      </c>
      <c r="C260" s="61" t="s">
        <v>565</v>
      </c>
      <c r="D260" s="61" t="str">
        <f t="shared" si="10"/>
        <v>TrWHUt_anh_12</v>
      </c>
      <c r="E260" s="61" t="s">
        <v>566</v>
      </c>
      <c r="F260" s="61" t="str">
        <f t="shared" si="11"/>
        <v>Asian non-Hispanic population 16+ in the transportation and warehousing, or utilities industries in 2008-2012</v>
      </c>
      <c r="G260" s="61"/>
      <c r="H260" s="62" t="s">
        <v>293</v>
      </c>
      <c r="I260" s="61" t="s">
        <v>45</v>
      </c>
    </row>
    <row r="261" spans="2:9">
      <c r="B261" s="61" t="s">
        <v>70</v>
      </c>
      <c r="C261" s="61" t="s">
        <v>567</v>
      </c>
      <c r="D261" s="61" t="str">
        <f t="shared" si="10"/>
        <v>Info_anh_12</v>
      </c>
      <c r="E261" s="47" t="s">
        <v>568</v>
      </c>
      <c r="F261" s="61" t="str">
        <f t="shared" si="11"/>
        <v>Asian non-Hispanic population 16+ in the information in 2008-2012</v>
      </c>
      <c r="G261" s="61"/>
      <c r="H261" s="62" t="s">
        <v>293</v>
      </c>
      <c r="I261" s="61" t="s">
        <v>45</v>
      </c>
    </row>
    <row r="262" spans="2:9">
      <c r="B262" s="61" t="s">
        <v>70</v>
      </c>
      <c r="C262" s="61" t="s">
        <v>569</v>
      </c>
      <c r="D262" s="61" t="str">
        <f t="shared" si="10"/>
        <v>FIRE_anh_12</v>
      </c>
      <c r="E262" s="61" t="s">
        <v>570</v>
      </c>
      <c r="F262" s="61" t="str">
        <f t="shared" si="11"/>
        <v>Asian non-Hispanic population 16+ in the finance and insurance, real estate, or rental and leasing industries in 2008-2012</v>
      </c>
      <c r="G262" s="61"/>
      <c r="H262" s="62" t="s">
        <v>293</v>
      </c>
      <c r="I262" s="61" t="s">
        <v>45</v>
      </c>
    </row>
    <row r="263" spans="2:9">
      <c r="B263" s="61" t="s">
        <v>70</v>
      </c>
      <c r="C263" s="61" t="s">
        <v>571</v>
      </c>
      <c r="D263" s="61" t="str">
        <f t="shared" si="10"/>
        <v>PrfSMg_anh_12</v>
      </c>
      <c r="E263" s="61" t="s">
        <v>572</v>
      </c>
      <c r="F263" s="61" t="str">
        <f t="shared" si="11"/>
        <v>Asian non-Hispanic population 16+ in the professional, scientific, management, administrative, or waste management services industries in 2008-2012</v>
      </c>
      <c r="G263" s="61"/>
      <c r="H263" s="62" t="s">
        <v>293</v>
      </c>
      <c r="I263" s="61" t="s">
        <v>45</v>
      </c>
    </row>
    <row r="264" spans="2:9">
      <c r="B264" s="61" t="s">
        <v>70</v>
      </c>
      <c r="C264" s="61" t="s">
        <v>573</v>
      </c>
      <c r="D264" s="61" t="str">
        <f t="shared" si="10"/>
        <v>EdHlth_anh_12</v>
      </c>
      <c r="E264" s="61" t="s">
        <v>574</v>
      </c>
      <c r="F264" s="61" t="str">
        <f t="shared" si="11"/>
        <v>Asian non-Hispanic population 16+ in the educational services, health care, or social assistance industries in 2008-2012</v>
      </c>
      <c r="G264" s="61"/>
      <c r="H264" s="62" t="s">
        <v>293</v>
      </c>
      <c r="I264" s="61" t="s">
        <v>45</v>
      </c>
    </row>
    <row r="265" spans="2:9">
      <c r="B265" s="61" t="s">
        <v>70</v>
      </c>
      <c r="C265" s="61" t="s">
        <v>575</v>
      </c>
      <c r="D265" s="61" t="str">
        <f t="shared" si="10"/>
        <v>ArtEn_anh_12</v>
      </c>
      <c r="E265" s="61" t="s">
        <v>576</v>
      </c>
      <c r="F265" s="61" t="str">
        <f t="shared" si="11"/>
        <v>Asian non-Hispanic population 16+ in the arts, entertainment, recreation, accomodation, or food services industries in 2008-2012</v>
      </c>
      <c r="G265" s="61"/>
      <c r="H265" s="62" t="s">
        <v>293</v>
      </c>
      <c r="I265" s="61" t="s">
        <v>45</v>
      </c>
    </row>
    <row r="266" spans="2:9">
      <c r="B266" s="61" t="s">
        <v>70</v>
      </c>
      <c r="C266" s="61" t="s">
        <v>577</v>
      </c>
      <c r="D266" s="61" t="str">
        <f t="shared" si="10"/>
        <v>Oth_anh_12</v>
      </c>
      <c r="E266" s="61" t="s">
        <v>578</v>
      </c>
      <c r="F266" s="61" t="str">
        <f t="shared" si="11"/>
        <v>Asian non-Hispanic population 16+ in some other service industry, except public administration in 2008-2012</v>
      </c>
      <c r="G266" s="61"/>
      <c r="H266" s="62" t="s">
        <v>293</v>
      </c>
      <c r="I266" s="61" t="s">
        <v>45</v>
      </c>
    </row>
    <row r="267" spans="2:9">
      <c r="B267" s="61" t="s">
        <v>70</v>
      </c>
      <c r="C267" s="61" t="s">
        <v>579</v>
      </c>
      <c r="D267" s="61" t="str">
        <f t="shared" si="10"/>
        <v>PbAdm_anh_12</v>
      </c>
      <c r="E267" s="61" t="s">
        <v>580</v>
      </c>
      <c r="F267" s="61" t="str">
        <f t="shared" si="11"/>
        <v>Asian non-Hispanic population 16+ in the public administration industry in 2008-2012</v>
      </c>
      <c r="G267" s="61"/>
      <c r="H267" s="62" t="s">
        <v>293</v>
      </c>
      <c r="I267" s="61" t="s">
        <v>45</v>
      </c>
    </row>
    <row r="268" spans="2:9">
      <c r="B268" s="61" t="s">
        <v>70</v>
      </c>
      <c r="C268" s="61" t="s">
        <v>555</v>
      </c>
      <c r="D268" s="61" t="str">
        <f t="shared" si="10"/>
        <v>AgFFHM_anh_19</v>
      </c>
      <c r="E268" s="61" t="s">
        <v>556</v>
      </c>
      <c r="F268" s="61" t="str">
        <f t="shared" si="11"/>
        <v>Asian non-Hispanic population 16+ in the agriculture, forestry, fishing and hunting, or mining industries in 2015-2019</v>
      </c>
      <c r="G268" s="61"/>
      <c r="H268" s="62" t="s">
        <v>297</v>
      </c>
      <c r="I268" s="61" t="s">
        <v>45</v>
      </c>
    </row>
    <row r="269" spans="2:9">
      <c r="B269" s="61" t="s">
        <v>70</v>
      </c>
      <c r="C269" s="61" t="s">
        <v>557</v>
      </c>
      <c r="D269" s="61" t="str">
        <f t="shared" si="10"/>
        <v>Cnstn_anh_19</v>
      </c>
      <c r="E269" s="61" t="s">
        <v>558</v>
      </c>
      <c r="F269" s="61" t="str">
        <f t="shared" si="11"/>
        <v>Asian non-Hispanic population 16+ in the construction industry in 2015-2019</v>
      </c>
      <c r="G269" s="61"/>
      <c r="H269" s="62" t="s">
        <v>297</v>
      </c>
      <c r="I269" s="61" t="s">
        <v>45</v>
      </c>
    </row>
    <row r="270" spans="2:9">
      <c r="B270" s="61" t="s">
        <v>70</v>
      </c>
      <c r="C270" s="61" t="s">
        <v>559</v>
      </c>
      <c r="D270" s="61" t="str">
        <f t="shared" si="10"/>
        <v>Mnfctr_anh_19</v>
      </c>
      <c r="E270" s="61" t="s">
        <v>560</v>
      </c>
      <c r="F270" s="61" t="str">
        <f t="shared" si="11"/>
        <v>Asian non-Hispanic population 16+ in the manufacturing industry in 2015-2019</v>
      </c>
      <c r="G270" s="61"/>
      <c r="H270" s="62" t="s">
        <v>297</v>
      </c>
      <c r="I270" s="61" t="s">
        <v>45</v>
      </c>
    </row>
    <row r="271" spans="2:9">
      <c r="B271" s="61" t="s">
        <v>70</v>
      </c>
      <c r="C271" s="61" t="s">
        <v>561</v>
      </c>
      <c r="D271" s="61" t="str">
        <f t="shared" si="10"/>
        <v>Whlsl_anh_19</v>
      </c>
      <c r="E271" s="61" t="s">
        <v>562</v>
      </c>
      <c r="F271" s="61" t="str">
        <f t="shared" si="11"/>
        <v>Asian non-Hispanic population 16+ in the wholesale trade industry in 2015-2019</v>
      </c>
      <c r="G271" s="61"/>
      <c r="H271" s="62" t="s">
        <v>297</v>
      </c>
      <c r="I271" s="61" t="s">
        <v>45</v>
      </c>
    </row>
    <row r="272" spans="2:9">
      <c r="B272" s="61" t="s">
        <v>70</v>
      </c>
      <c r="C272" s="61" t="s">
        <v>563</v>
      </c>
      <c r="D272" s="61" t="str">
        <f t="shared" si="10"/>
        <v>Rtl_anh_19</v>
      </c>
      <c r="E272" s="61" t="s">
        <v>564</v>
      </c>
      <c r="F272" s="61" t="str">
        <f t="shared" si="11"/>
        <v>Asian non-Hispanic population 16+ in the retail trade industry in 2015-2019</v>
      </c>
      <c r="G272" s="61"/>
      <c r="H272" s="62" t="s">
        <v>297</v>
      </c>
      <c r="I272" s="61" t="s">
        <v>45</v>
      </c>
    </row>
    <row r="273" spans="2:9">
      <c r="B273" s="61" t="s">
        <v>70</v>
      </c>
      <c r="C273" s="61" t="s">
        <v>565</v>
      </c>
      <c r="D273" s="61" t="str">
        <f t="shared" si="10"/>
        <v>TrWHUt_anh_19</v>
      </c>
      <c r="E273" s="61" t="s">
        <v>566</v>
      </c>
      <c r="F273" s="61" t="str">
        <f t="shared" si="11"/>
        <v>Asian non-Hispanic population 16+ in the transportation and warehousing, or utilities industries in 2015-2019</v>
      </c>
      <c r="G273" s="61"/>
      <c r="H273" s="62" t="s">
        <v>297</v>
      </c>
      <c r="I273" s="61" t="s">
        <v>45</v>
      </c>
    </row>
    <row r="274" spans="2:9">
      <c r="B274" s="61" t="s">
        <v>70</v>
      </c>
      <c r="C274" s="61" t="s">
        <v>567</v>
      </c>
      <c r="D274" s="61" t="str">
        <f t="shared" si="10"/>
        <v>Info_anh_19</v>
      </c>
      <c r="E274" s="47" t="s">
        <v>568</v>
      </c>
      <c r="F274" s="61" t="str">
        <f t="shared" si="11"/>
        <v>Asian non-Hispanic population 16+ in the information in 2015-2019</v>
      </c>
      <c r="G274" s="61"/>
      <c r="H274" s="62" t="s">
        <v>297</v>
      </c>
      <c r="I274" s="61" t="s">
        <v>45</v>
      </c>
    </row>
    <row r="275" spans="2:9">
      <c r="B275" s="61" t="s">
        <v>70</v>
      </c>
      <c r="C275" s="61" t="s">
        <v>569</v>
      </c>
      <c r="D275" s="61" t="str">
        <f t="shared" si="10"/>
        <v>FIRE_anh_19</v>
      </c>
      <c r="E275" s="61" t="s">
        <v>570</v>
      </c>
      <c r="F275" s="61" t="str">
        <f t="shared" si="11"/>
        <v>Asian non-Hispanic population 16+ in the finance and insurance, real estate, or rental and leasing industries in 2015-2019</v>
      </c>
      <c r="G275" s="61"/>
      <c r="H275" s="62" t="s">
        <v>297</v>
      </c>
      <c r="I275" s="61" t="s">
        <v>45</v>
      </c>
    </row>
    <row r="276" spans="2:9">
      <c r="B276" s="61" t="s">
        <v>70</v>
      </c>
      <c r="C276" s="61" t="s">
        <v>571</v>
      </c>
      <c r="D276" s="61" t="str">
        <f t="shared" si="10"/>
        <v>PrfSMg_anh_19</v>
      </c>
      <c r="E276" s="61" t="s">
        <v>572</v>
      </c>
      <c r="F276" s="61" t="str">
        <f t="shared" si="11"/>
        <v>Asian non-Hispanic population 16+ in the professional, scientific, management, administrative, or waste management services industries in 2015-2019</v>
      </c>
      <c r="G276" s="61"/>
      <c r="H276" s="62" t="s">
        <v>297</v>
      </c>
      <c r="I276" s="61" t="s">
        <v>45</v>
      </c>
    </row>
    <row r="277" spans="2:9">
      <c r="B277" s="61" t="s">
        <v>70</v>
      </c>
      <c r="C277" s="61" t="s">
        <v>573</v>
      </c>
      <c r="D277" s="61" t="str">
        <f t="shared" si="10"/>
        <v>EdHlth_anh_19</v>
      </c>
      <c r="E277" s="61" t="s">
        <v>574</v>
      </c>
      <c r="F277" s="61" t="str">
        <f t="shared" si="11"/>
        <v>Asian non-Hispanic population 16+ in the educational services, health care, or social assistance industries in 2015-2019</v>
      </c>
      <c r="G277" s="61"/>
      <c r="H277" s="62" t="s">
        <v>297</v>
      </c>
      <c r="I277" s="61" t="s">
        <v>45</v>
      </c>
    </row>
    <row r="278" spans="2:9">
      <c r="B278" s="61" t="s">
        <v>70</v>
      </c>
      <c r="C278" s="61" t="s">
        <v>575</v>
      </c>
      <c r="D278" s="61" t="str">
        <f t="shared" si="10"/>
        <v>ArtEn_anh_19</v>
      </c>
      <c r="E278" s="61" t="s">
        <v>576</v>
      </c>
      <c r="F278" s="61" t="str">
        <f t="shared" si="11"/>
        <v>Asian non-Hispanic population 16+ in the arts, entertainment, recreation, accomodation, or food services industries in 2015-2019</v>
      </c>
      <c r="G278" s="61"/>
      <c r="H278" s="62" t="s">
        <v>297</v>
      </c>
      <c r="I278" s="61" t="s">
        <v>45</v>
      </c>
    </row>
    <row r="279" spans="2:9">
      <c r="B279" s="61" t="s">
        <v>70</v>
      </c>
      <c r="C279" s="61" t="s">
        <v>577</v>
      </c>
      <c r="D279" s="61" t="str">
        <f t="shared" si="10"/>
        <v>Oth_anh_19</v>
      </c>
      <c r="E279" s="61" t="s">
        <v>578</v>
      </c>
      <c r="F279" s="61" t="str">
        <f t="shared" si="11"/>
        <v>Asian non-Hispanic population 16+ in some other service industry, except public administration in 2015-2019</v>
      </c>
      <c r="G279" s="61"/>
      <c r="H279" s="62" t="s">
        <v>297</v>
      </c>
      <c r="I279" s="61" t="s">
        <v>45</v>
      </c>
    </row>
    <row r="280" spans="2:9">
      <c r="B280" s="61" t="s">
        <v>70</v>
      </c>
      <c r="C280" s="61" t="s">
        <v>579</v>
      </c>
      <c r="D280" s="61" t="str">
        <f t="shared" si="10"/>
        <v>PbAdm_anh_19</v>
      </c>
      <c r="E280" s="61" t="s">
        <v>580</v>
      </c>
      <c r="F280" s="61" t="str">
        <f t="shared" si="11"/>
        <v>Asian non-Hispanic population 16+ in the public administration industry in 2015-2019</v>
      </c>
      <c r="G280" s="61"/>
      <c r="H280" s="62" t="s">
        <v>297</v>
      </c>
      <c r="I280" s="61" t="s">
        <v>45</v>
      </c>
    </row>
    <row r="281" spans="2:9">
      <c r="B281" s="61" t="s">
        <v>70</v>
      </c>
      <c r="C281" s="61" t="s">
        <v>581</v>
      </c>
      <c r="D281" s="61" t="str">
        <f t="shared" si="10"/>
        <v>AgFFHM_hsp_12</v>
      </c>
      <c r="E281" s="61" t="s">
        <v>582</v>
      </c>
      <c r="F281" s="61" t="str">
        <f t="shared" si="11"/>
        <v>Hispanic population 16+ in the agriculture, forestry, fishing and hunting, or mining industries in 2008-2012</v>
      </c>
      <c r="G281" s="61"/>
      <c r="H281" s="62" t="s">
        <v>293</v>
      </c>
      <c r="I281" s="61" t="s">
        <v>45</v>
      </c>
    </row>
    <row r="282" spans="2:9">
      <c r="B282" s="61" t="s">
        <v>70</v>
      </c>
      <c r="C282" s="61" t="s">
        <v>583</v>
      </c>
      <c r="D282" s="61" t="str">
        <f t="shared" si="10"/>
        <v>Cnstn_hsp_12</v>
      </c>
      <c r="E282" s="61" t="s">
        <v>584</v>
      </c>
      <c r="F282" s="61" t="str">
        <f t="shared" si="11"/>
        <v>Hispanic population 16+ in the construction industry in 2008-2012</v>
      </c>
      <c r="G282" s="61"/>
      <c r="H282" s="62" t="s">
        <v>293</v>
      </c>
      <c r="I282" s="61" t="s">
        <v>45</v>
      </c>
    </row>
    <row r="283" spans="2:9">
      <c r="B283" s="61" t="s">
        <v>70</v>
      </c>
      <c r="C283" s="61" t="s">
        <v>585</v>
      </c>
      <c r="D283" s="61" t="str">
        <f t="shared" si="10"/>
        <v>Mnfctr_hsp_12</v>
      </c>
      <c r="E283" s="61" t="s">
        <v>586</v>
      </c>
      <c r="F283" s="61" t="str">
        <f t="shared" si="11"/>
        <v>Hispanic population 16+ in the manufacturing industry in 2008-2012</v>
      </c>
      <c r="G283" s="61"/>
      <c r="H283" s="62" t="s">
        <v>293</v>
      </c>
      <c r="I283" s="61" t="s">
        <v>45</v>
      </c>
    </row>
    <row r="284" spans="2:9">
      <c r="B284" s="61" t="s">
        <v>70</v>
      </c>
      <c r="C284" s="61" t="s">
        <v>587</v>
      </c>
      <c r="D284" s="61" t="str">
        <f t="shared" si="10"/>
        <v>Whlsl_hsp_12</v>
      </c>
      <c r="E284" s="61" t="s">
        <v>588</v>
      </c>
      <c r="F284" s="61" t="str">
        <f t="shared" si="11"/>
        <v>Hispanic population 16+ in the wholesale trade industry in 2008-2012</v>
      </c>
      <c r="G284" s="61"/>
      <c r="H284" s="62" t="s">
        <v>293</v>
      </c>
      <c r="I284" s="61" t="s">
        <v>45</v>
      </c>
    </row>
    <row r="285" spans="2:9">
      <c r="B285" s="61" t="s">
        <v>70</v>
      </c>
      <c r="C285" s="61" t="s">
        <v>589</v>
      </c>
      <c r="D285" s="61" t="str">
        <f t="shared" si="10"/>
        <v>Rtl_hsp_12</v>
      </c>
      <c r="E285" s="61" t="s">
        <v>590</v>
      </c>
      <c r="F285" s="61" t="str">
        <f t="shared" si="11"/>
        <v>Hispanic population 16+ in the retail trade industry in 2008-2012</v>
      </c>
      <c r="G285" s="61"/>
      <c r="H285" s="62" t="s">
        <v>293</v>
      </c>
      <c r="I285" s="61" t="s">
        <v>45</v>
      </c>
    </row>
    <row r="286" spans="2:9">
      <c r="B286" s="61" t="s">
        <v>70</v>
      </c>
      <c r="C286" s="61" t="s">
        <v>591</v>
      </c>
      <c r="D286" s="61" t="str">
        <f t="shared" si="10"/>
        <v>TrWHUt_hsp_12</v>
      </c>
      <c r="E286" s="61" t="s">
        <v>592</v>
      </c>
      <c r="F286" s="61" t="str">
        <f t="shared" si="11"/>
        <v>Hispanic population 16+ in the transportation and warehousing, or utilities industries in 2008-2012</v>
      </c>
      <c r="G286" s="61"/>
      <c r="H286" s="62" t="s">
        <v>293</v>
      </c>
      <c r="I286" s="61" t="s">
        <v>45</v>
      </c>
    </row>
    <row r="287" spans="2:9">
      <c r="B287" s="61" t="s">
        <v>70</v>
      </c>
      <c r="C287" s="61" t="s">
        <v>593</v>
      </c>
      <c r="D287" s="61" t="str">
        <f t="shared" si="10"/>
        <v>Info_hsp_12</v>
      </c>
      <c r="E287" s="47" t="s">
        <v>594</v>
      </c>
      <c r="F287" s="61" t="str">
        <f t="shared" si="11"/>
        <v>Hispanic population 16+ in the information in 2008-2012</v>
      </c>
      <c r="G287" s="61"/>
      <c r="H287" s="62" t="s">
        <v>293</v>
      </c>
      <c r="I287" s="61" t="s">
        <v>45</v>
      </c>
    </row>
    <row r="288" spans="2:9">
      <c r="B288" s="61" t="s">
        <v>70</v>
      </c>
      <c r="C288" s="61" t="s">
        <v>595</v>
      </c>
      <c r="D288" s="61" t="str">
        <f t="shared" si="10"/>
        <v>FIRE_hsp_12</v>
      </c>
      <c r="E288" s="61" t="s">
        <v>596</v>
      </c>
      <c r="F288" s="61" t="str">
        <f t="shared" si="11"/>
        <v>Hispanic population 16+ in the finance and insurance, real estate, or rental and leasing industries in 2008-2012</v>
      </c>
      <c r="G288" s="61"/>
      <c r="H288" s="62" t="s">
        <v>293</v>
      </c>
      <c r="I288" s="61" t="s">
        <v>45</v>
      </c>
    </row>
    <row r="289" spans="2:9">
      <c r="B289" s="61" t="s">
        <v>70</v>
      </c>
      <c r="C289" s="61" t="s">
        <v>597</v>
      </c>
      <c r="D289" s="61" t="str">
        <f t="shared" si="10"/>
        <v>PrfSMg_hsp_12</v>
      </c>
      <c r="E289" s="61" t="s">
        <v>598</v>
      </c>
      <c r="F289" s="61" t="str">
        <f t="shared" si="11"/>
        <v>Hispanic population 16+ in the professional, scientific, management, administrative, or waste management services industries in 2008-2012</v>
      </c>
      <c r="G289" s="61"/>
      <c r="H289" s="62" t="s">
        <v>293</v>
      </c>
      <c r="I289" s="61" t="s">
        <v>45</v>
      </c>
    </row>
    <row r="290" spans="2:9">
      <c r="B290" s="61" t="s">
        <v>70</v>
      </c>
      <c r="C290" s="61" t="s">
        <v>599</v>
      </c>
      <c r="D290" s="61" t="str">
        <f t="shared" si="10"/>
        <v>EdHlth_hsp_12</v>
      </c>
      <c r="E290" s="61" t="s">
        <v>600</v>
      </c>
      <c r="F290" s="61" t="str">
        <f t="shared" si="11"/>
        <v>Hispanic population 16+ in the educational services, health care, or social assistance industries in 2008-2012</v>
      </c>
      <c r="G290" s="61"/>
      <c r="H290" s="62" t="s">
        <v>293</v>
      </c>
      <c r="I290" s="61" t="s">
        <v>45</v>
      </c>
    </row>
    <row r="291" spans="2:9">
      <c r="B291" s="61" t="s">
        <v>70</v>
      </c>
      <c r="C291" s="61" t="s">
        <v>601</v>
      </c>
      <c r="D291" s="61" t="str">
        <f t="shared" si="10"/>
        <v>ArtEn_hsp_12</v>
      </c>
      <c r="E291" s="61" t="s">
        <v>602</v>
      </c>
      <c r="F291" s="61" t="str">
        <f t="shared" si="11"/>
        <v>Hispanic population 16+ in the arts, entertainment, recreation, accomodation, or food services industries in 2008-2012</v>
      </c>
      <c r="G291" s="61"/>
      <c r="H291" s="62" t="s">
        <v>293</v>
      </c>
      <c r="I291" s="61" t="s">
        <v>45</v>
      </c>
    </row>
    <row r="292" spans="2:9">
      <c r="B292" s="61" t="s">
        <v>70</v>
      </c>
      <c r="C292" s="61" t="s">
        <v>603</v>
      </c>
      <c r="D292" s="61" t="str">
        <f t="shared" si="10"/>
        <v>Oth_hsp_12</v>
      </c>
      <c r="E292" s="61" t="s">
        <v>604</v>
      </c>
      <c r="F292" s="61" t="str">
        <f t="shared" si="11"/>
        <v>Hispanic population 16+ in some other service industry, except public administration in 2008-2012</v>
      </c>
      <c r="G292" s="61"/>
      <c r="H292" s="62" t="s">
        <v>293</v>
      </c>
      <c r="I292" s="61" t="s">
        <v>45</v>
      </c>
    </row>
    <row r="293" spans="2:9">
      <c r="B293" s="61" t="s">
        <v>70</v>
      </c>
      <c r="C293" s="61" t="s">
        <v>605</v>
      </c>
      <c r="D293" s="61" t="str">
        <f t="shared" si="10"/>
        <v>PbAdm_hsp_12</v>
      </c>
      <c r="E293" s="61" t="s">
        <v>606</v>
      </c>
      <c r="F293" s="61" t="str">
        <f t="shared" si="11"/>
        <v>Hispanic population 16+ in the public administration industry in 2008-2012</v>
      </c>
      <c r="G293" s="61"/>
      <c r="H293" s="62" t="s">
        <v>293</v>
      </c>
      <c r="I293" s="61" t="s">
        <v>45</v>
      </c>
    </row>
    <row r="294" spans="2:9">
      <c r="B294" s="61" t="s">
        <v>70</v>
      </c>
      <c r="C294" s="61" t="s">
        <v>581</v>
      </c>
      <c r="D294" s="61" t="str">
        <f t="shared" si="10"/>
        <v>AgFFHM_hsp_19</v>
      </c>
      <c r="E294" s="61" t="s">
        <v>582</v>
      </c>
      <c r="F294" s="61" t="str">
        <f t="shared" si="11"/>
        <v>Hispanic population 16+ in the agriculture, forestry, fishing and hunting, or mining industries in 2015-2019</v>
      </c>
      <c r="G294" s="61"/>
      <c r="H294" s="62" t="s">
        <v>297</v>
      </c>
      <c r="I294" s="61" t="s">
        <v>45</v>
      </c>
    </row>
    <row r="295" spans="2:9">
      <c r="B295" s="61" t="s">
        <v>70</v>
      </c>
      <c r="C295" s="61" t="s">
        <v>583</v>
      </c>
      <c r="D295" s="61" t="str">
        <f t="shared" si="10"/>
        <v>Cnstn_hsp_19</v>
      </c>
      <c r="E295" s="61" t="s">
        <v>584</v>
      </c>
      <c r="F295" s="61" t="str">
        <f t="shared" si="11"/>
        <v>Hispanic population 16+ in the construction industry in 2015-2019</v>
      </c>
      <c r="G295" s="61"/>
      <c r="H295" s="62" t="s">
        <v>297</v>
      </c>
      <c r="I295" s="61" t="s">
        <v>45</v>
      </c>
    </row>
    <row r="296" spans="2:9">
      <c r="B296" s="61" t="s">
        <v>70</v>
      </c>
      <c r="C296" s="61" t="s">
        <v>585</v>
      </c>
      <c r="D296" s="61" t="str">
        <f t="shared" si="10"/>
        <v>Mnfctr_hsp_19</v>
      </c>
      <c r="E296" s="61" t="s">
        <v>586</v>
      </c>
      <c r="F296" s="61" t="str">
        <f t="shared" si="11"/>
        <v>Hispanic population 16+ in the manufacturing industry in 2015-2019</v>
      </c>
      <c r="G296" s="61"/>
      <c r="H296" s="62" t="s">
        <v>297</v>
      </c>
      <c r="I296" s="61" t="s">
        <v>45</v>
      </c>
    </row>
    <row r="297" spans="2:9">
      <c r="B297" s="61" t="s">
        <v>70</v>
      </c>
      <c r="C297" s="61" t="s">
        <v>587</v>
      </c>
      <c r="D297" s="61" t="str">
        <f t="shared" si="10"/>
        <v>Whlsl_hsp_19</v>
      </c>
      <c r="E297" s="61" t="s">
        <v>588</v>
      </c>
      <c r="F297" s="61" t="str">
        <f t="shared" si="11"/>
        <v>Hispanic population 16+ in the wholesale trade industry in 2015-2019</v>
      </c>
      <c r="G297" s="61"/>
      <c r="H297" s="62" t="s">
        <v>297</v>
      </c>
      <c r="I297" s="61" t="s">
        <v>45</v>
      </c>
    </row>
    <row r="298" spans="2:9">
      <c r="B298" s="61" t="s">
        <v>70</v>
      </c>
      <c r="C298" s="61" t="s">
        <v>589</v>
      </c>
      <c r="D298" s="61" t="str">
        <f t="shared" si="10"/>
        <v>Rtl_hsp_19</v>
      </c>
      <c r="E298" s="61" t="s">
        <v>590</v>
      </c>
      <c r="F298" s="61" t="str">
        <f t="shared" si="11"/>
        <v>Hispanic population 16+ in the retail trade industry in 2015-2019</v>
      </c>
      <c r="G298" s="61"/>
      <c r="H298" s="62" t="s">
        <v>297</v>
      </c>
      <c r="I298" s="61" t="s">
        <v>45</v>
      </c>
    </row>
    <row r="299" spans="2:9">
      <c r="B299" s="61" t="s">
        <v>70</v>
      </c>
      <c r="C299" s="61" t="s">
        <v>591</v>
      </c>
      <c r="D299" s="61" t="str">
        <f t="shared" si="10"/>
        <v>TrWHUt_hsp_19</v>
      </c>
      <c r="E299" s="61" t="s">
        <v>592</v>
      </c>
      <c r="F299" s="61" t="str">
        <f t="shared" si="11"/>
        <v>Hispanic population 16+ in the transportation and warehousing, or utilities industries in 2015-2019</v>
      </c>
      <c r="G299" s="61"/>
      <c r="H299" s="62" t="s">
        <v>297</v>
      </c>
      <c r="I299" s="61" t="s">
        <v>45</v>
      </c>
    </row>
    <row r="300" spans="2:9">
      <c r="B300" s="61" t="s">
        <v>70</v>
      </c>
      <c r="C300" s="61" t="s">
        <v>593</v>
      </c>
      <c r="D300" s="61" t="str">
        <f t="shared" si="10"/>
        <v>Info_hsp_19</v>
      </c>
      <c r="E300" s="47" t="s">
        <v>594</v>
      </c>
      <c r="F300" s="61" t="str">
        <f t="shared" si="11"/>
        <v>Hispanic population 16+ in the information in 2015-2019</v>
      </c>
      <c r="G300" s="61"/>
      <c r="H300" s="62" t="s">
        <v>297</v>
      </c>
      <c r="I300" s="61" t="s">
        <v>45</v>
      </c>
    </row>
    <row r="301" spans="2:9">
      <c r="B301" s="61" t="s">
        <v>70</v>
      </c>
      <c r="C301" s="61" t="s">
        <v>595</v>
      </c>
      <c r="D301" s="61" t="str">
        <f t="shared" si="10"/>
        <v>FIRE_hsp_19</v>
      </c>
      <c r="E301" s="61" t="s">
        <v>596</v>
      </c>
      <c r="F301" s="61" t="str">
        <f t="shared" si="11"/>
        <v>Hispanic population 16+ in the finance and insurance, real estate, or rental and leasing industries in 2015-2019</v>
      </c>
      <c r="G301" s="61"/>
      <c r="H301" s="62" t="s">
        <v>297</v>
      </c>
      <c r="I301" s="61" t="s">
        <v>45</v>
      </c>
    </row>
    <row r="302" spans="2:9">
      <c r="B302" s="61" t="s">
        <v>70</v>
      </c>
      <c r="C302" s="61" t="s">
        <v>597</v>
      </c>
      <c r="D302" s="61" t="str">
        <f t="shared" si="10"/>
        <v>PrfSMg_hsp_19</v>
      </c>
      <c r="E302" s="61" t="s">
        <v>598</v>
      </c>
      <c r="F302" s="61" t="str">
        <f t="shared" si="11"/>
        <v>Hispanic population 16+ in the professional, scientific, management, administrative, or waste management services industries in 2015-2019</v>
      </c>
      <c r="G302" s="61"/>
      <c r="H302" s="62" t="s">
        <v>297</v>
      </c>
      <c r="I302" s="61" t="s">
        <v>45</v>
      </c>
    </row>
    <row r="303" spans="2:9">
      <c r="B303" s="61" t="s">
        <v>70</v>
      </c>
      <c r="C303" s="61" t="s">
        <v>599</v>
      </c>
      <c r="D303" s="61" t="str">
        <f t="shared" si="10"/>
        <v>EdHlth_hsp_19</v>
      </c>
      <c r="E303" s="61" t="s">
        <v>600</v>
      </c>
      <c r="F303" s="61" t="str">
        <f t="shared" si="11"/>
        <v>Hispanic population 16+ in the educational services, health care, or social assistance industries in 2015-2019</v>
      </c>
      <c r="G303" s="61"/>
      <c r="H303" s="62" t="s">
        <v>297</v>
      </c>
      <c r="I303" s="61" t="s">
        <v>45</v>
      </c>
    </row>
    <row r="304" spans="2:9">
      <c r="B304" s="61" t="s">
        <v>70</v>
      </c>
      <c r="C304" s="61" t="s">
        <v>601</v>
      </c>
      <c r="D304" s="61" t="str">
        <f t="shared" si="10"/>
        <v>ArtEn_hsp_19</v>
      </c>
      <c r="E304" s="61" t="s">
        <v>602</v>
      </c>
      <c r="F304" s="61" t="str">
        <f t="shared" si="11"/>
        <v>Hispanic population 16+ in the arts, entertainment, recreation, accomodation, or food services industries in 2015-2019</v>
      </c>
      <c r="G304" s="61"/>
      <c r="H304" s="62" t="s">
        <v>297</v>
      </c>
      <c r="I304" s="61" t="s">
        <v>45</v>
      </c>
    </row>
    <row r="305" spans="2:9">
      <c r="B305" s="61" t="s">
        <v>70</v>
      </c>
      <c r="C305" s="61" t="s">
        <v>603</v>
      </c>
      <c r="D305" s="61" t="str">
        <f t="shared" si="10"/>
        <v>Oth_hsp_19</v>
      </c>
      <c r="E305" s="61" t="s">
        <v>604</v>
      </c>
      <c r="F305" s="61" t="str">
        <f t="shared" si="11"/>
        <v>Hispanic population 16+ in some other service industry, except public administration in 2015-2019</v>
      </c>
      <c r="G305" s="61"/>
      <c r="H305" s="62" t="s">
        <v>297</v>
      </c>
      <c r="I305" s="61" t="s">
        <v>45</v>
      </c>
    </row>
    <row r="306" spans="2:9">
      <c r="B306" s="61" t="s">
        <v>70</v>
      </c>
      <c r="C306" s="61" t="s">
        <v>605</v>
      </c>
      <c r="D306" s="61" t="str">
        <f t="shared" si="10"/>
        <v>PbAdm_hsp_19</v>
      </c>
      <c r="E306" s="61" t="s">
        <v>606</v>
      </c>
      <c r="F306" s="61" t="str">
        <f t="shared" si="11"/>
        <v>Hispanic population 16+ in the public administration industry in 2015-2019</v>
      </c>
      <c r="G306" s="61"/>
      <c r="H306" s="62" t="s">
        <v>297</v>
      </c>
      <c r="I306" s="61" t="s">
        <v>45</v>
      </c>
    </row>
  </sheetData>
  <autoFilter ref="A1:O306" xr:uid="{5C18FC0B-BC4B-402F-87D0-98D7B94F96E2}"/>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37E99-1172-4C89-9A97-E1923590CB55}">
  <dimension ref="A1:L11"/>
  <sheetViews>
    <sheetView workbookViewId="0">
      <selection activeCell="E9" sqref="E9"/>
    </sheetView>
  </sheetViews>
  <sheetFormatPr defaultColWidth="8.875" defaultRowHeight="15.95"/>
  <cols>
    <col min="1" max="1" width="14.125" bestFit="1" customWidth="1"/>
    <col min="2" max="2" width="7.5" bestFit="1" customWidth="1"/>
    <col min="3" max="3" width="51" style="3" bestFit="1" customWidth="1"/>
    <col min="4" max="4" width="35.125" customWidth="1"/>
    <col min="5" max="5" width="20.125" customWidth="1"/>
    <col min="6" max="6" width="16.625" bestFit="1" customWidth="1"/>
    <col min="7" max="7" width="15.5" bestFit="1" customWidth="1"/>
    <col min="8" max="8" width="16.625" bestFit="1" customWidth="1"/>
    <col min="9" max="9" width="6" bestFit="1" customWidth="1"/>
    <col min="10" max="10" width="7.625" bestFit="1" customWidth="1"/>
    <col min="11" max="11" width="4.625" bestFit="1" customWidth="1"/>
    <col min="12" max="12" width="22.375" bestFit="1" customWidth="1"/>
  </cols>
  <sheetData>
    <row r="1" spans="1:12" ht="17.100000000000001">
      <c r="A1" t="s">
        <v>8</v>
      </c>
      <c r="B1" t="s">
        <v>607</v>
      </c>
      <c r="C1" s="3" t="s">
        <v>608</v>
      </c>
      <c r="D1" t="s">
        <v>609</v>
      </c>
      <c r="E1" t="s">
        <v>610</v>
      </c>
      <c r="F1" t="s">
        <v>611</v>
      </c>
      <c r="G1" t="s">
        <v>169</v>
      </c>
      <c r="H1" t="s">
        <v>612</v>
      </c>
      <c r="I1" t="s">
        <v>11</v>
      </c>
      <c r="J1" t="s">
        <v>12</v>
      </c>
      <c r="K1" t="s">
        <v>613</v>
      </c>
      <c r="L1" t="s">
        <v>614</v>
      </c>
    </row>
    <row r="2" spans="1:12" ht="63" customHeight="1">
      <c r="A2" t="s">
        <v>615</v>
      </c>
      <c r="B2">
        <v>2017</v>
      </c>
      <c r="C2" s="3" t="s">
        <v>616</v>
      </c>
      <c r="D2" s="40" t="s">
        <v>617</v>
      </c>
      <c r="E2" s="40" t="s">
        <v>618</v>
      </c>
      <c r="F2">
        <v>2017</v>
      </c>
      <c r="G2" t="s">
        <v>619</v>
      </c>
      <c r="I2" t="s">
        <v>620</v>
      </c>
      <c r="J2" t="s">
        <v>620</v>
      </c>
      <c r="K2" t="s">
        <v>620</v>
      </c>
    </row>
    <row r="3" spans="1:12">
      <c r="A3" t="s">
        <v>615</v>
      </c>
      <c r="B3">
        <v>2011</v>
      </c>
      <c r="D3" s="40"/>
      <c r="E3" s="40"/>
      <c r="F3">
        <v>2017</v>
      </c>
      <c r="G3" t="s">
        <v>619</v>
      </c>
    </row>
    <row r="4" spans="1:12">
      <c r="A4" t="s">
        <v>615</v>
      </c>
      <c r="B4">
        <v>2002</v>
      </c>
      <c r="D4" s="40"/>
      <c r="E4" s="40"/>
      <c r="F4">
        <v>2017</v>
      </c>
      <c r="G4" t="s">
        <v>619</v>
      </c>
    </row>
    <row r="5" spans="1:12">
      <c r="A5" s="61" t="s">
        <v>21</v>
      </c>
      <c r="B5">
        <v>2000</v>
      </c>
      <c r="D5" s="14" t="s">
        <v>621</v>
      </c>
      <c r="F5">
        <v>2020</v>
      </c>
      <c r="G5" t="s">
        <v>622</v>
      </c>
      <c r="I5" t="s">
        <v>620</v>
      </c>
      <c r="J5" t="s">
        <v>620</v>
      </c>
      <c r="K5" t="s">
        <v>620</v>
      </c>
    </row>
    <row r="6" spans="1:12">
      <c r="A6" s="61" t="s">
        <v>291</v>
      </c>
      <c r="B6">
        <v>2000</v>
      </c>
      <c r="D6" s="25"/>
      <c r="F6">
        <v>2020</v>
      </c>
      <c r="G6" t="s">
        <v>622</v>
      </c>
      <c r="I6" t="s">
        <v>620</v>
      </c>
      <c r="J6" t="s">
        <v>620</v>
      </c>
      <c r="K6" t="s">
        <v>620</v>
      </c>
    </row>
    <row r="7" spans="1:12">
      <c r="A7" s="61" t="s">
        <v>266</v>
      </c>
      <c r="B7">
        <v>2010</v>
      </c>
      <c r="D7" s="14" t="s">
        <v>623</v>
      </c>
      <c r="F7">
        <v>2020</v>
      </c>
      <c r="G7" t="s">
        <v>622</v>
      </c>
      <c r="I7" t="s">
        <v>620</v>
      </c>
      <c r="J7" t="s">
        <v>620</v>
      </c>
      <c r="K7" t="s">
        <v>620</v>
      </c>
    </row>
    <row r="8" spans="1:12">
      <c r="A8" s="61" t="s">
        <v>266</v>
      </c>
      <c r="B8">
        <v>2020</v>
      </c>
      <c r="D8" s="14" t="s">
        <v>624</v>
      </c>
      <c r="F8">
        <v>2020</v>
      </c>
      <c r="G8" t="s">
        <v>622</v>
      </c>
      <c r="I8" t="s">
        <v>620</v>
      </c>
      <c r="J8" t="s">
        <v>620</v>
      </c>
      <c r="K8" t="s">
        <v>620</v>
      </c>
    </row>
    <row r="9" spans="1:12">
      <c r="A9" s="61" t="s">
        <v>45</v>
      </c>
      <c r="B9" t="s">
        <v>625</v>
      </c>
      <c r="D9" s="14" t="s">
        <v>626</v>
      </c>
      <c r="E9" s="18" t="s">
        <v>627</v>
      </c>
      <c r="F9">
        <v>2019</v>
      </c>
      <c r="G9" t="s">
        <v>628</v>
      </c>
      <c r="I9" t="s">
        <v>620</v>
      </c>
      <c r="J9" t="s">
        <v>620</v>
      </c>
      <c r="K9" t="s">
        <v>620</v>
      </c>
    </row>
    <row r="10" spans="1:12">
      <c r="A10" s="61" t="s">
        <v>45</v>
      </c>
      <c r="B10" t="s">
        <v>629</v>
      </c>
      <c r="D10" s="14" t="s">
        <v>630</v>
      </c>
      <c r="E10" s="14" t="s">
        <v>627</v>
      </c>
      <c r="F10">
        <v>2019</v>
      </c>
      <c r="G10" t="s">
        <v>628</v>
      </c>
    </row>
    <row r="11" spans="1:12">
      <c r="A11" s="49"/>
    </row>
  </sheetData>
  <hyperlinks>
    <hyperlink ref="D2" r:id="rId1" xr:uid="{04DC77F0-EFFB-4D48-A266-457F01C193E2}"/>
    <hyperlink ref="E2" r:id="rId2" xr:uid="{C9F51562-D682-43DD-9FB8-A6D8F1657D7D}"/>
    <hyperlink ref="D5" r:id="rId3" xr:uid="{1AD3946C-0F5C-4580-BF65-4E593AA4B7BE}"/>
    <hyperlink ref="E9" r:id="rId4" xr:uid="{CA7F7339-6180-4995-AE72-B1C802983EC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610A6-8F09-4D66-80AD-5A110ED03583}">
  <dimension ref="A1:E22"/>
  <sheetViews>
    <sheetView workbookViewId="0">
      <selection activeCell="D21" sqref="D21"/>
    </sheetView>
  </sheetViews>
  <sheetFormatPr defaultColWidth="8.875" defaultRowHeight="15.95"/>
  <cols>
    <col min="1" max="2" width="22.625" bestFit="1" customWidth="1"/>
    <col min="3" max="3" width="24.625" customWidth="1"/>
    <col min="4" max="4" width="20" customWidth="1"/>
    <col min="5" max="5" width="24.625" bestFit="1" customWidth="1"/>
  </cols>
  <sheetData>
    <row r="1" spans="1:5">
      <c r="A1" t="s">
        <v>631</v>
      </c>
      <c r="B1" t="s">
        <v>632</v>
      </c>
      <c r="C1" t="s">
        <v>633</v>
      </c>
      <c r="D1" t="s">
        <v>634</v>
      </c>
      <c r="E1" t="s">
        <v>635</v>
      </c>
    </row>
    <row r="2" spans="1:5">
      <c r="A2">
        <v>2010</v>
      </c>
      <c r="B2" t="s">
        <v>636</v>
      </c>
      <c r="C2" t="s">
        <v>637</v>
      </c>
      <c r="D2" t="s">
        <v>638</v>
      </c>
      <c r="E2">
        <v>1</v>
      </c>
    </row>
    <row r="3" spans="1:5">
      <c r="D3" t="s">
        <v>639</v>
      </c>
      <c r="E3">
        <v>2</v>
      </c>
    </row>
    <row r="4" spans="1:5">
      <c r="D4" t="s">
        <v>640</v>
      </c>
      <c r="E4">
        <v>3</v>
      </c>
    </row>
    <row r="5" spans="1:5">
      <c r="D5" t="s">
        <v>641</v>
      </c>
      <c r="E5">
        <v>4</v>
      </c>
    </row>
    <row r="6" spans="1:5">
      <c r="C6" t="s">
        <v>642</v>
      </c>
      <c r="D6" t="s">
        <v>638</v>
      </c>
      <c r="E6">
        <v>5</v>
      </c>
    </row>
    <row r="7" spans="1:5">
      <c r="D7" t="s">
        <v>639</v>
      </c>
      <c r="E7">
        <v>6</v>
      </c>
    </row>
    <row r="8" spans="1:5">
      <c r="D8" t="s">
        <v>640</v>
      </c>
      <c r="E8">
        <v>7</v>
      </c>
    </row>
    <row r="9" spans="1:5">
      <c r="D9" t="s">
        <v>641</v>
      </c>
      <c r="E9">
        <v>8</v>
      </c>
    </row>
    <row r="10" spans="1:5">
      <c r="B10" t="s">
        <v>643</v>
      </c>
      <c r="C10" t="s">
        <v>637</v>
      </c>
      <c r="D10" t="s">
        <v>638</v>
      </c>
      <c r="E10">
        <v>1</v>
      </c>
    </row>
    <row r="11" spans="1:5">
      <c r="D11" t="s">
        <v>639</v>
      </c>
      <c r="E11">
        <v>2</v>
      </c>
    </row>
    <row r="12" spans="1:5">
      <c r="D12" t="s">
        <v>640</v>
      </c>
      <c r="E12">
        <v>3</v>
      </c>
    </row>
    <row r="13" spans="1:5">
      <c r="D13" t="s">
        <v>641</v>
      </c>
      <c r="E13">
        <v>4</v>
      </c>
    </row>
    <row r="14" spans="1:5">
      <c r="C14" t="s">
        <v>642</v>
      </c>
      <c r="D14" t="s">
        <v>638</v>
      </c>
      <c r="E14">
        <v>5</v>
      </c>
    </row>
    <row r="15" spans="1:5">
      <c r="D15" t="s">
        <v>639</v>
      </c>
      <c r="E15">
        <v>6</v>
      </c>
    </row>
    <row r="16" spans="1:5">
      <c r="D16" t="s">
        <v>640</v>
      </c>
      <c r="E16">
        <v>7</v>
      </c>
    </row>
    <row r="17" spans="3:5">
      <c r="D17" t="s">
        <v>641</v>
      </c>
      <c r="E17">
        <v>8</v>
      </c>
    </row>
    <row r="20" spans="3:5">
      <c r="D20" t="s">
        <v>644</v>
      </c>
      <c r="E20" t="s">
        <v>645</v>
      </c>
    </row>
    <row r="21" spans="3:5">
      <c r="C21" t="s">
        <v>637</v>
      </c>
      <c r="D21" t="s">
        <v>646</v>
      </c>
      <c r="E21" t="s">
        <v>647</v>
      </c>
    </row>
    <row r="22" spans="3:5">
      <c r="E22" t="s">
        <v>152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0C5723C8F34848BE9C75D56F2AA5F6" ma:contentTypeVersion="11" ma:contentTypeDescription="Create a new document." ma:contentTypeScope="" ma:versionID="67734d53654701ff7da86ceafb1126d8">
  <xsd:schema xmlns:xsd="http://www.w3.org/2001/XMLSchema" xmlns:xs="http://www.w3.org/2001/XMLSchema" xmlns:p="http://schemas.microsoft.com/office/2006/metadata/properties" xmlns:ns2="e0e104e4-8d50-41e6-bb98-39181de34914" xmlns:ns3="4eab1d2f-0a6f-43b5-bd47-0cc182e7f81d" targetNamespace="http://schemas.microsoft.com/office/2006/metadata/properties" ma:root="true" ma:fieldsID="1ec557a8561ade1f61e6a229c34bafe8" ns2:_="" ns3:_="">
    <xsd:import namespace="e0e104e4-8d50-41e6-bb98-39181de34914"/>
    <xsd:import namespace="4eab1d2f-0a6f-43b5-bd47-0cc182e7f8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e104e4-8d50-41e6-bb98-39181de34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3E51E9-A758-438C-B7C8-705771100D98}"/>
</file>

<file path=customXml/itemProps2.xml><?xml version="1.0" encoding="utf-8"?>
<ds:datastoreItem xmlns:ds="http://schemas.openxmlformats.org/officeDocument/2006/customXml" ds:itemID="{24A8C866-EEE3-448D-88C7-743547BD29F7}"/>
</file>

<file path=customXml/itemProps3.xml><?xml version="1.0" encoding="utf-8"?>
<ds:datastoreItem xmlns:ds="http://schemas.openxmlformats.org/officeDocument/2006/customXml" ds:itemID="{B0A00A5B-B629-4DE0-A4F3-74093B490D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2021-06-22T15:58:50Z</dcterms:created>
  <dcterms:modified xsi:type="dcterms:W3CDTF">2021-10-25T16:14:17Z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0x010100190C5723C8F34848BE9C75D56F2AA5F6</vt:lpwstr>
  </property>
</Properties>
</file>