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Y_Ma2\Desktop\GITHUB\td-trends\ferry\Staten Island Ferry Passenger Counts - by Month\2020\"/>
    </mc:Choice>
  </mc:AlternateContent>
  <xr:revisionPtr revIDLastSave="0" documentId="13_ncr:1_{C6B84F4C-0F0C-4D62-A4C2-7C5B5A114800}" xr6:coauthVersionLast="45" xr6:coauthVersionMax="45" xr10:uidLastSave="{00000000-0000-0000-0000-000000000000}"/>
  <bookViews>
    <workbookView xWindow="-23148" yWindow="-108" windowWidth="23256" windowHeight="12576" xr2:uid="{00000000-000D-0000-FFFF-FFFF00000000}"/>
  </bookViews>
  <sheets>
    <sheet name="TOTALS" sheetId="1" r:id="rId1"/>
    <sheet name="WEEKDAY-WEEKE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6" i="1"/>
  <c r="H36" i="2"/>
  <c r="H37" i="2"/>
  <c r="H38" i="2"/>
  <c r="H39" i="2"/>
  <c r="H40" i="2"/>
  <c r="H41" i="2"/>
  <c r="H42" i="2"/>
  <c r="H43" i="2"/>
  <c r="H44" i="2"/>
  <c r="H35" i="2"/>
  <c r="H2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5" i="2"/>
  <c r="E37" i="1" l="1"/>
  <c r="F37" i="1"/>
  <c r="G11" i="2"/>
  <c r="G40" i="2"/>
  <c r="F45" i="2"/>
  <c r="E45" i="2"/>
  <c r="G35" i="2"/>
  <c r="G47" i="2" s="1"/>
  <c r="G43" i="2"/>
  <c r="G44" i="2"/>
  <c r="G5" i="2"/>
  <c r="G29" i="2" s="1"/>
  <c r="C43" i="2"/>
  <c r="C44" i="2"/>
  <c r="G42" i="2"/>
  <c r="C42" i="2"/>
  <c r="G41" i="2"/>
  <c r="C41" i="2"/>
  <c r="C40" i="2"/>
  <c r="G39" i="2"/>
  <c r="C39" i="2"/>
  <c r="G38" i="2"/>
  <c r="C38" i="2"/>
  <c r="G37" i="2"/>
  <c r="C37" i="2"/>
  <c r="G36" i="2"/>
  <c r="C36" i="2"/>
  <c r="C35" i="2"/>
  <c r="F26" i="2"/>
  <c r="E26" i="2"/>
  <c r="G25" i="2"/>
  <c r="C25" i="2"/>
  <c r="G24" i="2"/>
  <c r="C24" i="2"/>
  <c r="G23" i="2"/>
  <c r="C23" i="2"/>
  <c r="G22" i="2"/>
  <c r="C22" i="2"/>
  <c r="G21" i="2"/>
  <c r="C21" i="2"/>
  <c r="G20" i="2"/>
  <c r="C20" i="2"/>
  <c r="G19" i="2"/>
  <c r="C19" i="2"/>
  <c r="G18" i="2"/>
  <c r="C18" i="2"/>
  <c r="G17" i="2"/>
  <c r="C17" i="2"/>
  <c r="G16" i="2"/>
  <c r="C16" i="2"/>
  <c r="G15" i="2"/>
  <c r="C15" i="2"/>
  <c r="G14" i="2"/>
  <c r="C14" i="2"/>
  <c r="G13" i="2"/>
  <c r="C13" i="2"/>
  <c r="G12" i="2"/>
  <c r="C12" i="2"/>
  <c r="C11" i="2"/>
  <c r="G10" i="2"/>
  <c r="C10" i="2"/>
  <c r="G9" i="2"/>
  <c r="C9" i="2"/>
  <c r="G8" i="2"/>
  <c r="C8" i="2"/>
  <c r="G7" i="2"/>
  <c r="C7" i="2"/>
  <c r="G6" i="2"/>
  <c r="C6" i="2"/>
  <c r="C5" i="2"/>
  <c r="G36" i="1"/>
  <c r="C36" i="1"/>
  <c r="G35" i="1"/>
  <c r="C35" i="1"/>
  <c r="G34" i="1"/>
  <c r="C34" i="1"/>
  <c r="G33" i="1"/>
  <c r="C33" i="1"/>
  <c r="G32" i="1"/>
  <c r="C32" i="1"/>
  <c r="G31" i="1"/>
  <c r="C31" i="1"/>
  <c r="G30" i="1"/>
  <c r="C30" i="1"/>
  <c r="G29" i="1"/>
  <c r="C29" i="1"/>
  <c r="G28" i="1"/>
  <c r="C28" i="1"/>
  <c r="G27" i="1"/>
  <c r="C27" i="1"/>
  <c r="G26" i="1"/>
  <c r="C26" i="1"/>
  <c r="G25" i="1"/>
  <c r="C25" i="1"/>
  <c r="G24" i="1"/>
  <c r="C24" i="1"/>
  <c r="G23" i="1"/>
  <c r="C23" i="1"/>
  <c r="G22" i="1"/>
  <c r="C22" i="1"/>
  <c r="G21" i="1"/>
  <c r="C21" i="1"/>
  <c r="G20" i="1"/>
  <c r="C20" i="1"/>
  <c r="G19" i="1"/>
  <c r="C19" i="1"/>
  <c r="G18" i="1"/>
  <c r="C18" i="1"/>
  <c r="G17" i="1"/>
  <c r="C17" i="1"/>
  <c r="G16" i="1"/>
  <c r="C16" i="1"/>
  <c r="G15" i="1"/>
  <c r="C15" i="1"/>
  <c r="G14" i="1"/>
  <c r="C14" i="1"/>
  <c r="G13" i="1"/>
  <c r="C13" i="1"/>
  <c r="G12" i="1"/>
  <c r="C12" i="1"/>
  <c r="G11" i="1"/>
  <c r="C11" i="1"/>
  <c r="G10" i="1"/>
  <c r="C10" i="1"/>
  <c r="G9" i="1"/>
  <c r="C9" i="1"/>
  <c r="G8" i="1"/>
  <c r="C8" i="1"/>
  <c r="G7" i="1"/>
  <c r="C7" i="1"/>
  <c r="G6" i="1"/>
  <c r="G37" i="1" s="1"/>
  <c r="G41" i="1" s="1"/>
  <c r="C6" i="1"/>
  <c r="G26" i="2" l="1"/>
  <c r="G45" i="2"/>
  <c r="G48" i="2"/>
  <c r="G28" i="2"/>
</calcChain>
</file>

<file path=xl/sharedStrings.xml><?xml version="1.0" encoding="utf-8"?>
<sst xmlns="http://schemas.openxmlformats.org/spreadsheetml/2006/main" count="27" uniqueCount="16">
  <si>
    <t>DAY</t>
  </si>
  <si>
    <t>DATE</t>
  </si>
  <si>
    <t>WHT</t>
  </si>
  <si>
    <t>STG</t>
  </si>
  <si>
    <t>COMBINED TOTAL</t>
  </si>
  <si>
    <t>TOTALS:</t>
  </si>
  <si>
    <t>TOTAL RIDERHIP</t>
  </si>
  <si>
    <t>TOTAL</t>
  </si>
  <si>
    <t>Average Passengers/Weekday</t>
  </si>
  <si>
    <t>Average Saturday Passengers</t>
  </si>
  <si>
    <t>Average Sunday Passengers</t>
  </si>
  <si>
    <t>AUGUST 2020 WEEKDAY TOTALS</t>
  </si>
  <si>
    <t>Total Weekday Pax Count August 2020</t>
  </si>
  <si>
    <t>AUGUST 2020 WEEKEND TOTALS</t>
  </si>
  <si>
    <t>Difference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</si>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</sst>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0"/>
      <name val="Century Gothic"/>
      <family val="2"/>
    </font>
    <font>
      <b/>
      <sz val="11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wrapText="1"/>
    </xf>
    <xf numFmtId="14" fontId="1" fillId="4" borderId="5" xfId="0" applyNumberFormat="1" applyFont="1" applyFill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3" fillId="4" borderId="8" xfId="0" applyFont="1" applyFill="1" applyBorder="1" applyAlignment="1">
      <alignment horizontal="center" wrapText="1"/>
    </xf>
    <xf numFmtId="0" fontId="3" fillId="4" borderId="9" xfId="0" applyFont="1" applyFill="1" applyBorder="1" applyAlignment="1">
      <alignment horizontal="center" wrapText="1"/>
    </xf>
    <xf numFmtId="0" fontId="3" fillId="4" borderId="13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4" borderId="4" xfId="0" applyFont="1" applyFill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1" fontId="3" fillId="4" borderId="9" xfId="0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" fontId="3" fillId="4" borderId="3" xfId="0" applyNumberFormat="1" applyFont="1" applyFill="1" applyBorder="1" applyAlignment="1">
      <alignment horizontal="center"/>
    </xf>
    <xf numFmtId="14" fontId="1" fillId="0" borderId="14" xfId="0" applyNumberFormat="1" applyFont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14" fontId="0" fillId="0" borderId="0" xfId="0" applyNumberFormat="1" applyFill="1" applyBorder="1"/>
    <xf numFmtId="17" fontId="2" fillId="2" borderId="1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NumberFormat="1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wrapText="1"/>
    </xf>
    <xf numFmtId="0" fontId="3" fillId="4" borderId="11" xfId="0" applyFont="1" applyFill="1" applyBorder="1" applyAlignment="1">
      <alignment horizontal="center" wrapText="1"/>
    </xf>
    <xf numFmtId="0" fontId="3" fillId="4" borderId="12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4" borderId="7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42"/>
  <sheetViews>
    <sheetView tabSelected="1" workbookViewId="0">
      <selection activeCell="D5" sqref="D5"/>
    </sheetView>
  </sheetViews>
  <sheetFormatPr defaultColWidth="13.33203125" defaultRowHeight="14.4" x14ac:dyDescent="0.3"/>
  <cols>
    <col min="8" max="8" width="13.33203125" hidden="1" customWidth="1"/>
  </cols>
  <sheetData>
    <row r="3" spans="2:8" ht="15" thickBot="1" x14ac:dyDescent="0.35">
      <c r="B3" s="1"/>
      <c r="C3" s="2"/>
      <c r="D3" s="2"/>
      <c r="E3" s="2"/>
      <c r="F3" s="2"/>
      <c r="G3" s="2"/>
      <c r="H3" s="1"/>
    </row>
    <row r="4" spans="2:8" x14ac:dyDescent="0.3">
      <c r="B4" s="1"/>
      <c r="C4" s="29">
        <v>44044</v>
      </c>
      <c r="D4" s="30"/>
      <c r="E4" s="30"/>
      <c r="F4" s="30"/>
      <c r="G4" s="31"/>
      <c r="H4" s="1"/>
    </row>
    <row r="5" spans="2:8" ht="27.6" x14ac:dyDescent="0.3">
      <c r="B5" s="1"/>
      <c r="C5" s="3" t="s">
        <v>0</v>
      </c>
      <c r="D5" s="4" t="s">
        <v>15</v>
      </c>
      <c r="E5" s="4" t="s">
        <v>2</v>
      </c>
      <c r="F5" s="4" t="s">
        <v>3</v>
      </c>
      <c r="G5" s="5" t="s">
        <v>4</v>
      </c>
      <c r="H5" s="1" t="s">
        <v>14</v>
      </c>
    </row>
    <row r="6" spans="2:8" x14ac:dyDescent="0.3">
      <c r="B6" s="1"/>
      <c r="C6" s="6" t="str">
        <f>CHOOSE(WEEKDAY(D6),"SUN","MON","TUE","WED","THU","FRI","SAT")</f>
        <v>SAT</v>
      </c>
      <c r="D6" s="7">
        <v>44044</v>
      </c>
      <c r="E6" s="8">
        <v>9285</v>
      </c>
      <c r="F6" s="8">
        <v>8644</v>
      </c>
      <c r="G6" s="9">
        <f>SUM(E6:F6)</f>
        <v>17929</v>
      </c>
      <c r="H6" s="13">
        <f>E6-F6</f>
        <v>641</v>
      </c>
    </row>
    <row r="7" spans="2:8" x14ac:dyDescent="0.3">
      <c r="B7" s="1"/>
      <c r="C7" s="6" t="str">
        <f t="shared" ref="C7:C36" si="0">CHOOSE(WEEKDAY(D7),"SUN","MON","TUE","WED","THU","FRI","SAT")</f>
        <v>SUN</v>
      </c>
      <c r="D7" s="7">
        <v>44045</v>
      </c>
      <c r="E7" s="8">
        <v>6943</v>
      </c>
      <c r="F7" s="8">
        <v>6459</v>
      </c>
      <c r="G7" s="9">
        <f t="shared" ref="G7:G36" si="1">SUM(E7:F7)</f>
        <v>13402</v>
      </c>
      <c r="H7" s="13">
        <f t="shared" ref="H7:H36" si="2">E7-F7</f>
        <v>484</v>
      </c>
    </row>
    <row r="8" spans="2:8" x14ac:dyDescent="0.3">
      <c r="B8" s="1"/>
      <c r="C8" s="6" t="str">
        <f t="shared" si="0"/>
        <v>MON</v>
      </c>
      <c r="D8" s="7">
        <v>44046</v>
      </c>
      <c r="E8" s="8">
        <v>10656</v>
      </c>
      <c r="F8" s="8">
        <v>10146</v>
      </c>
      <c r="G8" s="9">
        <f t="shared" si="1"/>
        <v>20802</v>
      </c>
      <c r="H8" s="13">
        <f t="shared" si="2"/>
        <v>510</v>
      </c>
    </row>
    <row r="9" spans="2:8" x14ac:dyDescent="0.3">
      <c r="B9" s="1"/>
      <c r="C9" s="6" t="str">
        <f t="shared" si="0"/>
        <v>TUE</v>
      </c>
      <c r="D9" s="7">
        <v>44047</v>
      </c>
      <c r="E9" s="8">
        <v>6639</v>
      </c>
      <c r="F9" s="8">
        <v>6679</v>
      </c>
      <c r="G9" s="9">
        <f t="shared" si="1"/>
        <v>13318</v>
      </c>
      <c r="H9" s="13">
        <f t="shared" si="2"/>
        <v>-40</v>
      </c>
    </row>
    <row r="10" spans="2:8" x14ac:dyDescent="0.3">
      <c r="B10" s="1"/>
      <c r="C10" s="6" t="str">
        <f t="shared" si="0"/>
        <v>WED</v>
      </c>
      <c r="D10" s="7">
        <v>44048</v>
      </c>
      <c r="E10" s="8">
        <v>11116</v>
      </c>
      <c r="F10" s="8">
        <v>10529</v>
      </c>
      <c r="G10" s="9">
        <f t="shared" si="1"/>
        <v>21645</v>
      </c>
      <c r="H10" s="13">
        <f t="shared" si="2"/>
        <v>587</v>
      </c>
    </row>
    <row r="11" spans="2:8" x14ac:dyDescent="0.3">
      <c r="B11" s="1"/>
      <c r="C11" s="6" t="str">
        <f t="shared" si="0"/>
        <v>THU</v>
      </c>
      <c r="D11" s="7">
        <v>44049</v>
      </c>
      <c r="E11" s="8">
        <v>11088</v>
      </c>
      <c r="F11" s="8">
        <v>10299</v>
      </c>
      <c r="G11" s="9">
        <f t="shared" si="1"/>
        <v>21387</v>
      </c>
      <c r="H11" s="13">
        <f t="shared" si="2"/>
        <v>789</v>
      </c>
    </row>
    <row r="12" spans="2:8" x14ac:dyDescent="0.3">
      <c r="B12" s="1"/>
      <c r="C12" s="6" t="str">
        <f t="shared" si="0"/>
        <v>FRI</v>
      </c>
      <c r="D12" s="7">
        <v>44050</v>
      </c>
      <c r="E12" s="8">
        <v>9992</v>
      </c>
      <c r="F12" s="8">
        <v>10065</v>
      </c>
      <c r="G12" s="9">
        <f t="shared" si="1"/>
        <v>20057</v>
      </c>
      <c r="H12" s="13">
        <f t="shared" si="2"/>
        <v>-73</v>
      </c>
    </row>
    <row r="13" spans="2:8" x14ac:dyDescent="0.3">
      <c r="B13" s="1"/>
      <c r="C13" s="6" t="str">
        <f t="shared" si="0"/>
        <v>SAT</v>
      </c>
      <c r="D13" s="7">
        <v>44051</v>
      </c>
      <c r="E13" s="8">
        <v>6975</v>
      </c>
      <c r="F13" s="8">
        <v>8149</v>
      </c>
      <c r="G13" s="9">
        <f t="shared" si="1"/>
        <v>15124</v>
      </c>
      <c r="H13" s="13">
        <f t="shared" si="2"/>
        <v>-1174</v>
      </c>
    </row>
    <row r="14" spans="2:8" x14ac:dyDescent="0.3">
      <c r="B14" s="1"/>
      <c r="C14" s="6" t="str">
        <f t="shared" si="0"/>
        <v>SUN</v>
      </c>
      <c r="D14" s="7">
        <v>44052</v>
      </c>
      <c r="E14" s="8">
        <v>6877</v>
      </c>
      <c r="F14" s="8">
        <v>7367</v>
      </c>
      <c r="G14" s="9">
        <f t="shared" si="1"/>
        <v>14244</v>
      </c>
      <c r="H14" s="13">
        <f t="shared" si="2"/>
        <v>-490</v>
      </c>
    </row>
    <row r="15" spans="2:8" x14ac:dyDescent="0.3">
      <c r="B15" s="1"/>
      <c r="C15" s="6" t="str">
        <f t="shared" si="0"/>
        <v>MON</v>
      </c>
      <c r="D15" s="7">
        <v>44053</v>
      </c>
      <c r="E15" s="8">
        <v>9124</v>
      </c>
      <c r="F15" s="8">
        <v>10515</v>
      </c>
      <c r="G15" s="9">
        <f t="shared" si="1"/>
        <v>19639</v>
      </c>
      <c r="H15" s="13">
        <f t="shared" si="2"/>
        <v>-1391</v>
      </c>
    </row>
    <row r="16" spans="2:8" x14ac:dyDescent="0.3">
      <c r="B16" s="1"/>
      <c r="C16" s="6" t="str">
        <f t="shared" si="0"/>
        <v>TUE</v>
      </c>
      <c r="D16" s="7">
        <v>44054</v>
      </c>
      <c r="E16" s="8">
        <v>8995</v>
      </c>
      <c r="F16" s="8">
        <v>10354</v>
      </c>
      <c r="G16" s="9">
        <f t="shared" si="1"/>
        <v>19349</v>
      </c>
      <c r="H16" s="13">
        <f t="shared" si="2"/>
        <v>-1359</v>
      </c>
    </row>
    <row r="17" spans="2:8" x14ac:dyDescent="0.3">
      <c r="B17" s="1"/>
      <c r="C17" s="6" t="str">
        <f t="shared" si="0"/>
        <v>WED</v>
      </c>
      <c r="D17" s="7">
        <v>44055</v>
      </c>
      <c r="E17" s="8">
        <v>8533</v>
      </c>
      <c r="F17" s="8">
        <v>9884</v>
      </c>
      <c r="G17" s="9">
        <f t="shared" si="1"/>
        <v>18417</v>
      </c>
      <c r="H17" s="13">
        <f t="shared" si="2"/>
        <v>-1351</v>
      </c>
    </row>
    <row r="18" spans="2:8" x14ac:dyDescent="0.3">
      <c r="B18" s="1"/>
      <c r="C18" s="6" t="str">
        <f t="shared" si="0"/>
        <v>THU</v>
      </c>
      <c r="D18" s="7">
        <v>44056</v>
      </c>
      <c r="E18" s="8">
        <v>8728</v>
      </c>
      <c r="F18" s="8">
        <v>9539</v>
      </c>
      <c r="G18" s="9">
        <f t="shared" si="1"/>
        <v>18267</v>
      </c>
      <c r="H18" s="13">
        <f t="shared" si="2"/>
        <v>-811</v>
      </c>
    </row>
    <row r="19" spans="2:8" x14ac:dyDescent="0.3">
      <c r="B19" s="1"/>
      <c r="C19" s="6" t="str">
        <f t="shared" si="0"/>
        <v>FRI</v>
      </c>
      <c r="D19" s="7">
        <v>44057</v>
      </c>
      <c r="E19" s="8">
        <v>11336</v>
      </c>
      <c r="F19" s="8">
        <v>10915</v>
      </c>
      <c r="G19" s="9">
        <f t="shared" si="1"/>
        <v>22251</v>
      </c>
      <c r="H19" s="13">
        <f t="shared" si="2"/>
        <v>421</v>
      </c>
    </row>
    <row r="20" spans="2:8" x14ac:dyDescent="0.3">
      <c r="B20" s="1"/>
      <c r="C20" s="6" t="str">
        <f t="shared" si="0"/>
        <v>SAT</v>
      </c>
      <c r="D20" s="7">
        <v>44058</v>
      </c>
      <c r="E20" s="8">
        <v>9501</v>
      </c>
      <c r="F20" s="8">
        <v>7860</v>
      </c>
      <c r="G20" s="9">
        <f t="shared" si="1"/>
        <v>17361</v>
      </c>
      <c r="H20" s="13">
        <f t="shared" si="2"/>
        <v>1641</v>
      </c>
    </row>
    <row r="21" spans="2:8" x14ac:dyDescent="0.3">
      <c r="B21" s="1"/>
      <c r="C21" s="6" t="str">
        <f t="shared" si="0"/>
        <v>SUN</v>
      </c>
      <c r="D21" s="7">
        <v>44059</v>
      </c>
      <c r="E21" s="8">
        <v>5816</v>
      </c>
      <c r="F21" s="8">
        <v>5364</v>
      </c>
      <c r="G21" s="9">
        <f t="shared" si="1"/>
        <v>11180</v>
      </c>
      <c r="H21" s="13">
        <f t="shared" si="2"/>
        <v>452</v>
      </c>
    </row>
    <row r="22" spans="2:8" x14ac:dyDescent="0.3">
      <c r="B22" s="1"/>
      <c r="C22" s="6" t="str">
        <f t="shared" si="0"/>
        <v>MON</v>
      </c>
      <c r="D22" s="7">
        <v>44060</v>
      </c>
      <c r="E22" s="8">
        <v>11244</v>
      </c>
      <c r="F22" s="8">
        <v>9698</v>
      </c>
      <c r="G22" s="9">
        <f t="shared" si="1"/>
        <v>20942</v>
      </c>
      <c r="H22" s="13">
        <f t="shared" si="2"/>
        <v>1546</v>
      </c>
    </row>
    <row r="23" spans="2:8" x14ac:dyDescent="0.3">
      <c r="B23" s="1"/>
      <c r="C23" s="6" t="str">
        <f t="shared" si="0"/>
        <v>TUE</v>
      </c>
      <c r="D23" s="7">
        <v>44061</v>
      </c>
      <c r="E23" s="8">
        <v>11698</v>
      </c>
      <c r="F23" s="8">
        <v>10391</v>
      </c>
      <c r="G23" s="9">
        <f t="shared" si="1"/>
        <v>22089</v>
      </c>
      <c r="H23" s="13">
        <f t="shared" si="2"/>
        <v>1307</v>
      </c>
    </row>
    <row r="24" spans="2:8" x14ac:dyDescent="0.3">
      <c r="B24" s="1"/>
      <c r="C24" s="6" t="str">
        <f t="shared" si="0"/>
        <v>WED</v>
      </c>
      <c r="D24" s="7">
        <v>44062</v>
      </c>
      <c r="E24" s="8">
        <v>10536</v>
      </c>
      <c r="F24" s="8">
        <v>11162</v>
      </c>
      <c r="G24" s="9">
        <f t="shared" si="1"/>
        <v>21698</v>
      </c>
      <c r="H24" s="13">
        <f t="shared" si="2"/>
        <v>-626</v>
      </c>
    </row>
    <row r="25" spans="2:8" x14ac:dyDescent="0.3">
      <c r="B25" s="1"/>
      <c r="C25" s="6" t="str">
        <f t="shared" si="0"/>
        <v>THU</v>
      </c>
      <c r="D25" s="7">
        <v>44063</v>
      </c>
      <c r="E25" s="8">
        <v>13069</v>
      </c>
      <c r="F25" s="8">
        <v>10323</v>
      </c>
      <c r="G25" s="9">
        <f t="shared" si="1"/>
        <v>23392</v>
      </c>
      <c r="H25" s="13">
        <f t="shared" si="2"/>
        <v>2746</v>
      </c>
    </row>
    <row r="26" spans="2:8" x14ac:dyDescent="0.3">
      <c r="B26" s="1"/>
      <c r="C26" s="6" t="str">
        <f t="shared" si="0"/>
        <v>FRI</v>
      </c>
      <c r="D26" s="7">
        <v>44064</v>
      </c>
      <c r="E26" s="8">
        <v>12657</v>
      </c>
      <c r="F26" s="8">
        <v>11149</v>
      </c>
      <c r="G26" s="9">
        <f t="shared" si="1"/>
        <v>23806</v>
      </c>
      <c r="H26" s="13">
        <f t="shared" si="2"/>
        <v>1508</v>
      </c>
    </row>
    <row r="27" spans="2:8" x14ac:dyDescent="0.3">
      <c r="B27" s="1"/>
      <c r="C27" s="6" t="str">
        <f t="shared" si="0"/>
        <v>SAT</v>
      </c>
      <c r="D27" s="7">
        <v>44065</v>
      </c>
      <c r="E27" s="8">
        <v>10300</v>
      </c>
      <c r="F27" s="8">
        <v>8210</v>
      </c>
      <c r="G27" s="9">
        <f t="shared" si="1"/>
        <v>18510</v>
      </c>
      <c r="H27" s="13">
        <f t="shared" si="2"/>
        <v>2090</v>
      </c>
    </row>
    <row r="28" spans="2:8" x14ac:dyDescent="0.3">
      <c r="B28" s="1"/>
      <c r="C28" s="6" t="str">
        <f t="shared" si="0"/>
        <v>SUN</v>
      </c>
      <c r="D28" s="7">
        <v>44066</v>
      </c>
      <c r="E28" s="8">
        <v>9105</v>
      </c>
      <c r="F28" s="8">
        <v>6610</v>
      </c>
      <c r="G28" s="9">
        <f t="shared" si="1"/>
        <v>15715</v>
      </c>
      <c r="H28" s="13">
        <f t="shared" si="2"/>
        <v>2495</v>
      </c>
    </row>
    <row r="29" spans="2:8" x14ac:dyDescent="0.3">
      <c r="B29" s="1"/>
      <c r="C29" s="6" t="str">
        <f t="shared" si="0"/>
        <v>MON</v>
      </c>
      <c r="D29" s="7">
        <v>44067</v>
      </c>
      <c r="E29" s="8">
        <v>13231</v>
      </c>
      <c r="F29" s="8">
        <v>10401</v>
      </c>
      <c r="G29" s="9">
        <f t="shared" si="1"/>
        <v>23632</v>
      </c>
      <c r="H29" s="13">
        <f t="shared" si="2"/>
        <v>2830</v>
      </c>
    </row>
    <row r="30" spans="2:8" x14ac:dyDescent="0.3">
      <c r="B30" s="1"/>
      <c r="C30" s="6" t="str">
        <f t="shared" si="0"/>
        <v>TUE</v>
      </c>
      <c r="D30" s="7">
        <v>44068</v>
      </c>
      <c r="E30" s="8">
        <v>10806</v>
      </c>
      <c r="F30" s="8">
        <v>9609</v>
      </c>
      <c r="G30" s="9">
        <f t="shared" si="1"/>
        <v>20415</v>
      </c>
      <c r="H30" s="13">
        <f t="shared" si="2"/>
        <v>1197</v>
      </c>
    </row>
    <row r="31" spans="2:8" x14ac:dyDescent="0.3">
      <c r="B31" s="1"/>
      <c r="C31" s="6" t="str">
        <f t="shared" si="0"/>
        <v>WED</v>
      </c>
      <c r="D31" s="7">
        <v>44069</v>
      </c>
      <c r="E31" s="8">
        <v>11502</v>
      </c>
      <c r="F31" s="8">
        <v>11351</v>
      </c>
      <c r="G31" s="9">
        <f t="shared" si="1"/>
        <v>22853</v>
      </c>
      <c r="H31" s="13">
        <f t="shared" si="2"/>
        <v>151</v>
      </c>
    </row>
    <row r="32" spans="2:8" x14ac:dyDescent="0.3">
      <c r="B32" s="1"/>
      <c r="C32" s="6" t="str">
        <f t="shared" si="0"/>
        <v>THU</v>
      </c>
      <c r="D32" s="7">
        <v>44070</v>
      </c>
      <c r="E32" s="8">
        <v>10663</v>
      </c>
      <c r="F32" s="8">
        <v>10545</v>
      </c>
      <c r="G32" s="9">
        <f t="shared" si="1"/>
        <v>21208</v>
      </c>
      <c r="H32" s="13">
        <f t="shared" si="2"/>
        <v>118</v>
      </c>
    </row>
    <row r="33" spans="2:8" x14ac:dyDescent="0.3">
      <c r="B33" s="1"/>
      <c r="C33" s="6" t="str">
        <f t="shared" si="0"/>
        <v>FRI</v>
      </c>
      <c r="D33" s="7">
        <v>44071</v>
      </c>
      <c r="E33" s="8">
        <v>10968</v>
      </c>
      <c r="F33" s="8">
        <v>10965</v>
      </c>
      <c r="G33" s="9">
        <f t="shared" si="1"/>
        <v>21933</v>
      </c>
      <c r="H33" s="13">
        <f t="shared" si="2"/>
        <v>3</v>
      </c>
    </row>
    <row r="34" spans="2:8" x14ac:dyDescent="0.3">
      <c r="B34" s="1"/>
      <c r="C34" s="6" t="str">
        <f t="shared" si="0"/>
        <v>SAT</v>
      </c>
      <c r="D34" s="7">
        <v>44072</v>
      </c>
      <c r="E34" s="8">
        <v>7201</v>
      </c>
      <c r="F34" s="8">
        <v>6940</v>
      </c>
      <c r="G34" s="9">
        <f t="shared" si="1"/>
        <v>14141</v>
      </c>
      <c r="H34" s="13">
        <f t="shared" si="2"/>
        <v>261</v>
      </c>
    </row>
    <row r="35" spans="2:8" x14ac:dyDescent="0.3">
      <c r="B35" s="1"/>
      <c r="C35" s="6" t="str">
        <f t="shared" si="0"/>
        <v>SUN</v>
      </c>
      <c r="D35" s="7">
        <v>44073</v>
      </c>
      <c r="E35" s="8">
        <v>8908</v>
      </c>
      <c r="F35" s="8">
        <v>8719</v>
      </c>
      <c r="G35" s="9">
        <f t="shared" si="1"/>
        <v>17627</v>
      </c>
      <c r="H35" s="13">
        <f t="shared" si="2"/>
        <v>189</v>
      </c>
    </row>
    <row r="36" spans="2:8" x14ac:dyDescent="0.3">
      <c r="B36" s="1"/>
      <c r="C36" s="6" t="str">
        <f t="shared" si="0"/>
        <v>MON</v>
      </c>
      <c r="D36" s="7">
        <v>44074</v>
      </c>
      <c r="E36" s="8">
        <v>10658</v>
      </c>
      <c r="F36" s="8">
        <v>10441</v>
      </c>
      <c r="G36" s="9">
        <f t="shared" si="1"/>
        <v>21099</v>
      </c>
      <c r="H36" s="13">
        <f t="shared" si="2"/>
        <v>217</v>
      </c>
    </row>
    <row r="37" spans="2:8" ht="15" thickBot="1" x14ac:dyDescent="0.35">
      <c r="B37" s="1"/>
      <c r="D37" s="42" t="s">
        <v>5</v>
      </c>
      <c r="E37" s="10">
        <f>SUM(E6:E36)</f>
        <v>304150</v>
      </c>
      <c r="F37" s="10">
        <f>SUM(F6:F36)</f>
        <v>289282</v>
      </c>
      <c r="G37" s="11">
        <f>SUM(G6:G36)</f>
        <v>593432</v>
      </c>
      <c r="H37" s="1"/>
    </row>
    <row r="38" spans="2:8" x14ac:dyDescent="0.3">
      <c r="B38" s="1"/>
      <c r="C38" s="2"/>
      <c r="D38" s="2"/>
      <c r="E38" s="2"/>
      <c r="F38" s="2"/>
      <c r="G38" s="2"/>
      <c r="H38" s="1"/>
    </row>
    <row r="39" spans="2:8" x14ac:dyDescent="0.3">
      <c r="B39" s="1"/>
      <c r="C39" s="2"/>
      <c r="D39" s="2"/>
      <c r="E39" s="2"/>
      <c r="F39" s="2"/>
      <c r="G39" s="2"/>
      <c r="H39" s="1"/>
    </row>
    <row r="40" spans="2:8" ht="15" thickBot="1" x14ac:dyDescent="0.35">
      <c r="B40" s="1"/>
      <c r="C40" s="2"/>
      <c r="D40" s="2"/>
      <c r="E40" s="2"/>
      <c r="F40" s="2"/>
      <c r="G40" s="2"/>
      <c r="H40" s="1"/>
    </row>
    <row r="41" spans="2:8" ht="15" thickBot="1" x14ac:dyDescent="0.35">
      <c r="B41" s="1"/>
      <c r="C41" s="32" t="s">
        <v>6</v>
      </c>
      <c r="D41" s="33"/>
      <c r="E41" s="33"/>
      <c r="F41" s="34"/>
      <c r="G41" s="12">
        <f>G37</f>
        <v>593432</v>
      </c>
      <c r="H41" s="1"/>
    </row>
    <row r="42" spans="2:8" x14ac:dyDescent="0.3">
      <c r="B42" s="1"/>
      <c r="C42" s="2"/>
      <c r="D42" s="2"/>
      <c r="E42" s="2"/>
      <c r="F42" s="2"/>
      <c r="G42" s="2"/>
      <c r="H42" s="1"/>
    </row>
  </sheetData>
  <mergeCells count="2">
    <mergeCell ref="C4:G4"/>
    <mergeCell ref="C41:F41"/>
  </mergeCells>
  <pageMargins left="0.7" right="0.7" top="0.75" bottom="0.75" header="0.3" footer="0.3"/>
  <pageSetup orientation="portrait" r:id="rId1"/>
  <ignoredErrors>
    <ignoredError sqref="G6:G3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95"/>
  <sheetViews>
    <sheetView workbookViewId="0">
      <selection activeCell="J7" sqref="J7"/>
    </sheetView>
  </sheetViews>
  <sheetFormatPr defaultColWidth="13.33203125" defaultRowHeight="14.4" x14ac:dyDescent="0.3"/>
  <cols>
    <col min="7" max="7" width="12.6640625" bestFit="1" customWidth="1"/>
    <col min="8" max="8" width="12.109375" hidden="1" customWidth="1"/>
  </cols>
  <sheetData>
    <row r="2" spans="2:14" ht="15" thickBot="1" x14ac:dyDescent="0.35">
      <c r="B2" s="13"/>
      <c r="C2" s="13"/>
      <c r="D2" s="13"/>
      <c r="E2" s="13"/>
      <c r="F2" s="13"/>
      <c r="G2" s="13"/>
      <c r="H2" s="13"/>
    </row>
    <row r="3" spans="2:14" x14ac:dyDescent="0.3">
      <c r="B3" s="13"/>
      <c r="C3" s="39" t="s">
        <v>11</v>
      </c>
      <c r="D3" s="40"/>
      <c r="E3" s="40"/>
      <c r="F3" s="40"/>
      <c r="G3" s="41"/>
      <c r="H3" s="13"/>
    </row>
    <row r="4" spans="2:14" ht="27.6" x14ac:dyDescent="0.3">
      <c r="B4" s="13"/>
      <c r="C4" s="3" t="s">
        <v>0</v>
      </c>
      <c r="D4" s="4" t="s">
        <v>1</v>
      </c>
      <c r="E4" s="4" t="s">
        <v>2</v>
      </c>
      <c r="F4" s="4" t="s">
        <v>3</v>
      </c>
      <c r="G4" s="5" t="s">
        <v>4</v>
      </c>
      <c r="H4" s="2" t="s">
        <v>14</v>
      </c>
      <c r="I4" s="26"/>
      <c r="J4" s="26"/>
      <c r="K4" s="26"/>
      <c r="L4" s="26"/>
      <c r="M4" s="26"/>
      <c r="N4" s="26"/>
    </row>
    <row r="5" spans="2:14" x14ac:dyDescent="0.3">
      <c r="B5" s="13"/>
      <c r="C5" s="14" t="str">
        <f>CHOOSE(WEEKDAY(D5),"SUN","MON","TUE","WED","THU","FRI","SAT")</f>
        <v>MON</v>
      </c>
      <c r="D5" s="15">
        <v>44046</v>
      </c>
      <c r="E5" s="8">
        <v>10656</v>
      </c>
      <c r="F5" s="8">
        <v>10146</v>
      </c>
      <c r="G5" s="16">
        <f>SUM(E5:F5)</f>
        <v>20802</v>
      </c>
      <c r="H5" s="13">
        <f>E5-F5</f>
        <v>510</v>
      </c>
      <c r="I5" s="26"/>
      <c r="J5" s="27"/>
      <c r="K5" s="28"/>
      <c r="L5" s="26"/>
      <c r="M5" s="26"/>
      <c r="N5" s="26"/>
    </row>
    <row r="6" spans="2:14" x14ac:dyDescent="0.3">
      <c r="B6" s="13"/>
      <c r="C6" s="14" t="str">
        <f>CHOOSE(WEEKDAY(D6),"SUN","MON","TUE","WED","THU","FRI","SAT")</f>
        <v>TUE</v>
      </c>
      <c r="D6" s="15">
        <v>44047</v>
      </c>
      <c r="E6" s="8">
        <v>6639</v>
      </c>
      <c r="F6" s="8">
        <v>6679</v>
      </c>
      <c r="G6" s="16">
        <f t="shared" ref="G6:G25" si="0">SUM(E6:F6)</f>
        <v>13318</v>
      </c>
      <c r="H6" s="13">
        <f t="shared" ref="H6:H24" si="1">E6-F6</f>
        <v>-40</v>
      </c>
      <c r="I6" s="26"/>
      <c r="J6" s="27"/>
      <c r="K6" s="28"/>
      <c r="L6" s="26"/>
      <c r="M6" s="26"/>
      <c r="N6" s="26"/>
    </row>
    <row r="7" spans="2:14" x14ac:dyDescent="0.3">
      <c r="B7" s="13"/>
      <c r="C7" s="14" t="str">
        <f>CHOOSE(WEEKDAY(D7),"SUN","MON","TUE","WED","THU","FRI","SAT")</f>
        <v>WED</v>
      </c>
      <c r="D7" s="15">
        <v>44048</v>
      </c>
      <c r="E7" s="8">
        <v>11116</v>
      </c>
      <c r="F7" s="8">
        <v>10529</v>
      </c>
      <c r="G7" s="16">
        <f t="shared" si="0"/>
        <v>21645</v>
      </c>
      <c r="H7" s="13">
        <f t="shared" si="1"/>
        <v>587</v>
      </c>
      <c r="I7" s="26"/>
      <c r="J7" s="27"/>
      <c r="K7" s="28"/>
      <c r="L7" s="26"/>
      <c r="M7" s="26"/>
      <c r="N7" s="26"/>
    </row>
    <row r="8" spans="2:14" x14ac:dyDescent="0.3">
      <c r="B8" s="13"/>
      <c r="C8" s="14" t="str">
        <f t="shared" ref="C8:C25" si="2">CHOOSE(WEEKDAY(D8),"SUN","MON","TUE","WED","THU","FRI","SAT")</f>
        <v>THU</v>
      </c>
      <c r="D8" s="15">
        <v>44049</v>
      </c>
      <c r="E8" s="8">
        <v>11088</v>
      </c>
      <c r="F8" s="8">
        <v>10299</v>
      </c>
      <c r="G8" s="16">
        <f t="shared" si="0"/>
        <v>21387</v>
      </c>
      <c r="H8" s="13">
        <f t="shared" si="1"/>
        <v>789</v>
      </c>
      <c r="I8" s="26"/>
      <c r="J8" s="27"/>
      <c r="K8" s="28"/>
      <c r="L8" s="26"/>
      <c r="M8" s="26"/>
      <c r="N8" s="26"/>
    </row>
    <row r="9" spans="2:14" x14ac:dyDescent="0.3">
      <c r="B9" s="13"/>
      <c r="C9" s="14" t="str">
        <f t="shared" si="2"/>
        <v>FRI</v>
      </c>
      <c r="D9" s="15">
        <v>44050</v>
      </c>
      <c r="E9" s="8">
        <v>9992</v>
      </c>
      <c r="F9" s="8">
        <v>10065</v>
      </c>
      <c r="G9" s="16">
        <f t="shared" si="0"/>
        <v>20057</v>
      </c>
      <c r="H9" s="13">
        <f t="shared" si="1"/>
        <v>-73</v>
      </c>
      <c r="I9" s="26"/>
      <c r="J9" s="27"/>
      <c r="K9" s="28"/>
      <c r="L9" s="26"/>
      <c r="M9" s="26"/>
      <c r="N9" s="26"/>
    </row>
    <row r="10" spans="2:14" x14ac:dyDescent="0.3">
      <c r="B10" s="13"/>
      <c r="C10" s="14" t="str">
        <f t="shared" si="2"/>
        <v>MON</v>
      </c>
      <c r="D10" s="15">
        <v>44053</v>
      </c>
      <c r="E10" s="8">
        <v>9124</v>
      </c>
      <c r="F10" s="8">
        <v>10515</v>
      </c>
      <c r="G10" s="16">
        <f t="shared" si="0"/>
        <v>19639</v>
      </c>
      <c r="H10" s="13">
        <f t="shared" si="1"/>
        <v>-1391</v>
      </c>
      <c r="I10" s="26"/>
      <c r="J10" s="27"/>
      <c r="K10" s="28"/>
      <c r="L10" s="26"/>
      <c r="M10" s="26"/>
      <c r="N10" s="26"/>
    </row>
    <row r="11" spans="2:14" x14ac:dyDescent="0.3">
      <c r="B11" s="13"/>
      <c r="C11" s="14" t="str">
        <f t="shared" si="2"/>
        <v>TUE</v>
      </c>
      <c r="D11" s="15">
        <v>44054</v>
      </c>
      <c r="E11" s="8">
        <v>8995</v>
      </c>
      <c r="F11" s="8">
        <v>10354</v>
      </c>
      <c r="G11" s="16">
        <f>SUM(E11:F11)</f>
        <v>19349</v>
      </c>
      <c r="H11" s="13">
        <f t="shared" si="1"/>
        <v>-1359</v>
      </c>
      <c r="I11" s="26"/>
      <c r="J11" s="27"/>
      <c r="K11" s="28"/>
      <c r="L11" s="26"/>
      <c r="M11" s="26"/>
      <c r="N11" s="26"/>
    </row>
    <row r="12" spans="2:14" x14ac:dyDescent="0.3">
      <c r="B12" s="13"/>
      <c r="C12" s="14" t="str">
        <f t="shared" si="2"/>
        <v>WED</v>
      </c>
      <c r="D12" s="15">
        <v>44055</v>
      </c>
      <c r="E12" s="8">
        <v>8533</v>
      </c>
      <c r="F12" s="8">
        <v>9884</v>
      </c>
      <c r="G12" s="16">
        <f t="shared" si="0"/>
        <v>18417</v>
      </c>
      <c r="H12" s="13">
        <f t="shared" si="1"/>
        <v>-1351</v>
      </c>
      <c r="I12" s="26"/>
      <c r="J12" s="27"/>
      <c r="K12" s="28"/>
      <c r="L12" s="26"/>
      <c r="M12" s="26"/>
      <c r="N12" s="26"/>
    </row>
    <row r="13" spans="2:14" x14ac:dyDescent="0.3">
      <c r="B13" s="13"/>
      <c r="C13" s="14" t="str">
        <f t="shared" si="2"/>
        <v>THU</v>
      </c>
      <c r="D13" s="15">
        <v>44056</v>
      </c>
      <c r="E13" s="8">
        <v>8728</v>
      </c>
      <c r="F13" s="8">
        <v>9539</v>
      </c>
      <c r="G13" s="16">
        <f t="shared" si="0"/>
        <v>18267</v>
      </c>
      <c r="H13" s="13">
        <f t="shared" si="1"/>
        <v>-811</v>
      </c>
      <c r="I13" s="26"/>
      <c r="J13" s="27"/>
      <c r="K13" s="28"/>
      <c r="L13" s="26"/>
      <c r="M13" s="26"/>
      <c r="N13" s="26"/>
    </row>
    <row r="14" spans="2:14" x14ac:dyDescent="0.3">
      <c r="B14" s="13"/>
      <c r="C14" s="14" t="str">
        <f t="shared" si="2"/>
        <v>FRI</v>
      </c>
      <c r="D14" s="15">
        <v>44057</v>
      </c>
      <c r="E14" s="8">
        <v>11336</v>
      </c>
      <c r="F14" s="8">
        <v>10915</v>
      </c>
      <c r="G14" s="16">
        <f t="shared" si="0"/>
        <v>22251</v>
      </c>
      <c r="H14" s="13">
        <f t="shared" si="1"/>
        <v>421</v>
      </c>
      <c r="I14" s="26"/>
      <c r="J14" s="27"/>
      <c r="K14" s="28"/>
      <c r="L14" s="26"/>
      <c r="M14" s="26"/>
      <c r="N14" s="26"/>
    </row>
    <row r="15" spans="2:14" x14ac:dyDescent="0.3">
      <c r="B15" s="13"/>
      <c r="C15" s="14" t="str">
        <f t="shared" si="2"/>
        <v>MON</v>
      </c>
      <c r="D15" s="15">
        <v>44060</v>
      </c>
      <c r="E15" s="8">
        <v>11244</v>
      </c>
      <c r="F15" s="8">
        <v>9698</v>
      </c>
      <c r="G15" s="16">
        <f t="shared" si="0"/>
        <v>20942</v>
      </c>
      <c r="H15" s="13">
        <f t="shared" si="1"/>
        <v>1546</v>
      </c>
      <c r="I15" s="26"/>
      <c r="J15" s="27"/>
      <c r="K15" s="28"/>
      <c r="L15" s="26"/>
      <c r="M15" s="26"/>
      <c r="N15" s="26"/>
    </row>
    <row r="16" spans="2:14" x14ac:dyDescent="0.3">
      <c r="B16" s="13"/>
      <c r="C16" s="14" t="str">
        <f t="shared" si="2"/>
        <v>TUE</v>
      </c>
      <c r="D16" s="15">
        <v>44061</v>
      </c>
      <c r="E16" s="8">
        <v>11698</v>
      </c>
      <c r="F16" s="8">
        <v>10391</v>
      </c>
      <c r="G16" s="16">
        <f t="shared" si="0"/>
        <v>22089</v>
      </c>
      <c r="H16" s="13">
        <f t="shared" si="1"/>
        <v>1307</v>
      </c>
      <c r="I16" s="26"/>
      <c r="J16" s="27"/>
      <c r="K16" s="28"/>
      <c r="L16" s="26"/>
      <c r="M16" s="26"/>
      <c r="N16" s="26"/>
    </row>
    <row r="17" spans="2:14" x14ac:dyDescent="0.3">
      <c r="B17" s="13"/>
      <c r="C17" s="14" t="str">
        <f t="shared" si="2"/>
        <v>WED</v>
      </c>
      <c r="D17" s="15">
        <v>44062</v>
      </c>
      <c r="E17" s="8">
        <v>10536</v>
      </c>
      <c r="F17" s="8">
        <v>11162</v>
      </c>
      <c r="G17" s="16">
        <f t="shared" si="0"/>
        <v>21698</v>
      </c>
      <c r="H17" s="13">
        <f t="shared" si="1"/>
        <v>-626</v>
      </c>
      <c r="I17" s="26"/>
      <c r="J17" s="27"/>
      <c r="K17" s="28"/>
      <c r="L17" s="26"/>
      <c r="M17" s="26"/>
      <c r="N17" s="26"/>
    </row>
    <row r="18" spans="2:14" x14ac:dyDescent="0.3">
      <c r="B18" s="13"/>
      <c r="C18" s="14" t="str">
        <f t="shared" si="2"/>
        <v>THU</v>
      </c>
      <c r="D18" s="15">
        <v>44063</v>
      </c>
      <c r="E18" s="8">
        <v>13069</v>
      </c>
      <c r="F18" s="8">
        <v>10323</v>
      </c>
      <c r="G18" s="16">
        <f t="shared" si="0"/>
        <v>23392</v>
      </c>
      <c r="H18" s="13">
        <f t="shared" si="1"/>
        <v>2746</v>
      </c>
      <c r="I18" s="26"/>
      <c r="J18" s="27"/>
      <c r="K18" s="28"/>
      <c r="L18" s="26"/>
      <c r="M18" s="26"/>
      <c r="N18" s="26"/>
    </row>
    <row r="19" spans="2:14" x14ac:dyDescent="0.3">
      <c r="B19" s="13"/>
      <c r="C19" s="14" t="str">
        <f t="shared" si="2"/>
        <v>FRI</v>
      </c>
      <c r="D19" s="15">
        <v>44064</v>
      </c>
      <c r="E19" s="8">
        <v>12657</v>
      </c>
      <c r="F19" s="8">
        <v>11149</v>
      </c>
      <c r="G19" s="16">
        <f t="shared" si="0"/>
        <v>23806</v>
      </c>
      <c r="H19" s="13">
        <f t="shared" si="1"/>
        <v>1508</v>
      </c>
      <c r="I19" s="26"/>
      <c r="J19" s="27"/>
      <c r="K19" s="28"/>
      <c r="L19" s="26"/>
      <c r="M19" s="26"/>
      <c r="N19" s="26"/>
    </row>
    <row r="20" spans="2:14" x14ac:dyDescent="0.3">
      <c r="B20" s="13"/>
      <c r="C20" s="14" t="str">
        <f t="shared" si="2"/>
        <v>MON</v>
      </c>
      <c r="D20" s="15">
        <v>44067</v>
      </c>
      <c r="E20" s="8">
        <v>13231</v>
      </c>
      <c r="F20" s="8">
        <v>10401</v>
      </c>
      <c r="G20" s="16">
        <f t="shared" si="0"/>
        <v>23632</v>
      </c>
      <c r="H20" s="13">
        <f t="shared" si="1"/>
        <v>2830</v>
      </c>
      <c r="I20" s="26"/>
      <c r="J20" s="27"/>
      <c r="K20" s="28"/>
      <c r="L20" s="26"/>
      <c r="M20" s="26"/>
      <c r="N20" s="26"/>
    </row>
    <row r="21" spans="2:14" x14ac:dyDescent="0.3">
      <c r="B21" s="13"/>
      <c r="C21" s="14" t="str">
        <f t="shared" si="2"/>
        <v>TUE</v>
      </c>
      <c r="D21" s="15">
        <v>44068</v>
      </c>
      <c r="E21" s="8">
        <v>10806</v>
      </c>
      <c r="F21" s="8">
        <v>9609</v>
      </c>
      <c r="G21" s="16">
        <f t="shared" si="0"/>
        <v>20415</v>
      </c>
      <c r="H21" s="13">
        <f t="shared" si="1"/>
        <v>1197</v>
      </c>
      <c r="I21" s="26"/>
      <c r="J21" s="27"/>
      <c r="K21" s="28"/>
      <c r="L21" s="26"/>
      <c r="M21" s="26"/>
      <c r="N21" s="26"/>
    </row>
    <row r="22" spans="2:14" x14ac:dyDescent="0.3">
      <c r="B22" s="13"/>
      <c r="C22" s="14" t="str">
        <f t="shared" si="2"/>
        <v>WED</v>
      </c>
      <c r="D22" s="15">
        <v>44069</v>
      </c>
      <c r="E22" s="8">
        <v>11502</v>
      </c>
      <c r="F22" s="8">
        <v>11351</v>
      </c>
      <c r="G22" s="16">
        <f t="shared" si="0"/>
        <v>22853</v>
      </c>
      <c r="H22" s="13">
        <f t="shared" si="1"/>
        <v>151</v>
      </c>
      <c r="I22" s="26"/>
      <c r="J22" s="27"/>
      <c r="K22" s="28"/>
      <c r="L22" s="26"/>
      <c r="M22" s="26"/>
      <c r="N22" s="26"/>
    </row>
    <row r="23" spans="2:14" x14ac:dyDescent="0.3">
      <c r="B23" s="13"/>
      <c r="C23" s="14" t="str">
        <f t="shared" si="2"/>
        <v>THU</v>
      </c>
      <c r="D23" s="15">
        <v>44070</v>
      </c>
      <c r="E23" s="8">
        <v>10663</v>
      </c>
      <c r="F23" s="8">
        <v>10545</v>
      </c>
      <c r="G23" s="16">
        <f t="shared" si="0"/>
        <v>21208</v>
      </c>
      <c r="H23" s="13">
        <f t="shared" si="1"/>
        <v>118</v>
      </c>
      <c r="I23" s="26"/>
      <c r="J23" s="27"/>
      <c r="K23" s="28"/>
      <c r="L23" s="26"/>
      <c r="M23" s="26"/>
      <c r="N23" s="26"/>
    </row>
    <row r="24" spans="2:14" x14ac:dyDescent="0.3">
      <c r="B24" s="13"/>
      <c r="C24" s="14" t="str">
        <f t="shared" si="2"/>
        <v>FRI</v>
      </c>
      <c r="D24" s="15">
        <v>44071</v>
      </c>
      <c r="E24" s="8">
        <v>10968</v>
      </c>
      <c r="F24" s="8">
        <v>10965</v>
      </c>
      <c r="G24" s="16">
        <f t="shared" si="0"/>
        <v>21933</v>
      </c>
      <c r="H24" s="13">
        <f t="shared" si="1"/>
        <v>3</v>
      </c>
      <c r="I24" s="26"/>
      <c r="J24" s="27"/>
      <c r="K24" s="28"/>
      <c r="L24" s="26"/>
      <c r="M24" s="26"/>
      <c r="N24" s="26"/>
    </row>
    <row r="25" spans="2:14" x14ac:dyDescent="0.3">
      <c r="B25" s="13"/>
      <c r="C25" s="14" t="str">
        <f t="shared" si="2"/>
        <v>MON</v>
      </c>
      <c r="D25" s="15">
        <v>44074</v>
      </c>
      <c r="E25" s="8">
        <v>10658</v>
      </c>
      <c r="F25" s="8">
        <v>10441</v>
      </c>
      <c r="G25" s="16">
        <f t="shared" si="0"/>
        <v>21099</v>
      </c>
      <c r="H25" s="13">
        <f>E25-F25</f>
        <v>217</v>
      </c>
      <c r="I25" s="26"/>
      <c r="J25" s="27"/>
      <c r="K25" s="28"/>
      <c r="L25" s="26"/>
      <c r="M25" s="26"/>
      <c r="N25" s="26"/>
    </row>
    <row r="26" spans="2:14" ht="15" thickBot="1" x14ac:dyDescent="0.35">
      <c r="B26" s="13"/>
      <c r="C26" s="37" t="s">
        <v>7</v>
      </c>
      <c r="D26" s="38"/>
      <c r="E26" s="17">
        <f>SUM(E5:E25)</f>
        <v>223239</v>
      </c>
      <c r="F26" s="17">
        <f>SUM(F5:F25)</f>
        <v>214960</v>
      </c>
      <c r="G26" s="18">
        <f>SUM(G5:G25)</f>
        <v>438199</v>
      </c>
      <c r="H26" s="13"/>
      <c r="I26" s="26"/>
      <c r="J26" s="27"/>
      <c r="K26" s="28"/>
      <c r="L26" s="26"/>
      <c r="M26" s="26"/>
      <c r="N26" s="26"/>
    </row>
    <row r="27" spans="2:14" ht="15" thickBot="1" x14ac:dyDescent="0.35">
      <c r="B27" s="13"/>
      <c r="C27" s="13"/>
      <c r="D27" s="13"/>
      <c r="E27" s="13"/>
      <c r="F27" s="13"/>
      <c r="G27" s="13"/>
      <c r="H27" s="13"/>
      <c r="I27" s="26"/>
      <c r="J27" s="27"/>
      <c r="K27" s="28"/>
      <c r="L27" s="26"/>
      <c r="M27" s="26"/>
      <c r="N27" s="26"/>
    </row>
    <row r="28" spans="2:14" x14ac:dyDescent="0.3">
      <c r="B28" s="13"/>
      <c r="C28" s="35" t="s">
        <v>12</v>
      </c>
      <c r="D28" s="36"/>
      <c r="E28" s="36"/>
      <c r="F28" s="36"/>
      <c r="G28" s="19">
        <f>G26</f>
        <v>438199</v>
      </c>
      <c r="H28" s="13"/>
      <c r="I28" s="26"/>
      <c r="J28" s="27"/>
      <c r="K28" s="28"/>
      <c r="L28" s="26"/>
      <c r="M28" s="26"/>
      <c r="N28" s="26"/>
    </row>
    <row r="29" spans="2:14" ht="15" thickBot="1" x14ac:dyDescent="0.35">
      <c r="B29" s="13"/>
      <c r="C29" s="37" t="s">
        <v>8</v>
      </c>
      <c r="D29" s="38"/>
      <c r="E29" s="38"/>
      <c r="F29" s="38"/>
      <c r="G29" s="20">
        <f>AVERAGE(G5:G25)</f>
        <v>20866.619047619046</v>
      </c>
      <c r="H29" s="13"/>
      <c r="I29" s="26"/>
      <c r="J29" s="27"/>
      <c r="K29" s="28"/>
      <c r="L29" s="26"/>
      <c r="M29" s="26"/>
      <c r="N29" s="26"/>
    </row>
    <row r="30" spans="2:14" x14ac:dyDescent="0.3">
      <c r="B30" s="13"/>
      <c r="C30" s="13"/>
      <c r="D30" s="13"/>
      <c r="E30" s="13"/>
      <c r="F30" s="13"/>
      <c r="G30" s="13"/>
      <c r="H30" s="13"/>
      <c r="I30" s="26"/>
      <c r="J30" s="27"/>
      <c r="K30" s="28"/>
      <c r="L30" s="26"/>
      <c r="M30" s="26"/>
      <c r="N30" s="26"/>
    </row>
    <row r="31" spans="2:14" x14ac:dyDescent="0.3">
      <c r="B31" s="13"/>
      <c r="C31" s="13"/>
      <c r="D31" s="13"/>
      <c r="E31" s="13"/>
      <c r="F31" s="13"/>
      <c r="G31" s="13"/>
      <c r="H31" s="13"/>
      <c r="I31" s="26"/>
      <c r="J31" s="27"/>
      <c r="K31" s="28"/>
      <c r="L31" s="26"/>
      <c r="M31" s="26"/>
      <c r="N31" s="26"/>
    </row>
    <row r="32" spans="2:14" ht="15" thickBot="1" x14ac:dyDescent="0.35">
      <c r="B32" s="13"/>
      <c r="C32" s="13"/>
      <c r="D32" s="13"/>
      <c r="E32" s="13"/>
      <c r="F32" s="13"/>
      <c r="G32" s="13"/>
      <c r="H32" s="13"/>
      <c r="I32" s="26"/>
      <c r="J32" s="27"/>
      <c r="K32" s="28"/>
      <c r="L32" s="26"/>
      <c r="M32" s="26"/>
      <c r="N32" s="26"/>
    </row>
    <row r="33" spans="2:14" x14ac:dyDescent="0.3">
      <c r="B33" s="13"/>
      <c r="C33" s="39" t="s">
        <v>13</v>
      </c>
      <c r="D33" s="40"/>
      <c r="E33" s="40"/>
      <c r="F33" s="40"/>
      <c r="G33" s="41"/>
      <c r="H33" s="13"/>
      <c r="I33" s="26"/>
      <c r="J33" s="27"/>
      <c r="K33" s="28"/>
      <c r="L33" s="26"/>
      <c r="M33" s="26"/>
      <c r="N33" s="26"/>
    </row>
    <row r="34" spans="2:14" ht="27.6" x14ac:dyDescent="0.3">
      <c r="B34" s="13"/>
      <c r="C34" s="21" t="s">
        <v>0</v>
      </c>
      <c r="D34" s="22" t="s">
        <v>1</v>
      </c>
      <c r="E34" s="22" t="s">
        <v>2</v>
      </c>
      <c r="F34" s="22" t="s">
        <v>3</v>
      </c>
      <c r="G34" s="5" t="s">
        <v>4</v>
      </c>
      <c r="H34" s="13"/>
      <c r="I34" s="26"/>
      <c r="J34" s="27"/>
      <c r="K34" s="28"/>
      <c r="L34" s="26"/>
      <c r="M34" s="26"/>
      <c r="N34" s="26"/>
    </row>
    <row r="35" spans="2:14" x14ac:dyDescent="0.3">
      <c r="B35" s="13"/>
      <c r="C35" s="14" t="str">
        <f t="shared" ref="C35:C44" si="3">CHOOSE(WEEKDAY(D35),"SUN","MON","TUE","WED","THU","FRI","SAT")</f>
        <v>SAT</v>
      </c>
      <c r="D35" s="15">
        <v>44044</v>
      </c>
      <c r="E35" s="8">
        <v>9285</v>
      </c>
      <c r="F35" s="8">
        <v>8644</v>
      </c>
      <c r="G35" s="16">
        <f>SUM(E35:F35)</f>
        <v>17929</v>
      </c>
      <c r="H35" s="13">
        <f>E35-F35</f>
        <v>641</v>
      </c>
      <c r="I35" s="26"/>
      <c r="J35" s="27"/>
      <c r="K35" s="28"/>
      <c r="L35" s="26"/>
      <c r="M35" s="26"/>
      <c r="N35" s="26"/>
    </row>
    <row r="36" spans="2:14" x14ac:dyDescent="0.3">
      <c r="B36" s="13"/>
      <c r="C36" s="14" t="str">
        <f t="shared" si="3"/>
        <v>SUN</v>
      </c>
      <c r="D36" s="15">
        <v>44045</v>
      </c>
      <c r="E36" s="8">
        <v>6943</v>
      </c>
      <c r="F36" s="8">
        <v>6459</v>
      </c>
      <c r="G36" s="16">
        <f t="shared" ref="G36:G44" si="4">SUM(E36:F36)</f>
        <v>13402</v>
      </c>
      <c r="H36" s="13">
        <f t="shared" ref="H36:H44" si="5">E36-F36</f>
        <v>484</v>
      </c>
      <c r="I36" s="26"/>
      <c r="J36" s="26"/>
      <c r="K36" s="26"/>
      <c r="L36" s="26"/>
      <c r="M36" s="26"/>
      <c r="N36" s="26"/>
    </row>
    <row r="37" spans="2:14" x14ac:dyDescent="0.3">
      <c r="B37" s="13"/>
      <c r="C37" s="14" t="str">
        <f t="shared" si="3"/>
        <v>SAT</v>
      </c>
      <c r="D37" s="15">
        <v>44051</v>
      </c>
      <c r="E37" s="8">
        <v>6975</v>
      </c>
      <c r="F37" s="8">
        <v>8149</v>
      </c>
      <c r="G37" s="16">
        <f t="shared" si="4"/>
        <v>15124</v>
      </c>
      <c r="H37" s="13">
        <f t="shared" si="5"/>
        <v>-1174</v>
      </c>
      <c r="I37" s="26"/>
      <c r="J37" s="26"/>
      <c r="K37" s="26"/>
      <c r="L37" s="26"/>
      <c r="M37" s="26"/>
      <c r="N37" s="26"/>
    </row>
    <row r="38" spans="2:14" x14ac:dyDescent="0.3">
      <c r="B38" s="13"/>
      <c r="C38" s="14" t="str">
        <f t="shared" si="3"/>
        <v>SUN</v>
      </c>
      <c r="D38" s="15">
        <v>44052</v>
      </c>
      <c r="E38" s="8">
        <v>6877</v>
      </c>
      <c r="F38" s="8">
        <v>7367</v>
      </c>
      <c r="G38" s="16">
        <f t="shared" si="4"/>
        <v>14244</v>
      </c>
      <c r="H38" s="13">
        <f t="shared" si="5"/>
        <v>-490</v>
      </c>
      <c r="I38" s="26"/>
      <c r="J38" s="26"/>
      <c r="K38" s="26"/>
      <c r="L38" s="26"/>
      <c r="M38" s="26"/>
      <c r="N38" s="26"/>
    </row>
    <row r="39" spans="2:14" x14ac:dyDescent="0.3">
      <c r="B39" s="13"/>
      <c r="C39" s="14" t="str">
        <f t="shared" si="3"/>
        <v>SAT</v>
      </c>
      <c r="D39" s="15">
        <v>44058</v>
      </c>
      <c r="E39" s="8">
        <v>9501</v>
      </c>
      <c r="F39" s="8">
        <v>7860</v>
      </c>
      <c r="G39" s="16">
        <f t="shared" si="4"/>
        <v>17361</v>
      </c>
      <c r="H39" s="13">
        <f t="shared" si="5"/>
        <v>1641</v>
      </c>
      <c r="I39" s="26"/>
      <c r="J39" s="26"/>
      <c r="K39" s="26"/>
      <c r="L39" s="26"/>
      <c r="M39" s="26"/>
      <c r="N39" s="26"/>
    </row>
    <row r="40" spans="2:14" x14ac:dyDescent="0.3">
      <c r="B40" s="13"/>
      <c r="C40" s="14" t="str">
        <f t="shared" si="3"/>
        <v>SUN</v>
      </c>
      <c r="D40" s="15">
        <v>44059</v>
      </c>
      <c r="E40" s="8">
        <v>5816</v>
      </c>
      <c r="F40" s="8">
        <v>5364</v>
      </c>
      <c r="G40" s="16">
        <f>SUM(E40:F40)</f>
        <v>11180</v>
      </c>
      <c r="H40" s="13">
        <f t="shared" si="5"/>
        <v>452</v>
      </c>
      <c r="I40" s="26"/>
      <c r="J40" s="26"/>
      <c r="K40" s="26"/>
      <c r="L40" s="26"/>
      <c r="M40" s="26"/>
      <c r="N40" s="26"/>
    </row>
    <row r="41" spans="2:14" x14ac:dyDescent="0.3">
      <c r="B41" s="13"/>
      <c r="C41" s="14" t="str">
        <f t="shared" si="3"/>
        <v>SAT</v>
      </c>
      <c r="D41" s="15">
        <v>44065</v>
      </c>
      <c r="E41" s="8">
        <v>10300</v>
      </c>
      <c r="F41" s="8">
        <v>8210</v>
      </c>
      <c r="G41" s="16">
        <f t="shared" si="4"/>
        <v>18510</v>
      </c>
      <c r="H41" s="13">
        <f t="shared" si="5"/>
        <v>2090</v>
      </c>
      <c r="I41" s="26"/>
      <c r="J41" s="26"/>
      <c r="K41" s="26"/>
      <c r="L41" s="26"/>
      <c r="M41" s="26"/>
      <c r="N41" s="26"/>
    </row>
    <row r="42" spans="2:14" x14ac:dyDescent="0.3">
      <c r="B42" s="13"/>
      <c r="C42" s="14" t="str">
        <f t="shared" si="3"/>
        <v>SUN</v>
      </c>
      <c r="D42" s="15">
        <v>44066</v>
      </c>
      <c r="E42" s="8">
        <v>9105</v>
      </c>
      <c r="F42" s="8">
        <v>6610</v>
      </c>
      <c r="G42" s="16">
        <f t="shared" si="4"/>
        <v>15715</v>
      </c>
      <c r="H42" s="13">
        <f t="shared" si="5"/>
        <v>2495</v>
      </c>
      <c r="I42" s="26"/>
      <c r="J42" s="26"/>
      <c r="K42" s="26"/>
      <c r="L42" s="26"/>
      <c r="M42" s="26"/>
      <c r="N42" s="26"/>
    </row>
    <row r="43" spans="2:14" x14ac:dyDescent="0.3">
      <c r="B43" s="13"/>
      <c r="C43" s="14" t="str">
        <f t="shared" si="3"/>
        <v>SAT</v>
      </c>
      <c r="D43" s="25">
        <v>44072</v>
      </c>
      <c r="E43" s="8">
        <v>7201</v>
      </c>
      <c r="F43" s="8">
        <v>6940</v>
      </c>
      <c r="G43" s="16">
        <f t="shared" si="4"/>
        <v>14141</v>
      </c>
      <c r="H43" s="13">
        <f t="shared" si="5"/>
        <v>261</v>
      </c>
    </row>
    <row r="44" spans="2:14" x14ac:dyDescent="0.3">
      <c r="B44" s="13"/>
      <c r="C44" s="14" t="str">
        <f t="shared" si="3"/>
        <v>SUN</v>
      </c>
      <c r="D44" s="25">
        <v>44073</v>
      </c>
      <c r="E44" s="8">
        <v>8908</v>
      </c>
      <c r="F44" s="8">
        <v>8719</v>
      </c>
      <c r="G44" s="16">
        <f t="shared" si="4"/>
        <v>17627</v>
      </c>
      <c r="H44" s="13">
        <f t="shared" si="5"/>
        <v>189</v>
      </c>
    </row>
    <row r="45" spans="2:14" ht="15" thickBot="1" x14ac:dyDescent="0.35">
      <c r="B45" s="13"/>
      <c r="C45" s="37" t="s">
        <v>7</v>
      </c>
      <c r="D45" s="38"/>
      <c r="E45" s="17">
        <f>SUM(E35:E44)</f>
        <v>80911</v>
      </c>
      <c r="F45" s="17">
        <f>SUM(F35:F44)</f>
        <v>74322</v>
      </c>
      <c r="G45" s="18">
        <f>SUM(G35:G44)</f>
        <v>155233</v>
      </c>
      <c r="H45" s="13"/>
    </row>
    <row r="46" spans="2:14" ht="15" thickBot="1" x14ac:dyDescent="0.35">
      <c r="B46" s="13"/>
      <c r="C46" s="23"/>
      <c r="D46" s="23"/>
      <c r="E46" s="23"/>
      <c r="F46" s="23"/>
      <c r="G46" s="23"/>
      <c r="H46" s="13"/>
    </row>
    <row r="47" spans="2:14" x14ac:dyDescent="0.3">
      <c r="B47" s="13"/>
      <c r="C47" s="35" t="s">
        <v>9</v>
      </c>
      <c r="D47" s="36"/>
      <c r="E47" s="36"/>
      <c r="F47" s="36"/>
      <c r="G47" s="24">
        <f>AVERAGE(G35,G43,G37,G39,G41)</f>
        <v>16613</v>
      </c>
      <c r="H47" s="13"/>
    </row>
    <row r="48" spans="2:14" ht="15" thickBot="1" x14ac:dyDescent="0.35">
      <c r="B48" s="13"/>
      <c r="C48" s="37" t="s">
        <v>10</v>
      </c>
      <c r="D48" s="38"/>
      <c r="E48" s="38"/>
      <c r="F48" s="38"/>
      <c r="G48" s="20">
        <f>AVERAGE(G36,G38,G40,G42,G44)</f>
        <v>14433.6</v>
      </c>
      <c r="H48" s="13"/>
    </row>
    <row r="49" spans="2:8" x14ac:dyDescent="0.3">
      <c r="B49" s="13"/>
      <c r="C49" s="13"/>
      <c r="D49" s="13"/>
      <c r="E49" s="13"/>
      <c r="F49" s="13"/>
      <c r="G49" s="13"/>
      <c r="H49" s="13"/>
    </row>
    <row r="50" spans="2:8" x14ac:dyDescent="0.3">
      <c r="B50" s="13"/>
      <c r="C50" s="13"/>
      <c r="D50" s="13"/>
      <c r="E50" s="13"/>
      <c r="F50" s="13"/>
      <c r="G50" s="13"/>
      <c r="H50" s="13"/>
    </row>
    <row r="51" spans="2:8" x14ac:dyDescent="0.3">
      <c r="B51" s="13"/>
      <c r="C51" s="13"/>
      <c r="D51" s="13"/>
      <c r="E51" s="13"/>
      <c r="F51" s="13"/>
      <c r="G51" s="13"/>
      <c r="H51" s="13"/>
    </row>
    <row r="52" spans="2:8" x14ac:dyDescent="0.3">
      <c r="B52" s="13"/>
      <c r="C52" s="13"/>
      <c r="D52" s="13"/>
      <c r="E52" s="13"/>
      <c r="F52" s="13"/>
      <c r="G52" s="13"/>
      <c r="H52" s="13"/>
    </row>
    <row r="53" spans="2:8" x14ac:dyDescent="0.3">
      <c r="B53" s="13"/>
      <c r="C53" s="13"/>
      <c r="D53" s="13"/>
      <c r="E53" s="13"/>
      <c r="F53" s="13"/>
      <c r="G53" s="13"/>
      <c r="H53" s="13"/>
    </row>
    <row r="54" spans="2:8" x14ac:dyDescent="0.3">
      <c r="B54" s="13"/>
      <c r="C54" s="13"/>
      <c r="D54" s="13"/>
      <c r="E54" s="13"/>
      <c r="F54" s="13"/>
      <c r="G54" s="13"/>
      <c r="H54" s="13"/>
    </row>
    <row r="55" spans="2:8" x14ac:dyDescent="0.3">
      <c r="B55" s="13"/>
      <c r="C55" s="13"/>
      <c r="D55" s="13"/>
      <c r="E55" s="13"/>
      <c r="F55" s="13"/>
      <c r="G55" s="13"/>
      <c r="H55" s="13"/>
    </row>
    <row r="56" spans="2:8" x14ac:dyDescent="0.3">
      <c r="B56" s="13"/>
      <c r="C56" s="13"/>
      <c r="D56" s="13"/>
      <c r="E56" s="13"/>
      <c r="F56" s="13"/>
      <c r="G56" s="13"/>
      <c r="H56" s="13"/>
    </row>
    <row r="57" spans="2:8" x14ac:dyDescent="0.3">
      <c r="B57" s="13"/>
      <c r="C57" s="13"/>
      <c r="D57" s="13"/>
      <c r="E57" s="13"/>
      <c r="F57" s="13"/>
      <c r="G57" s="13"/>
      <c r="H57" s="13"/>
    </row>
    <row r="58" spans="2:8" x14ac:dyDescent="0.3">
      <c r="B58" s="13"/>
      <c r="C58" s="13"/>
      <c r="D58" s="13"/>
      <c r="E58" s="13"/>
      <c r="F58" s="13"/>
      <c r="G58" s="13"/>
      <c r="H58" s="13"/>
    </row>
    <row r="59" spans="2:8" x14ac:dyDescent="0.3">
      <c r="B59" s="13"/>
      <c r="C59" s="13"/>
      <c r="D59" s="13"/>
      <c r="E59" s="13"/>
      <c r="F59" s="13"/>
      <c r="G59" s="13"/>
      <c r="H59" s="13"/>
    </row>
    <row r="60" spans="2:8" x14ac:dyDescent="0.3">
      <c r="B60" s="13"/>
      <c r="C60" s="13"/>
      <c r="D60" s="13"/>
      <c r="E60" s="13"/>
      <c r="F60" s="13"/>
      <c r="G60" s="13"/>
      <c r="H60" s="13"/>
    </row>
    <row r="61" spans="2:8" x14ac:dyDescent="0.3">
      <c r="B61" s="13"/>
      <c r="C61" s="13"/>
      <c r="D61" s="13"/>
      <c r="E61" s="13"/>
      <c r="F61" s="13"/>
      <c r="G61" s="13"/>
      <c r="H61" s="13"/>
    </row>
    <row r="62" spans="2:8" x14ac:dyDescent="0.3">
      <c r="B62" s="13"/>
      <c r="C62" s="13"/>
      <c r="D62" s="13"/>
      <c r="E62" s="13"/>
      <c r="F62" s="13"/>
      <c r="G62" s="13"/>
      <c r="H62" s="13"/>
    </row>
    <row r="63" spans="2:8" x14ac:dyDescent="0.3">
      <c r="B63" s="13"/>
      <c r="C63" s="13"/>
      <c r="D63" s="13"/>
      <c r="E63" s="13"/>
      <c r="F63" s="13"/>
      <c r="G63" s="13"/>
      <c r="H63" s="13"/>
    </row>
    <row r="64" spans="2:8" x14ac:dyDescent="0.3">
      <c r="B64" s="13"/>
      <c r="C64" s="13"/>
      <c r="D64" s="13"/>
      <c r="E64" s="13"/>
      <c r="F64" s="13"/>
      <c r="G64" s="13"/>
      <c r="H64" s="13"/>
    </row>
    <row r="65" spans="2:8" x14ac:dyDescent="0.3">
      <c r="B65" s="13"/>
      <c r="C65" s="13"/>
      <c r="D65" s="13"/>
      <c r="E65" s="13"/>
      <c r="F65" s="13"/>
      <c r="G65" s="13"/>
      <c r="H65" s="13"/>
    </row>
    <row r="66" spans="2:8" x14ac:dyDescent="0.3">
      <c r="B66" s="13"/>
      <c r="C66" s="13"/>
      <c r="D66" s="13"/>
      <c r="E66" s="13"/>
      <c r="F66" s="13"/>
      <c r="G66" s="13"/>
      <c r="H66" s="13"/>
    </row>
    <row r="67" spans="2:8" x14ac:dyDescent="0.3">
      <c r="B67" s="13"/>
      <c r="C67" s="13"/>
      <c r="D67" s="13"/>
      <c r="E67" s="13"/>
      <c r="F67" s="13"/>
      <c r="G67" s="13"/>
      <c r="H67" s="13"/>
    </row>
    <row r="68" spans="2:8" x14ac:dyDescent="0.3">
      <c r="B68" s="13"/>
      <c r="C68" s="13"/>
      <c r="D68" s="13"/>
      <c r="E68" s="13"/>
      <c r="F68" s="13"/>
      <c r="G68" s="13"/>
      <c r="H68" s="13"/>
    </row>
    <row r="69" spans="2:8" x14ac:dyDescent="0.3">
      <c r="B69" s="13"/>
      <c r="C69" s="13"/>
      <c r="D69" s="13"/>
      <c r="E69" s="13"/>
      <c r="F69" s="13"/>
      <c r="G69" s="13"/>
      <c r="H69" s="13"/>
    </row>
    <row r="70" spans="2:8" x14ac:dyDescent="0.3">
      <c r="B70" s="13"/>
      <c r="C70" s="13"/>
      <c r="D70" s="13"/>
      <c r="E70" s="13"/>
      <c r="F70" s="13"/>
      <c r="G70" s="13"/>
      <c r="H70" s="13"/>
    </row>
    <row r="71" spans="2:8" x14ac:dyDescent="0.3">
      <c r="B71" s="13"/>
      <c r="C71" s="13"/>
      <c r="D71" s="13"/>
      <c r="E71" s="13"/>
      <c r="F71" s="13"/>
      <c r="G71" s="13"/>
      <c r="H71" s="13"/>
    </row>
    <row r="72" spans="2:8" x14ac:dyDescent="0.3">
      <c r="B72" s="13"/>
      <c r="C72" s="13"/>
      <c r="D72" s="13"/>
      <c r="E72" s="13"/>
      <c r="F72" s="13"/>
      <c r="G72" s="13"/>
      <c r="H72" s="13"/>
    </row>
    <row r="73" spans="2:8" x14ac:dyDescent="0.3">
      <c r="B73" s="13"/>
      <c r="C73" s="13"/>
      <c r="D73" s="13"/>
      <c r="E73" s="13"/>
      <c r="F73" s="13"/>
      <c r="G73" s="13"/>
      <c r="H73" s="13"/>
    </row>
    <row r="74" spans="2:8" x14ac:dyDescent="0.3">
      <c r="B74" s="13"/>
      <c r="C74" s="13"/>
      <c r="D74" s="13"/>
      <c r="E74" s="13"/>
      <c r="F74" s="13"/>
      <c r="G74" s="13"/>
      <c r="H74" s="13"/>
    </row>
    <row r="75" spans="2:8" x14ac:dyDescent="0.3">
      <c r="B75" s="13"/>
      <c r="C75" s="13"/>
      <c r="D75" s="13"/>
      <c r="E75" s="13"/>
      <c r="F75" s="13"/>
      <c r="G75" s="13"/>
      <c r="H75" s="13"/>
    </row>
    <row r="76" spans="2:8" x14ac:dyDescent="0.3">
      <c r="B76" s="13"/>
      <c r="C76" s="13"/>
      <c r="D76" s="13"/>
      <c r="E76" s="13"/>
      <c r="F76" s="13"/>
      <c r="G76" s="13"/>
      <c r="H76" s="13"/>
    </row>
    <row r="77" spans="2:8" x14ac:dyDescent="0.3">
      <c r="B77" s="13"/>
      <c r="C77" s="13"/>
      <c r="D77" s="13"/>
      <c r="E77" s="13"/>
      <c r="F77" s="13"/>
      <c r="G77" s="13"/>
      <c r="H77" s="13"/>
    </row>
    <row r="78" spans="2:8" x14ac:dyDescent="0.3">
      <c r="B78" s="13"/>
      <c r="C78" s="13"/>
      <c r="D78" s="13"/>
      <c r="E78" s="13"/>
      <c r="F78" s="13"/>
      <c r="G78" s="13"/>
      <c r="H78" s="13"/>
    </row>
    <row r="79" spans="2:8" x14ac:dyDescent="0.3">
      <c r="B79" s="13"/>
      <c r="C79" s="13"/>
      <c r="D79" s="13"/>
      <c r="E79" s="13"/>
      <c r="F79" s="13"/>
      <c r="G79" s="13"/>
      <c r="H79" s="13"/>
    </row>
    <row r="80" spans="2:8" x14ac:dyDescent="0.3">
      <c r="B80" s="13"/>
      <c r="C80" s="13"/>
      <c r="D80" s="13"/>
      <c r="E80" s="13"/>
      <c r="F80" s="13"/>
      <c r="G80" s="13"/>
      <c r="H80" s="13"/>
    </row>
    <row r="81" spans="2:8" x14ac:dyDescent="0.3">
      <c r="B81" s="13"/>
      <c r="C81" s="13"/>
      <c r="D81" s="13"/>
      <c r="E81" s="13"/>
      <c r="F81" s="13"/>
      <c r="G81" s="13"/>
      <c r="H81" s="13"/>
    </row>
    <row r="82" spans="2:8" x14ac:dyDescent="0.3">
      <c r="B82" s="13"/>
      <c r="C82" s="13"/>
      <c r="D82" s="13"/>
      <c r="E82" s="13"/>
      <c r="F82" s="13"/>
      <c r="G82" s="13"/>
      <c r="H82" s="13"/>
    </row>
    <row r="83" spans="2:8" x14ac:dyDescent="0.3">
      <c r="B83" s="13"/>
      <c r="C83" s="13"/>
      <c r="D83" s="13"/>
      <c r="E83" s="13"/>
      <c r="F83" s="13"/>
      <c r="G83" s="13"/>
      <c r="H83" s="13"/>
    </row>
    <row r="84" spans="2:8" x14ac:dyDescent="0.3">
      <c r="B84" s="13"/>
      <c r="C84" s="13"/>
      <c r="D84" s="13"/>
      <c r="E84" s="13"/>
      <c r="F84" s="13"/>
      <c r="G84" s="13"/>
      <c r="H84" s="13"/>
    </row>
    <row r="85" spans="2:8" x14ac:dyDescent="0.3">
      <c r="B85" s="13"/>
      <c r="C85" s="13"/>
      <c r="D85" s="13"/>
      <c r="E85" s="13"/>
      <c r="F85" s="13"/>
      <c r="G85" s="13"/>
      <c r="H85" s="13"/>
    </row>
    <row r="86" spans="2:8" x14ac:dyDescent="0.3">
      <c r="B86" s="13"/>
      <c r="C86" s="13"/>
      <c r="D86" s="13"/>
      <c r="E86" s="13"/>
      <c r="F86" s="13"/>
      <c r="G86" s="13"/>
      <c r="H86" s="13"/>
    </row>
    <row r="87" spans="2:8" x14ac:dyDescent="0.3">
      <c r="B87" s="13"/>
      <c r="C87" s="13"/>
      <c r="D87" s="13"/>
      <c r="E87" s="13"/>
      <c r="F87" s="13"/>
      <c r="G87" s="13"/>
      <c r="H87" s="13"/>
    </row>
    <row r="88" spans="2:8" x14ac:dyDescent="0.3">
      <c r="B88" s="13"/>
      <c r="C88" s="13"/>
      <c r="D88" s="13"/>
      <c r="E88" s="13"/>
      <c r="F88" s="13"/>
      <c r="G88" s="13"/>
      <c r="H88" s="13"/>
    </row>
    <row r="89" spans="2:8" x14ac:dyDescent="0.3">
      <c r="B89" s="13"/>
      <c r="C89" s="13"/>
      <c r="D89" s="13"/>
      <c r="E89" s="13"/>
      <c r="F89" s="13"/>
      <c r="G89" s="13"/>
      <c r="H89" s="13"/>
    </row>
    <row r="90" spans="2:8" x14ac:dyDescent="0.3">
      <c r="B90" s="13"/>
      <c r="C90" s="13"/>
      <c r="D90" s="13"/>
      <c r="E90" s="13"/>
      <c r="F90" s="13"/>
      <c r="G90" s="13"/>
      <c r="H90" s="13"/>
    </row>
    <row r="91" spans="2:8" x14ac:dyDescent="0.3">
      <c r="B91" s="13"/>
      <c r="C91" s="13"/>
      <c r="D91" s="13"/>
      <c r="E91" s="13"/>
      <c r="F91" s="13"/>
      <c r="G91" s="13"/>
      <c r="H91" s="13"/>
    </row>
    <row r="92" spans="2:8" x14ac:dyDescent="0.3">
      <c r="B92" s="13"/>
      <c r="C92" s="13"/>
      <c r="D92" s="13"/>
      <c r="E92" s="13"/>
      <c r="F92" s="13"/>
      <c r="G92" s="13"/>
      <c r="H92" s="13"/>
    </row>
    <row r="93" spans="2:8" x14ac:dyDescent="0.3">
      <c r="B93" s="13"/>
      <c r="C93" s="13"/>
      <c r="D93" s="13"/>
      <c r="E93" s="13"/>
      <c r="F93" s="13"/>
      <c r="G93" s="13"/>
      <c r="H93" s="13"/>
    </row>
    <row r="94" spans="2:8" x14ac:dyDescent="0.3">
      <c r="B94" s="13"/>
      <c r="H94" s="13"/>
    </row>
    <row r="95" spans="2:8" x14ac:dyDescent="0.3">
      <c r="B95" s="13"/>
      <c r="H95" s="13"/>
    </row>
  </sheetData>
  <mergeCells count="8">
    <mergeCell ref="C47:F47"/>
    <mergeCell ref="C48:F48"/>
    <mergeCell ref="C3:G3"/>
    <mergeCell ref="C26:D26"/>
    <mergeCell ref="C28:F28"/>
    <mergeCell ref="C29:F29"/>
    <mergeCell ref="C33:G33"/>
    <mergeCell ref="C45:D45"/>
  </mergeCells>
  <pageMargins left="0.7" right="0.7" top="0.75" bottom="0.75" header="0.3" footer="0.3"/>
  <ignoredErrors>
    <ignoredError sqref="G5:G11 G35:G40 G41:G44 G12:G25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0CB240F-7250-4854-8E17-F9ADC78B2A0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D04F789-D73C-476F-B5D9-C9EEC13E66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EB74D34-98A7-45EE-864D-84E1DDEB29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0d3029-f9df-404e-98fc-7004dcdec636"/>
    <ds:schemaRef ds:uri="5f7ac3ca-9ce0-489a-bc70-1e3f2f642f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TOTALS</vt:lpstr>
      <vt:lpstr>WEEKDAY-WEEKEND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James-Young, Jean</dc:creator>
  <cp:lastModifiedBy>Yijun Ma</cp:lastModifiedBy>
  <dcterms:created xsi:type="dcterms:W3CDTF">2020-09-04T11:40:51Z</dcterms:created>
  <dcterms:modified xsi:type="dcterms:W3CDTF">2021-11-29T17:18:52Z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