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_Free\Desktop\td-trends\all_modes\"/>
    </mc:Choice>
  </mc:AlternateContent>
  <xr:revisionPtr revIDLastSave="0" documentId="13_ncr:1_{C16ED4EC-C974-44B0-BD2F-F1F931C17D1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aster" sheetId="5" r:id="rId1"/>
    <sheet name="annual" sheetId="8" r:id="rId2"/>
    <sheet name="covid" sheetId="9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5" l="1"/>
  <c r="B15" i="8"/>
  <c r="M170" i="5"/>
  <c r="N170" i="5"/>
  <c r="B14" i="8"/>
  <c r="B13" i="8"/>
  <c r="B12" i="8"/>
  <c r="B11" i="8"/>
  <c r="B10" i="8"/>
  <c r="B9" i="8"/>
  <c r="B8" i="8"/>
  <c r="B7" i="8"/>
  <c r="B6" i="8"/>
  <c r="B5" i="8"/>
  <c r="B4" i="8"/>
  <c r="V183" i="5"/>
  <c r="U183" i="5"/>
  <c r="T183" i="5"/>
  <c r="S183" i="5"/>
  <c r="V170" i="5"/>
  <c r="U170" i="5"/>
  <c r="T170" i="5"/>
  <c r="S170" i="5"/>
  <c r="V157" i="5"/>
  <c r="U157" i="5"/>
  <c r="T157" i="5"/>
  <c r="S157" i="5"/>
  <c r="V144" i="5"/>
  <c r="U144" i="5"/>
  <c r="T144" i="5"/>
  <c r="S144" i="5"/>
  <c r="V131" i="5"/>
  <c r="U131" i="5"/>
  <c r="T131" i="5"/>
  <c r="S131" i="5"/>
  <c r="V118" i="5"/>
  <c r="U118" i="5"/>
  <c r="T118" i="5"/>
  <c r="S118" i="5"/>
  <c r="V105" i="5"/>
  <c r="U105" i="5"/>
  <c r="T105" i="5"/>
  <c r="S105" i="5"/>
  <c r="Q183" i="5"/>
  <c r="P183" i="5"/>
  <c r="Q170" i="5"/>
  <c r="P170" i="5"/>
  <c r="Q157" i="5"/>
  <c r="P157" i="5"/>
  <c r="Q144" i="5"/>
  <c r="P144" i="5"/>
  <c r="Q131" i="5"/>
  <c r="P131" i="5"/>
  <c r="Q118" i="5"/>
  <c r="P118" i="5"/>
  <c r="Q105" i="5"/>
  <c r="P105" i="5"/>
  <c r="P92" i="5"/>
  <c r="V92" i="5"/>
  <c r="U92" i="5"/>
  <c r="T92" i="5"/>
  <c r="S92" i="5"/>
  <c r="R92" i="5"/>
  <c r="Q92" i="5"/>
  <c r="V79" i="5"/>
  <c r="U79" i="5"/>
  <c r="T79" i="5"/>
  <c r="S79" i="5"/>
  <c r="R79" i="5"/>
  <c r="Q79" i="5"/>
  <c r="P79" i="5"/>
  <c r="P66" i="5"/>
  <c r="Q66" i="5"/>
  <c r="R66" i="5"/>
  <c r="S66" i="5"/>
  <c r="T66" i="5"/>
  <c r="U66" i="5"/>
  <c r="V66" i="5"/>
  <c r="W66" i="5"/>
  <c r="X66" i="5"/>
  <c r="Y66" i="5"/>
  <c r="Z66" i="5"/>
  <c r="P53" i="5"/>
  <c r="Q53" i="5"/>
  <c r="R53" i="5"/>
  <c r="S53" i="5"/>
  <c r="T53" i="5"/>
  <c r="U53" i="5"/>
  <c r="V53" i="5"/>
  <c r="W53" i="5"/>
  <c r="X53" i="5"/>
  <c r="Y53" i="5"/>
  <c r="Z53" i="5"/>
  <c r="P40" i="5"/>
  <c r="Q40" i="5"/>
  <c r="R40" i="5"/>
  <c r="S40" i="5"/>
  <c r="T40" i="5"/>
  <c r="U40" i="5"/>
  <c r="V40" i="5"/>
  <c r="W40" i="5"/>
  <c r="X40" i="5"/>
  <c r="Y40" i="5"/>
  <c r="Z40" i="5"/>
  <c r="T27" i="5"/>
  <c r="P27" i="5"/>
  <c r="Q27" i="5"/>
  <c r="R27" i="5"/>
  <c r="S27" i="5"/>
  <c r="U27" i="5"/>
  <c r="V27" i="5"/>
  <c r="W27" i="5"/>
  <c r="X27" i="5"/>
  <c r="Y27" i="5"/>
  <c r="Z27" i="5"/>
  <c r="AA27" i="5"/>
  <c r="P14" i="5"/>
  <c r="Q14" i="5"/>
  <c r="R14" i="5"/>
  <c r="S14" i="5"/>
  <c r="T14" i="5"/>
  <c r="U14" i="5"/>
  <c r="V14" i="5"/>
  <c r="W14" i="5"/>
  <c r="X14" i="5"/>
  <c r="Y14" i="5"/>
  <c r="Z14" i="5"/>
  <c r="AA14" i="5"/>
  <c r="E15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B2" i="8"/>
  <c r="E157" i="5"/>
  <c r="E144" i="5"/>
  <c r="E131" i="5"/>
  <c r="C11" i="8" s="1"/>
  <c r="E118" i="5"/>
  <c r="C10" i="8" s="1"/>
  <c r="E105" i="5"/>
  <c r="C9" i="8" s="1"/>
  <c r="E92" i="5"/>
  <c r="C8" i="8" s="1"/>
  <c r="E79" i="5"/>
  <c r="C7" i="8" s="1"/>
  <c r="E66" i="5"/>
  <c r="C6" i="8" s="1"/>
  <c r="E53" i="5"/>
  <c r="C5" i="8" s="1"/>
  <c r="E40" i="5"/>
  <c r="C4" i="8" s="1"/>
  <c r="E14" i="5"/>
  <c r="C2" i="8" s="1"/>
  <c r="W183" i="5"/>
  <c r="G15" i="8" s="1"/>
  <c r="AA183" i="5"/>
  <c r="H15" i="8" s="1"/>
  <c r="O183" i="5"/>
  <c r="Z183" i="5"/>
  <c r="Y183" i="5"/>
  <c r="X183" i="5"/>
  <c r="R183" i="5"/>
  <c r="F15" i="8" s="1"/>
  <c r="M183" i="5"/>
  <c r="N183" i="5"/>
  <c r="AA170" i="5"/>
  <c r="H14" i="8" s="1"/>
  <c r="Z170" i="5"/>
  <c r="Y170" i="5"/>
  <c r="X170" i="5"/>
  <c r="W170" i="5"/>
  <c r="G14" i="8" s="1"/>
  <c r="R170" i="5"/>
  <c r="F14" i="8" s="1"/>
  <c r="O170" i="5"/>
  <c r="E14" i="8" s="1"/>
  <c r="AA157" i="5"/>
  <c r="H13" i="8" s="1"/>
  <c r="Z157" i="5"/>
  <c r="Y157" i="5"/>
  <c r="X157" i="5"/>
  <c r="W157" i="5"/>
  <c r="G13" i="8" s="1"/>
  <c r="R157" i="5"/>
  <c r="F13" i="8" s="1"/>
  <c r="O157" i="5"/>
  <c r="E13" i="8" s="1"/>
  <c r="AA144" i="5"/>
  <c r="H12" i="8" s="1"/>
  <c r="Z144" i="5"/>
  <c r="Y144" i="5"/>
  <c r="X144" i="5"/>
  <c r="W144" i="5"/>
  <c r="G12" i="8" s="1"/>
  <c r="R144" i="5"/>
  <c r="F12" i="8" s="1"/>
  <c r="O144" i="5"/>
  <c r="E12" i="8" s="1"/>
  <c r="AA131" i="5"/>
  <c r="H11" i="8" s="1"/>
  <c r="Z131" i="5"/>
  <c r="Y131" i="5"/>
  <c r="X131" i="5"/>
  <c r="W131" i="5"/>
  <c r="G11" i="8" s="1"/>
  <c r="R131" i="5"/>
  <c r="F11" i="8" s="1"/>
  <c r="O131" i="5"/>
  <c r="E11" i="8" s="1"/>
  <c r="AA118" i="5"/>
  <c r="H10" i="8" s="1"/>
  <c r="Z118" i="5"/>
  <c r="Y118" i="5"/>
  <c r="X118" i="5"/>
  <c r="W118" i="5"/>
  <c r="G10" i="8" s="1"/>
  <c r="R118" i="5"/>
  <c r="F10" i="8" s="1"/>
  <c r="O118" i="5"/>
  <c r="E10" i="8" s="1"/>
  <c r="AA105" i="5"/>
  <c r="H9" i="8" s="1"/>
  <c r="Z105" i="5"/>
  <c r="Y105" i="5"/>
  <c r="X105" i="5"/>
  <c r="W105" i="5"/>
  <c r="G9" i="8" s="1"/>
  <c r="R105" i="5"/>
  <c r="F9" i="8" s="1"/>
  <c r="O105" i="5"/>
  <c r="E9" i="8" s="1"/>
  <c r="AA92" i="5"/>
  <c r="H8" i="8" s="1"/>
  <c r="Z92" i="5"/>
  <c r="Y92" i="5"/>
  <c r="X92" i="5"/>
  <c r="W92" i="5"/>
  <c r="G8" i="8" s="1"/>
  <c r="O92" i="5"/>
  <c r="E8" i="8" s="1"/>
  <c r="AA79" i="5"/>
  <c r="H7" i="8" s="1"/>
  <c r="Z79" i="5"/>
  <c r="Y79" i="5"/>
  <c r="X79" i="5"/>
  <c r="W79" i="5"/>
  <c r="G7" i="8" s="1"/>
  <c r="O79" i="5"/>
  <c r="E7" i="8" s="1"/>
  <c r="M79" i="5"/>
  <c r="N79" i="5"/>
  <c r="AA66" i="5"/>
  <c r="O66" i="5"/>
  <c r="E6" i="8" s="1"/>
  <c r="M66" i="5"/>
  <c r="N66" i="5"/>
  <c r="AA53" i="5"/>
  <c r="O53" i="5"/>
  <c r="E5" i="8" s="1"/>
  <c r="M53" i="5"/>
  <c r="N53" i="5"/>
  <c r="AA40" i="5"/>
  <c r="O40" i="5"/>
  <c r="E4" i="8" s="1"/>
  <c r="M40" i="5"/>
  <c r="N40" i="5"/>
  <c r="O27" i="5"/>
  <c r="M27" i="5"/>
  <c r="N27" i="5"/>
  <c r="F157" i="5"/>
  <c r="H183" i="5"/>
  <c r="F183" i="5"/>
  <c r="H170" i="5"/>
  <c r="F170" i="5"/>
  <c r="H157" i="5"/>
  <c r="H144" i="5"/>
  <c r="F144" i="5"/>
  <c r="H131" i="5"/>
  <c r="F131" i="5"/>
  <c r="H118" i="5"/>
  <c r="F118" i="5"/>
  <c r="H105" i="5"/>
  <c r="F105" i="5"/>
  <c r="H92" i="5"/>
  <c r="F92" i="5"/>
  <c r="H79" i="5"/>
  <c r="F79" i="5"/>
  <c r="H66" i="5"/>
  <c r="F66" i="5"/>
  <c r="H53" i="5"/>
  <c r="F53" i="5"/>
  <c r="H40" i="5"/>
  <c r="F40" i="5"/>
  <c r="F27" i="5"/>
  <c r="H27" i="5"/>
  <c r="B3" i="8"/>
  <c r="O14" i="5"/>
  <c r="M14" i="5"/>
  <c r="N14" i="5"/>
  <c r="F14" i="5"/>
  <c r="H14" i="5"/>
  <c r="E27" i="5" l="1"/>
  <c r="C3" i="8" s="1"/>
  <c r="E183" i="5"/>
  <c r="C15" i="8" s="1"/>
  <c r="E170" i="5"/>
  <c r="C14" i="8" s="1"/>
</calcChain>
</file>

<file path=xl/sharedStrings.xml><?xml version="1.0" encoding="utf-8"?>
<sst xmlns="http://schemas.openxmlformats.org/spreadsheetml/2006/main" count="274" uniqueCount="240">
  <si>
    <t xml:space="preserve">Subway </t>
  </si>
  <si>
    <t>Commuter Rail</t>
  </si>
  <si>
    <t>Ferry</t>
  </si>
  <si>
    <t>NYC Ferry</t>
  </si>
  <si>
    <t>Other Private Ferry</t>
  </si>
  <si>
    <t>Year</t>
  </si>
  <si>
    <t>Bus (MTA &amp; NYCT)</t>
  </si>
  <si>
    <t>FHV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</si>
  <si>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</si>
  <si>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</si>
  <si>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</si>
  <si>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</si>
  <si>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</si>
  <si>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</si>
  <si>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</si>
  <si>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</si>
  <si>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</si>
  <si>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</si>
  <si>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</si>
  <si>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</si>
  <si>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</si>
  <si>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</si>
  <si>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</si>
  <si>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</si>
  <si>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</si>
  <si>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</si>
  <si>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</si>
  <si>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</si>
  <si>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</si>
  <si>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</si>
  <si>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</si>
  <si>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</si>
  <si>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</si>
  <si>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</si>
  <si>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</si>
  <si>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</si>
  <si>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</si>
  <si>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</si>
  <si>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</si>
  <si>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</si>
  <si>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</si>
  <si>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</si>
  <si>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</si>
  <si>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</si>
  <si>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</si>
  <si>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</si>
  <si>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</si>
  <si>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</si>
  <si>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</si>
  <si>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</si>
  <si>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</si>
  <si>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</si>
  <si>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</si>
  <si>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</si>
  <si>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</si>
  <si>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</si>
  <si>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</si>
  <si>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</si>
  <si>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</si>
  <si>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</si>
  <si>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</si>
  <si>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</si>
  <si>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</si>
  <si>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</si>
  <si>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</si>
  <si>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</si>
  <si>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</si>
  <si>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</si>
  <si>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</si>
  <si>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</si>
  <si>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</si>
  <si>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</si>
  <si>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</si>
  <si>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</si>
  <si>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</si>
  <si>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</si>
  <si>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</si>
  <si>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</si>
  <si>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</si>
  <si>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</si>
  <si>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</si>
  <si>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</si>
  <si>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</si>
  <si>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</si>
  <si>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</si>
  <si>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</si>
  <si>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</si>
  <si>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</si>
  <si>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</si>
  <si>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</si>
  <si>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</si>
  <si>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Taxi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</si>
  <si>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</si>
  <si>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</si>
  <si>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</si>
  <si>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</si>
  <si>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</si>
  <si>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</si>
  <si>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</si>
  <si>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</si>
  <si>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</si>
  <si>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</si>
  <si>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</si>
  <si>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</si>
  <si>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</si>
  <si>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</si>
  <si>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</si>
  <si>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</si>
  <si>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</si>
  <si>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</si>
  <si>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</si>
  <si>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</si>
  <si>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</si>
  <si>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</si>
  <si>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</si>
  <si>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</si>
  <si>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</si>
  <si>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</si>
  <si>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</si>
  <si>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</si>
  <si>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</si>
  <si>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</si>
  <si>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</si>
  <si>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</si>
  <si>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</si>
  <si>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</si>
  <si>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</si>
  <si>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</si>
  <si>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</si>
  <si>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</si>
  <si>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</si>
  <si>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</si>
  <si>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</si>
  <si>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</si>
  <si>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</si>
  <si>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</si>
  <si>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</si>
  <si>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</si>
  <si>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</si>
  <si>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</si>
  <si>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</si>
  <si>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</si>
  <si>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</si>
  <si>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</si>
  <si>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</si>
  <si>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</si>
  <si>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</si>
  <si>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</si>
  <si>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</si>
  <si>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</si>
  <si>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</si>
  <si>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</si>
  <si>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</si>
  <si>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</si>
  <si>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</si>
  <si>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</si>
  <si>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</si>
  <si>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</si>
  <si>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</si>
  <si>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</si>
  <si>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</si>
  <si>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</si>
  <si>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</si>
  <si>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</si>
  <si>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</si>
  <si>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</si>
  <si>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</si>
  <si>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</si>
  <si>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</si>
  <si>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</si>
  <si>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</si>
  <si>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</si>
  <si>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</si>
  <si>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</si>
  <si>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</si>
  <si>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</si>
  <si>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</si>
  <si>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</si>
  <si>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</si>
  <si>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</si>
  <si>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</si>
  <si>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</si>
  <si>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</si>
  <si>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</si>
  <si>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</si>
  <si>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</si>
  <si>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</si>
  <si>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</si>
  <si>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</si>
  <si>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</si>
  <si>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</si>
  <si>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</si>
  <si>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</si>
  <si>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</si>
  <si>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</si>
  <si>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</si>
  <si>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</si>
  <si>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</si>
  <si>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</si>
  <si>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</si>
  <si>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</si>
  <si>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</si>
  <si>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</si>
  <si>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</si>
  <si>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</si>
  <si>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</si>
  <si>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</si>
  <si>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</si>
  <si>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</si>
  <si>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</si>
  <si>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</si>
  <si>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</si>
  <si>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</si>
  <si>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</si>
  <si>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</si>
  <si>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</si>
  <si>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</si>
  <si>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</si>
  <si>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</si>
  <si>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</si>
  <si>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</si>
  <si>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</si>
  <si>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</si>
  <si>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>trips * 1.6 (estimated vehicle occupancy)</t>
  </si>
  <si>
    <t>LIRR data goes from 2008 to 6/2019, MNR 2008 through the end of 2019</t>
  </si>
  <si>
    <t>LIRR &amp; MNR data covers 4/2020 to present</t>
  </si>
  <si>
    <t>MTA &amp; NYCT Bus data covers  2008 to 7/2018</t>
  </si>
  <si>
    <t>bus monthly totals go from 3/2020 to present</t>
  </si>
  <si>
    <t xml:space="preserve">total trips (not ridership); ops reports are missing for apr, may, jul, aug, sep 2016; proxy figures based on trip histories </t>
  </si>
  <si>
    <t xml:space="preserve">2019 &amp; 2020 Subway Ridership Tables </t>
  </si>
  <si>
    <t>2019 &amp; 2020 Bus Ridership Tables</t>
  </si>
  <si>
    <t xml:space="preserve">annual totals for 2014-2020 are based on 2020 tables (monthly sums do not match because of adjustments) </t>
  </si>
  <si>
    <t>annual totals for 2014-2020 are based on 2020 tables (monthly sums do not match because of adjustments); excludes SIR</t>
  </si>
  <si>
    <t>data covers 2008 through 2017</t>
  </si>
  <si>
    <t>3/2020 to present monthly data includes SIR</t>
  </si>
  <si>
    <t>Jan 2022 NYCT Committee Book</t>
  </si>
  <si>
    <t>Subtracted 1.463 million SIR trips from 2021 subway total; based on Preliminary Dec 2021 Report: SIR</t>
  </si>
  <si>
    <t>millions</t>
  </si>
  <si>
    <t>nyct</t>
  </si>
  <si>
    <t>mta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</si>
</sst>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70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6" fillId="0" borderId="0" xfId="2"/>
    <xf numFmtId="0" fontId="3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7" fillId="0" borderId="0" xfId="0" applyFont="1"/>
    <xf numFmtId="164" fontId="4" fillId="0" borderId="0" xfId="1" applyNumberFormat="1" applyFont="1"/>
    <xf numFmtId="0" fontId="4" fillId="0" borderId="0" xfId="0" applyFont="1"/>
    <xf numFmtId="164" fontId="8" fillId="2" borderId="0" xfId="1" applyNumberFormat="1" applyFont="1" applyFill="1"/>
    <xf numFmtId="164" fontId="2" fillId="2" borderId="0" xfId="1" applyNumberFormat="1" applyFont="1" applyFill="1"/>
    <xf numFmtId="3" fontId="0" fillId="0" borderId="0" xfId="0" applyNumberFormat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0" fontId="9" fillId="2" borderId="0" xfId="0" applyFont="1" applyFill="1"/>
    <xf numFmtId="164" fontId="10" fillId="2" borderId="0" xfId="1" applyNumberFormat="1" applyFont="1" applyFill="1"/>
    <xf numFmtId="164" fontId="10" fillId="2" borderId="0" xfId="1" applyNumberFormat="1" applyFont="1" applyFill="1" applyAlignment="1">
      <alignment wrapText="1"/>
    </xf>
    <xf numFmtId="165" fontId="9" fillId="0" borderId="0" xfId="1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/>
    <xf numFmtId="164" fontId="4" fillId="0" borderId="0" xfId="1" applyNumberFormat="1" applyFont="1" applyFill="1"/>
    <xf numFmtId="164" fontId="2" fillId="0" borderId="0" xfId="1" applyNumberFormat="1" applyFont="1" applyFill="1"/>
    <xf numFmtId="164" fontId="8" fillId="0" borderId="0" xfId="1" applyNumberFormat="1" applyFont="1" applyFill="1"/>
    <xf numFmtId="0" fontId="9" fillId="0" borderId="0" xfId="0" applyFont="1" applyFill="1"/>
    <xf numFmtId="164" fontId="9" fillId="0" borderId="0" xfId="1" applyNumberFormat="1" applyFont="1" applyFill="1"/>
    <xf numFmtId="164" fontId="9" fillId="3" borderId="0" xfId="1" applyNumberFormat="1" applyFont="1" applyFill="1"/>
    <xf numFmtId="0" fontId="13" fillId="0" borderId="0" xfId="0" applyFont="1" applyFill="1"/>
    <xf numFmtId="170" fontId="9" fillId="3" borderId="0" xfId="1" applyNumberFormat="1" applyFont="1" applyFill="1"/>
    <xf numFmtId="170" fontId="0" fillId="3" borderId="0" xfId="1" applyNumberFormat="1" applyFont="1" applyFill="1"/>
    <xf numFmtId="170" fontId="2" fillId="0" borderId="0" xfId="1" applyNumberFormat="1" applyFont="1" applyFill="1"/>
    <xf numFmtId="170" fontId="9" fillId="0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mta.info/coronavirus/ridership" TargetMode="External"/><Relationship Id="rId13" Type="http://schemas.openxmlformats.org/officeDocument/2006/relationships/hyperlink" Target="https://new.mta.info/transparency/board-and-committee-meetings/january-2022" TargetMode="External"/><Relationship Id="rId3" Type="http://schemas.openxmlformats.org/officeDocument/2006/relationships/hyperlink" Target="https://ride.citibikenyc.com/system-data/operating-reports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data.ny.gov/Transportation/Metropolitan-Transportation-Authority-MTA-Monthly-/qqdg-h2tq" TargetMode="External"/><Relationship Id="rId2" Type="http://schemas.openxmlformats.org/officeDocument/2006/relationships/hyperlink" Target="https://www1.nyc.gov/site/tlc/about/aggregated-reports.page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new.mta.info/agency/new-york-city-transit/subway-bus-ridership-2020" TargetMode="External"/><Relationship Id="rId5" Type="http://schemas.openxmlformats.org/officeDocument/2006/relationships/hyperlink" Target="https://data.ny.gov/Transportation/Metropolitan-Transportation-Authority-MTA-Monthly-/qqdg-h2tq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www1.nyc.gov/html/dot/html/about/datafeed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D190"/>
  <sheetViews>
    <sheetView tabSelected="1" workbookViewId="0">
      <pane ySplit="1" topLeftCell="A128" activePane="bottomLeft" state="frozen"/>
      <selection pane="bottomLeft" activeCell="D153" sqref="D153"/>
    </sheetView>
  </sheetViews>
  <sheetFormatPr defaultRowHeight="15" x14ac:dyDescent="0.25"/>
  <cols>
    <col min="1" max="1" width="9.85546875" bestFit="1" customWidth="1"/>
    <col min="2" max="2" width="5.140625" style="13" customWidth="1"/>
    <col min="3" max="3" width="14.28515625" style="1" bestFit="1" customWidth="1"/>
    <col min="4" max="4" width="14.28515625" style="6" customWidth="1"/>
    <col min="5" max="5" width="14.28515625" style="1" customWidth="1"/>
    <col min="6" max="6" width="11.5703125" style="14" customWidth="1"/>
    <col min="7" max="7" width="11.5703125" style="27" customWidth="1"/>
    <col min="8" max="8" width="14.28515625" style="14" customWidth="1"/>
    <col min="9" max="9" width="14.28515625" style="27" customWidth="1"/>
    <col min="10" max="10" width="18.5703125" style="1" customWidth="1"/>
    <col min="11" max="12" width="18.5703125" style="27" customWidth="1"/>
    <col min="13" max="14" width="18.5703125" style="14" customWidth="1"/>
    <col min="15" max="15" width="18.5703125" style="1" customWidth="1"/>
    <col min="16" max="17" width="18.5703125" style="14" customWidth="1"/>
    <col min="18" max="18" width="18.5703125" style="1" customWidth="1"/>
    <col min="19" max="22" width="18.5703125" style="14" customWidth="1"/>
    <col min="23" max="23" width="11.5703125" style="1" bestFit="1" customWidth="1"/>
    <col min="24" max="24" width="12.140625" style="14" bestFit="1" customWidth="1"/>
    <col min="25" max="25" width="10.5703125" style="14" bestFit="1" customWidth="1"/>
    <col min="26" max="26" width="18.140625" style="14" bestFit="1" customWidth="1"/>
    <col min="27" max="27" width="13.28515625" style="1" bestFit="1" customWidth="1"/>
    <col min="28" max="28" width="9.140625" style="1"/>
  </cols>
  <sheetData>
    <row r="1" spans="1:27" s="9" customFormat="1" x14ac:dyDescent="0.25">
      <c r="A1" s="7" t="s">
        <v>222</v>
      </c>
      <c r="B1" s="13" t="s">
        <v>213</v>
      </c>
      <c r="C1" s="8" t="s">
        <v>0</v>
      </c>
      <c r="D1" s="23"/>
      <c r="E1" s="9" t="s">
        <v>1</v>
      </c>
      <c r="F1" s="13" t="s">
        <v>96</v>
      </c>
      <c r="G1" s="26"/>
      <c r="H1" s="13" t="s">
        <v>209</v>
      </c>
      <c r="I1" s="26"/>
      <c r="J1" s="9" t="s">
        <v>183</v>
      </c>
      <c r="K1" s="29"/>
      <c r="L1" s="29"/>
      <c r="M1" s="14" t="s">
        <v>94</v>
      </c>
      <c r="N1" s="14" t="s">
        <v>95</v>
      </c>
      <c r="O1" s="9" t="s">
        <v>184</v>
      </c>
      <c r="P1" s="13" t="s">
        <v>215</v>
      </c>
      <c r="Q1" s="13" t="s">
        <v>216</v>
      </c>
      <c r="R1" s="9" t="s">
        <v>185</v>
      </c>
      <c r="S1" s="13" t="s">
        <v>217</v>
      </c>
      <c r="T1" s="13" t="s">
        <v>219</v>
      </c>
      <c r="U1" s="13" t="s">
        <v>220</v>
      </c>
      <c r="V1" s="13" t="s">
        <v>218</v>
      </c>
      <c r="W1" s="9" t="s">
        <v>2</v>
      </c>
      <c r="X1" s="13" t="s">
        <v>214</v>
      </c>
      <c r="Y1" s="13" t="s">
        <v>3</v>
      </c>
      <c r="Z1" s="13" t="s">
        <v>4</v>
      </c>
      <c r="AA1" s="9" t="s">
        <v>92</v>
      </c>
    </row>
    <row r="2" spans="1:27" x14ac:dyDescent="0.25">
      <c r="A2" s="2" t="s">
        <v>98</v>
      </c>
      <c r="B2" s="13">
        <v>31</v>
      </c>
      <c r="C2" s="1">
        <v>130687792</v>
      </c>
      <c r="E2" s="1">
        <v>13696885</v>
      </c>
      <c r="F2" s="14">
        <v>7078442</v>
      </c>
      <c r="H2" s="14">
        <v>6618443</v>
      </c>
      <c r="J2" s="1">
        <v>70417574</v>
      </c>
      <c r="M2" s="14">
        <v>60889506</v>
      </c>
      <c r="N2" s="14">
        <v>9528068</v>
      </c>
    </row>
    <row r="3" spans="1:27" x14ac:dyDescent="0.25">
      <c r="A3" s="2" t="s">
        <v>99</v>
      </c>
      <c r="B3" s="13">
        <v>29</v>
      </c>
      <c r="C3" s="1">
        <v>125878662</v>
      </c>
      <c r="E3" s="1">
        <v>12918397</v>
      </c>
      <c r="F3" s="14">
        <v>6616912</v>
      </c>
      <c r="H3" s="14">
        <v>6301485</v>
      </c>
      <c r="J3" s="1">
        <v>66719666</v>
      </c>
      <c r="M3" s="14">
        <v>57631961</v>
      </c>
      <c r="N3" s="14">
        <v>9087705</v>
      </c>
    </row>
    <row r="4" spans="1:27" x14ac:dyDescent="0.25">
      <c r="A4" s="2" t="s">
        <v>100</v>
      </c>
      <c r="B4" s="13">
        <v>31</v>
      </c>
      <c r="C4" s="1">
        <v>137148128</v>
      </c>
      <c r="E4" s="1">
        <v>13920812</v>
      </c>
      <c r="F4" s="14">
        <v>7149326</v>
      </c>
      <c r="H4" s="14">
        <v>6771486</v>
      </c>
      <c r="J4" s="1">
        <v>74293070</v>
      </c>
      <c r="M4" s="14">
        <v>64147814</v>
      </c>
      <c r="N4" s="14">
        <v>10145256</v>
      </c>
    </row>
    <row r="5" spans="1:27" x14ac:dyDescent="0.25">
      <c r="A5" s="2" t="s">
        <v>101</v>
      </c>
      <c r="B5" s="13">
        <v>30</v>
      </c>
      <c r="C5" s="1">
        <v>136528969</v>
      </c>
      <c r="E5" s="1">
        <v>14218488</v>
      </c>
      <c r="F5" s="14">
        <v>7259848</v>
      </c>
      <c r="H5" s="14">
        <v>6958640</v>
      </c>
      <c r="J5" s="1">
        <v>73936462</v>
      </c>
      <c r="M5" s="14">
        <v>63701847</v>
      </c>
      <c r="N5" s="14">
        <v>10234615</v>
      </c>
    </row>
    <row r="6" spans="1:27" x14ac:dyDescent="0.25">
      <c r="A6" s="2" t="s">
        <v>102</v>
      </c>
      <c r="B6" s="13">
        <v>31</v>
      </c>
      <c r="C6" s="1">
        <v>140151863</v>
      </c>
      <c r="E6" s="1">
        <v>14328782</v>
      </c>
      <c r="F6" s="14">
        <v>7306098</v>
      </c>
      <c r="H6" s="14">
        <v>7022684</v>
      </c>
      <c r="J6" s="1">
        <v>76073505</v>
      </c>
      <c r="M6" s="14">
        <v>65582363</v>
      </c>
      <c r="N6" s="14">
        <v>10491142</v>
      </c>
    </row>
    <row r="7" spans="1:27" x14ac:dyDescent="0.25">
      <c r="A7" s="2" t="s">
        <v>103</v>
      </c>
      <c r="B7" s="13">
        <v>30</v>
      </c>
      <c r="C7" s="1">
        <v>136670880</v>
      </c>
      <c r="E7" s="1">
        <v>14824038</v>
      </c>
      <c r="F7" s="14">
        <v>7629775</v>
      </c>
      <c r="H7" s="14">
        <v>7194263</v>
      </c>
      <c r="J7" s="1">
        <v>72679575</v>
      </c>
      <c r="M7" s="14">
        <v>62609260</v>
      </c>
      <c r="N7" s="14">
        <v>10070315</v>
      </c>
    </row>
    <row r="8" spans="1:27" x14ac:dyDescent="0.25">
      <c r="A8" s="2" t="s">
        <v>104</v>
      </c>
      <c r="B8" s="13">
        <v>31</v>
      </c>
      <c r="C8" s="1">
        <v>137724560</v>
      </c>
      <c r="E8" s="1">
        <v>15418790</v>
      </c>
      <c r="F8" s="14">
        <v>7929227</v>
      </c>
      <c r="H8" s="14">
        <v>7489563</v>
      </c>
      <c r="J8" s="1">
        <v>71968981</v>
      </c>
      <c r="M8" s="14">
        <v>61878187</v>
      </c>
      <c r="N8" s="14">
        <v>10090794</v>
      </c>
    </row>
    <row r="9" spans="1:27" x14ac:dyDescent="0.25">
      <c r="A9" s="2" t="s">
        <v>105</v>
      </c>
      <c r="B9" s="13">
        <v>31</v>
      </c>
      <c r="C9" s="1">
        <v>130906150</v>
      </c>
      <c r="E9" s="1">
        <v>14560987</v>
      </c>
      <c r="F9" s="14">
        <v>7555198</v>
      </c>
      <c r="H9" s="14">
        <v>7005789</v>
      </c>
      <c r="J9" s="1">
        <v>68117359</v>
      </c>
      <c r="M9" s="14">
        <v>58465618</v>
      </c>
      <c r="N9" s="14">
        <v>9651741</v>
      </c>
    </row>
    <row r="10" spans="1:27" x14ac:dyDescent="0.25">
      <c r="A10" s="2" t="s">
        <v>106</v>
      </c>
      <c r="B10" s="13">
        <v>30</v>
      </c>
      <c r="C10" s="1">
        <v>138407478</v>
      </c>
      <c r="E10" s="1">
        <v>14324518</v>
      </c>
      <c r="F10" s="14">
        <v>7317370</v>
      </c>
      <c r="H10" s="14">
        <v>7007148</v>
      </c>
      <c r="J10" s="1">
        <v>75754069</v>
      </c>
      <c r="M10" s="14">
        <v>64956000</v>
      </c>
      <c r="N10" s="14">
        <v>10798069</v>
      </c>
    </row>
    <row r="11" spans="1:27" x14ac:dyDescent="0.25">
      <c r="A11" s="2" t="s">
        <v>107</v>
      </c>
      <c r="B11" s="13">
        <v>31</v>
      </c>
      <c r="C11" s="1">
        <v>145276862</v>
      </c>
      <c r="E11" s="1">
        <v>15086028</v>
      </c>
      <c r="F11" s="14">
        <v>7576507</v>
      </c>
      <c r="H11" s="14">
        <v>7509521</v>
      </c>
      <c r="J11" s="1">
        <v>78632147</v>
      </c>
      <c r="M11" s="14">
        <v>67390000</v>
      </c>
      <c r="N11" s="14">
        <v>11242147</v>
      </c>
    </row>
    <row r="12" spans="1:27" x14ac:dyDescent="0.25">
      <c r="A12" s="2" t="s">
        <v>108</v>
      </c>
      <c r="B12" s="13">
        <v>30</v>
      </c>
      <c r="C12" s="1">
        <v>128600655</v>
      </c>
      <c r="E12" s="1">
        <v>13076056</v>
      </c>
      <c r="F12" s="14">
        <v>6565079</v>
      </c>
      <c r="H12" s="14">
        <v>6510977</v>
      </c>
      <c r="J12" s="1">
        <v>68886322</v>
      </c>
      <c r="M12" s="14">
        <v>59213000</v>
      </c>
      <c r="N12" s="14">
        <v>9673322</v>
      </c>
    </row>
    <row r="13" spans="1:27" x14ac:dyDescent="0.25">
      <c r="A13" s="2" t="s">
        <v>109</v>
      </c>
      <c r="B13" s="13">
        <v>31</v>
      </c>
      <c r="C13" s="1">
        <v>135899369</v>
      </c>
      <c r="E13" s="1">
        <v>14539923</v>
      </c>
      <c r="F13" s="14">
        <v>7374694</v>
      </c>
      <c r="H13" s="14">
        <v>7165229</v>
      </c>
      <c r="J13" s="1">
        <v>70362576</v>
      </c>
      <c r="M13" s="14">
        <v>60348000</v>
      </c>
      <c r="N13" s="14">
        <v>10014576</v>
      </c>
    </row>
    <row r="14" spans="1:27" x14ac:dyDescent="0.25">
      <c r="A14" s="4" t="s">
        <v>193</v>
      </c>
      <c r="B14" s="16"/>
      <c r="C14" s="5">
        <v>1623881368</v>
      </c>
      <c r="E14" s="5">
        <f t="shared" ref="E14:H14" si="0">SUM(E2:E13)</f>
        <v>170913704</v>
      </c>
      <c r="F14" s="15">
        <f t="shared" si="0"/>
        <v>87358476</v>
      </c>
      <c r="H14" s="15">
        <f t="shared" si="0"/>
        <v>83555228</v>
      </c>
      <c r="J14" s="5">
        <v>867841306</v>
      </c>
      <c r="M14" s="15">
        <f t="shared" ref="M14" si="1">SUM(M2:M13)</f>
        <v>746813556</v>
      </c>
      <c r="N14" s="15">
        <f>SUM(N2:N13)</f>
        <v>121027750</v>
      </c>
      <c r="O14" s="5">
        <f t="shared" ref="O14" si="2">SUM(O2:O13)</f>
        <v>0</v>
      </c>
      <c r="P14" s="5">
        <f t="shared" ref="P14" si="3">SUM(P2:P13)</f>
        <v>0</v>
      </c>
      <c r="Q14" s="5">
        <f t="shared" ref="Q14" si="4">SUM(Q2:Q13)</f>
        <v>0</v>
      </c>
      <c r="R14" s="5">
        <f t="shared" ref="R14" si="5">SUM(R2:R13)</f>
        <v>0</v>
      </c>
      <c r="S14" s="5">
        <f t="shared" ref="S14" si="6">SUM(S2:S13)</f>
        <v>0</v>
      </c>
      <c r="T14" s="5">
        <f t="shared" ref="T14" si="7">SUM(T2:T13)</f>
        <v>0</v>
      </c>
      <c r="U14" s="5">
        <f t="shared" ref="U14" si="8">SUM(U2:U13)</f>
        <v>0</v>
      </c>
      <c r="V14" s="5">
        <f t="shared" ref="V14" si="9">SUM(V2:V13)</f>
        <v>0</v>
      </c>
      <c r="W14" s="5">
        <f t="shared" ref="W14" si="10">SUM(W2:W13)</f>
        <v>0</v>
      </c>
      <c r="X14" s="5">
        <f t="shared" ref="X14" si="11">SUM(X2:X13)</f>
        <v>0</v>
      </c>
      <c r="Y14" s="5">
        <f t="shared" ref="Y14" si="12">SUM(Y2:Y13)</f>
        <v>0</v>
      </c>
      <c r="Z14" s="5">
        <f t="shared" ref="Z14" si="13">SUM(Z2:Z13)</f>
        <v>0</v>
      </c>
      <c r="AA14" s="5">
        <f t="shared" ref="AA14" si="14">SUM(AA2:AA13)</f>
        <v>0</v>
      </c>
    </row>
    <row r="15" spans="1:27" x14ac:dyDescent="0.25">
      <c r="A15" s="2" t="s">
        <v>110</v>
      </c>
      <c r="B15" s="13">
        <v>31</v>
      </c>
      <c r="C15" s="1">
        <v>126009217</v>
      </c>
      <c r="E15" s="1">
        <v>12968270</v>
      </c>
      <c r="F15" s="14">
        <v>6635505</v>
      </c>
      <c r="H15" s="14">
        <v>6332765</v>
      </c>
      <c r="J15" s="1">
        <v>67639562</v>
      </c>
      <c r="M15" s="14">
        <v>58200405</v>
      </c>
      <c r="N15" s="14">
        <v>9439157</v>
      </c>
    </row>
    <row r="16" spans="1:27" x14ac:dyDescent="0.25">
      <c r="A16" s="2" t="s">
        <v>111</v>
      </c>
      <c r="B16" s="13">
        <v>28</v>
      </c>
      <c r="C16" s="1">
        <v>120462055</v>
      </c>
      <c r="E16" s="1">
        <v>11963694</v>
      </c>
      <c r="F16" s="14">
        <v>6086638</v>
      </c>
      <c r="H16" s="14">
        <v>5877056</v>
      </c>
      <c r="J16" s="1">
        <v>66172052</v>
      </c>
      <c r="M16" s="14">
        <v>56959039</v>
      </c>
      <c r="N16" s="14">
        <v>9213013</v>
      </c>
    </row>
    <row r="17" spans="1:27" x14ac:dyDescent="0.25">
      <c r="A17" s="2" t="s">
        <v>112</v>
      </c>
      <c r="B17" s="13">
        <v>31</v>
      </c>
      <c r="C17" s="1">
        <v>136722849</v>
      </c>
      <c r="E17" s="1">
        <v>13769959</v>
      </c>
      <c r="F17" s="14">
        <v>7007440</v>
      </c>
      <c r="H17" s="14">
        <v>6762519</v>
      </c>
      <c r="J17" s="1">
        <v>76233131</v>
      </c>
      <c r="M17" s="14">
        <v>65574537</v>
      </c>
      <c r="N17" s="14">
        <v>10658594</v>
      </c>
    </row>
    <row r="18" spans="1:27" x14ac:dyDescent="0.25">
      <c r="A18" s="2" t="s">
        <v>113</v>
      </c>
      <c r="B18" s="13">
        <v>30</v>
      </c>
      <c r="C18" s="1">
        <v>133627175</v>
      </c>
      <c r="E18" s="1">
        <v>13807789</v>
      </c>
      <c r="F18" s="14">
        <v>7042760</v>
      </c>
      <c r="H18" s="14">
        <v>6765029</v>
      </c>
      <c r="J18" s="1">
        <v>72312037</v>
      </c>
      <c r="M18" s="14">
        <v>62183189</v>
      </c>
      <c r="N18" s="14">
        <v>10128848</v>
      </c>
    </row>
    <row r="19" spans="1:27" x14ac:dyDescent="0.25">
      <c r="A19" s="2" t="s">
        <v>114</v>
      </c>
      <c r="B19" s="13">
        <v>31</v>
      </c>
      <c r="C19" s="1">
        <v>133291045</v>
      </c>
      <c r="E19" s="1">
        <v>13337519</v>
      </c>
      <c r="F19" s="14">
        <v>6794737</v>
      </c>
      <c r="H19" s="14">
        <v>6542782</v>
      </c>
      <c r="J19" s="1">
        <v>74057481</v>
      </c>
      <c r="M19" s="14">
        <v>63714187</v>
      </c>
      <c r="N19" s="14">
        <v>10343294</v>
      </c>
    </row>
    <row r="20" spans="1:27" x14ac:dyDescent="0.25">
      <c r="A20" s="2" t="s">
        <v>115</v>
      </c>
      <c r="B20" s="13">
        <v>30</v>
      </c>
      <c r="C20" s="1">
        <v>134869386.24000001</v>
      </c>
      <c r="E20" s="1">
        <v>14513200</v>
      </c>
      <c r="F20" s="14">
        <v>7478422</v>
      </c>
      <c r="H20" s="14">
        <v>7034778</v>
      </c>
      <c r="J20" s="1">
        <v>71635711</v>
      </c>
      <c r="M20" s="14">
        <v>61470181</v>
      </c>
      <c r="N20" s="14">
        <v>10165530</v>
      </c>
    </row>
    <row r="21" spans="1:27" x14ac:dyDescent="0.25">
      <c r="A21" s="2" t="s">
        <v>116</v>
      </c>
      <c r="B21" s="13">
        <v>31</v>
      </c>
      <c r="C21" s="1">
        <v>132712155</v>
      </c>
      <c r="E21" s="1">
        <v>14287214</v>
      </c>
      <c r="F21" s="14">
        <v>7286295</v>
      </c>
      <c r="H21" s="14">
        <v>7000919</v>
      </c>
      <c r="J21" s="1">
        <v>68289066</v>
      </c>
      <c r="M21" s="14">
        <v>58621866</v>
      </c>
      <c r="N21" s="14">
        <v>9667200</v>
      </c>
    </row>
    <row r="22" spans="1:27" x14ac:dyDescent="0.25">
      <c r="A22" s="2" t="s">
        <v>117</v>
      </c>
      <c r="B22" s="13">
        <v>31</v>
      </c>
      <c r="C22" s="1">
        <v>124429585</v>
      </c>
      <c r="E22" s="1">
        <v>13706146</v>
      </c>
      <c r="F22" s="14">
        <v>7154348</v>
      </c>
      <c r="H22" s="14">
        <v>6551798</v>
      </c>
      <c r="J22" s="1">
        <v>65034072</v>
      </c>
      <c r="M22" s="14">
        <v>55813560</v>
      </c>
      <c r="N22" s="14">
        <v>9220512</v>
      </c>
    </row>
    <row r="23" spans="1:27" x14ac:dyDescent="0.25">
      <c r="A23" s="2" t="s">
        <v>118</v>
      </c>
      <c r="B23" s="13">
        <v>30</v>
      </c>
      <c r="C23" s="1">
        <v>132849077</v>
      </c>
      <c r="E23" s="1">
        <v>13602190</v>
      </c>
      <c r="F23" s="14">
        <v>6932125</v>
      </c>
      <c r="H23" s="14">
        <v>6670065</v>
      </c>
      <c r="J23" s="1">
        <v>71529711</v>
      </c>
      <c r="M23" s="14">
        <v>61277073</v>
      </c>
      <c r="N23" s="14">
        <v>10252638</v>
      </c>
    </row>
    <row r="24" spans="1:27" x14ac:dyDescent="0.25">
      <c r="A24" s="2" t="s">
        <v>119</v>
      </c>
      <c r="B24" s="13">
        <v>31</v>
      </c>
      <c r="C24" s="1">
        <v>140665575</v>
      </c>
      <c r="E24" s="1">
        <v>13950449</v>
      </c>
      <c r="F24" s="14">
        <v>6997677</v>
      </c>
      <c r="H24" s="14">
        <v>6952772</v>
      </c>
      <c r="J24" s="1">
        <v>76152542</v>
      </c>
      <c r="M24" s="14">
        <v>65187884</v>
      </c>
      <c r="N24" s="14">
        <v>10964658</v>
      </c>
    </row>
    <row r="25" spans="1:27" x14ac:dyDescent="0.25">
      <c r="A25" s="2" t="s">
        <v>120</v>
      </c>
      <c r="B25" s="13">
        <v>30</v>
      </c>
      <c r="C25" s="1">
        <v>129582208</v>
      </c>
      <c r="E25" s="1">
        <v>13018430</v>
      </c>
      <c r="F25" s="14">
        <v>6532672</v>
      </c>
      <c r="H25" s="14">
        <v>6485758</v>
      </c>
      <c r="J25" s="1">
        <v>69543297</v>
      </c>
      <c r="M25" s="14">
        <v>59500722</v>
      </c>
      <c r="N25" s="14">
        <v>10042575</v>
      </c>
    </row>
    <row r="26" spans="1:27" x14ac:dyDescent="0.25">
      <c r="A26" s="2" t="s">
        <v>121</v>
      </c>
      <c r="B26" s="13">
        <v>31</v>
      </c>
      <c r="C26" s="1">
        <v>134646273</v>
      </c>
      <c r="E26" s="1">
        <v>13925134</v>
      </c>
      <c r="F26" s="14">
        <v>7002228</v>
      </c>
      <c r="H26" s="14">
        <v>6922906</v>
      </c>
      <c r="J26" s="1">
        <v>67865435</v>
      </c>
      <c r="M26" s="14">
        <v>57968949</v>
      </c>
      <c r="N26" s="14">
        <v>9896486</v>
      </c>
    </row>
    <row r="27" spans="1:27" x14ac:dyDescent="0.25">
      <c r="A27" s="4" t="s">
        <v>194</v>
      </c>
      <c r="B27" s="16"/>
      <c r="C27" s="5">
        <v>1579866600.24</v>
      </c>
      <c r="E27" s="5">
        <f t="shared" ref="E27" si="15">SUM(E15:E26)</f>
        <v>162849994</v>
      </c>
      <c r="F27" s="15">
        <f>SUM(F15:F26)</f>
        <v>82950847</v>
      </c>
      <c r="H27" s="15">
        <f t="shared" ref="H27" si="16">SUM(H15:H26)</f>
        <v>79899147</v>
      </c>
      <c r="J27" s="5">
        <v>846464097</v>
      </c>
      <c r="M27" s="15">
        <f t="shared" ref="M27" si="17">SUM(M15:M26)</f>
        <v>726471592</v>
      </c>
      <c r="N27" s="15">
        <f>SUM(N15:N26)</f>
        <v>119992505</v>
      </c>
      <c r="O27" s="5">
        <f t="shared" ref="O27" si="18">SUM(O15:O26)</f>
        <v>0</v>
      </c>
      <c r="P27" s="5">
        <f t="shared" ref="P27" si="19">SUM(P15:P26)</f>
        <v>0</v>
      </c>
      <c r="Q27" s="5">
        <f t="shared" ref="Q27" si="20">SUM(Q15:Q26)</f>
        <v>0</v>
      </c>
      <c r="R27" s="5">
        <f t="shared" ref="R27" si="21">SUM(R15:R26)</f>
        <v>0</v>
      </c>
      <c r="S27" s="5">
        <f t="shared" ref="S27" si="22">SUM(S15:S26)</f>
        <v>0</v>
      </c>
      <c r="T27" s="5">
        <f>SUM(T15:T26)</f>
        <v>0</v>
      </c>
      <c r="U27" s="5">
        <f t="shared" ref="U27" si="23">SUM(U15:U26)</f>
        <v>0</v>
      </c>
      <c r="V27" s="5">
        <f t="shared" ref="V27" si="24">SUM(V15:V26)</f>
        <v>0</v>
      </c>
      <c r="W27" s="5">
        <f t="shared" ref="W27" si="25">SUM(W15:W26)</f>
        <v>0</v>
      </c>
      <c r="X27" s="5">
        <f t="shared" ref="X27" si="26">SUM(X15:X26)</f>
        <v>0</v>
      </c>
      <c r="Y27" s="5">
        <f t="shared" ref="Y27" si="27">SUM(Y15:Y26)</f>
        <v>0</v>
      </c>
      <c r="Z27" s="5">
        <f t="shared" ref="Z27" si="28">SUM(Z15:Z26)</f>
        <v>0</v>
      </c>
      <c r="AA27" s="5">
        <f t="shared" ref="AA27" si="29">SUM(AA15:AA26)</f>
        <v>0</v>
      </c>
    </row>
    <row r="28" spans="1:27" x14ac:dyDescent="0.25">
      <c r="A28" s="2" t="s">
        <v>122</v>
      </c>
      <c r="B28" s="13">
        <v>31</v>
      </c>
      <c r="C28" s="1">
        <v>124453847</v>
      </c>
      <c r="E28" s="1">
        <v>12305318</v>
      </c>
      <c r="F28" s="14">
        <v>6247660</v>
      </c>
      <c r="H28" s="14">
        <v>6057658</v>
      </c>
      <c r="J28" s="1">
        <v>64709323</v>
      </c>
      <c r="M28" s="14">
        <v>55536876</v>
      </c>
      <c r="N28" s="14">
        <v>9172447</v>
      </c>
      <c r="O28" s="1">
        <v>23777049.600000001</v>
      </c>
    </row>
    <row r="29" spans="1:27" x14ac:dyDescent="0.25">
      <c r="A29" s="2" t="s">
        <v>123</v>
      </c>
      <c r="B29" s="13">
        <v>28</v>
      </c>
      <c r="C29" s="1">
        <v>116642180</v>
      </c>
      <c r="E29" s="1">
        <v>11499503</v>
      </c>
      <c r="F29" s="14">
        <v>5811552</v>
      </c>
      <c r="H29" s="14">
        <v>5687951</v>
      </c>
      <c r="J29" s="1">
        <v>59425449</v>
      </c>
      <c r="M29" s="14">
        <v>50967260</v>
      </c>
      <c r="N29" s="14">
        <v>8458189</v>
      </c>
      <c r="O29" s="1">
        <v>17829011.199999999</v>
      </c>
    </row>
    <row r="30" spans="1:27" x14ac:dyDescent="0.25">
      <c r="A30" s="2" t="s">
        <v>124</v>
      </c>
      <c r="B30" s="13">
        <v>31</v>
      </c>
      <c r="C30" s="1">
        <v>141694962</v>
      </c>
      <c r="E30" s="1">
        <v>13945359</v>
      </c>
      <c r="F30" s="14">
        <v>7007149</v>
      </c>
      <c r="H30" s="14">
        <v>6938210</v>
      </c>
      <c r="J30" s="1">
        <v>74366407</v>
      </c>
      <c r="M30" s="14">
        <v>63734422</v>
      </c>
      <c r="N30" s="14">
        <v>10631985</v>
      </c>
      <c r="O30" s="1">
        <v>20612123.200000003</v>
      </c>
    </row>
    <row r="31" spans="1:27" x14ac:dyDescent="0.25">
      <c r="A31" s="2" t="s">
        <v>125</v>
      </c>
      <c r="B31" s="13">
        <v>30</v>
      </c>
      <c r="C31" s="1">
        <v>137493648</v>
      </c>
      <c r="E31" s="1">
        <v>13768548</v>
      </c>
      <c r="F31" s="14">
        <v>6931286</v>
      </c>
      <c r="H31" s="14">
        <v>6837262</v>
      </c>
      <c r="J31" s="1">
        <v>72045574</v>
      </c>
      <c r="M31" s="14">
        <v>61770630</v>
      </c>
      <c r="N31" s="14">
        <v>10274944</v>
      </c>
      <c r="O31" s="1">
        <v>24230304</v>
      </c>
    </row>
    <row r="32" spans="1:27" x14ac:dyDescent="0.25">
      <c r="A32" s="2" t="s">
        <v>126</v>
      </c>
      <c r="B32" s="13">
        <v>31</v>
      </c>
      <c r="C32" s="1">
        <v>136783505</v>
      </c>
      <c r="E32" s="1">
        <v>13474820</v>
      </c>
      <c r="F32" s="14">
        <v>6743764</v>
      </c>
      <c r="H32" s="14">
        <v>6731056</v>
      </c>
      <c r="J32" s="1">
        <v>72208305</v>
      </c>
      <c r="M32" s="14">
        <v>61939306</v>
      </c>
      <c r="N32" s="14">
        <v>10268999</v>
      </c>
      <c r="O32" s="1">
        <v>24768950.400000002</v>
      </c>
    </row>
    <row r="33" spans="1:27" x14ac:dyDescent="0.25">
      <c r="A33" s="2" t="s">
        <v>127</v>
      </c>
      <c r="B33" s="13">
        <v>30</v>
      </c>
      <c r="C33" s="1">
        <v>137776559</v>
      </c>
      <c r="E33" s="1">
        <v>14437869</v>
      </c>
      <c r="F33" s="14">
        <v>7279744</v>
      </c>
      <c r="H33" s="14">
        <v>7158125</v>
      </c>
      <c r="J33" s="1">
        <v>71579496</v>
      </c>
      <c r="M33" s="14">
        <v>60096854</v>
      </c>
      <c r="N33" s="14">
        <v>11482642</v>
      </c>
      <c r="O33" s="1">
        <v>23718576.000000004</v>
      </c>
    </row>
    <row r="34" spans="1:27" x14ac:dyDescent="0.25">
      <c r="A34" s="2" t="s">
        <v>128</v>
      </c>
      <c r="B34" s="13">
        <v>31</v>
      </c>
      <c r="C34" s="1">
        <v>131462116</v>
      </c>
      <c r="E34" s="1">
        <v>14231184</v>
      </c>
      <c r="F34" s="14">
        <v>7238718</v>
      </c>
      <c r="H34" s="14">
        <v>6992466</v>
      </c>
      <c r="J34" s="1">
        <v>65997054</v>
      </c>
      <c r="M34" s="14">
        <v>56288501</v>
      </c>
      <c r="N34" s="14">
        <v>9708553</v>
      </c>
      <c r="O34" s="1">
        <v>23448499.200000003</v>
      </c>
    </row>
    <row r="35" spans="1:27" x14ac:dyDescent="0.25">
      <c r="A35" s="2" t="s">
        <v>129</v>
      </c>
      <c r="B35" s="13">
        <v>31</v>
      </c>
      <c r="C35" s="1">
        <v>129614344</v>
      </c>
      <c r="E35" s="1">
        <v>14021638</v>
      </c>
      <c r="F35" s="14">
        <v>7108665</v>
      </c>
      <c r="H35" s="14">
        <v>6912973</v>
      </c>
      <c r="J35" s="1">
        <v>64486180</v>
      </c>
      <c r="M35" s="14">
        <v>54888218</v>
      </c>
      <c r="N35" s="14">
        <v>9597962</v>
      </c>
      <c r="O35" s="1">
        <v>20044104</v>
      </c>
    </row>
    <row r="36" spans="1:27" x14ac:dyDescent="0.25">
      <c r="A36" s="2" t="s">
        <v>130</v>
      </c>
      <c r="B36" s="13">
        <v>30</v>
      </c>
      <c r="C36" s="1">
        <v>134616599</v>
      </c>
      <c r="E36" s="1">
        <v>13686828</v>
      </c>
      <c r="F36" s="14">
        <v>6834199</v>
      </c>
      <c r="H36" s="14">
        <v>6852629</v>
      </c>
      <c r="J36" s="1">
        <v>69073081</v>
      </c>
      <c r="M36" s="14">
        <v>58849746</v>
      </c>
      <c r="N36" s="14">
        <v>10223335</v>
      </c>
      <c r="O36" s="1">
        <v>24862656.000000004</v>
      </c>
    </row>
    <row r="37" spans="1:27" x14ac:dyDescent="0.25">
      <c r="A37" s="2" t="s">
        <v>131</v>
      </c>
      <c r="B37" s="13">
        <v>31</v>
      </c>
      <c r="C37" s="1">
        <v>142062724</v>
      </c>
      <c r="E37" s="1">
        <v>13832121</v>
      </c>
      <c r="F37" s="14">
        <v>6804525</v>
      </c>
      <c r="H37" s="14">
        <v>7027596</v>
      </c>
      <c r="J37" s="1">
        <v>72717176</v>
      </c>
      <c r="M37" s="14">
        <v>61953116</v>
      </c>
      <c r="N37" s="14">
        <v>10764060</v>
      </c>
      <c r="O37" s="1">
        <v>22716601.600000001</v>
      </c>
    </row>
    <row r="38" spans="1:27" x14ac:dyDescent="0.25">
      <c r="A38" s="2" t="s">
        <v>132</v>
      </c>
      <c r="B38" s="13">
        <v>30</v>
      </c>
      <c r="C38" s="1">
        <v>135692863</v>
      </c>
      <c r="E38" s="1">
        <v>13373816</v>
      </c>
      <c r="F38" s="14">
        <v>6563349</v>
      </c>
      <c r="H38" s="14">
        <v>6810467</v>
      </c>
      <c r="J38" s="1">
        <v>68271318</v>
      </c>
      <c r="M38" s="14">
        <v>58061221</v>
      </c>
      <c r="N38" s="14">
        <v>10210097</v>
      </c>
      <c r="O38" s="1">
        <v>22257648.000000004</v>
      </c>
    </row>
    <row r="39" spans="1:27" x14ac:dyDescent="0.25">
      <c r="A39" s="2" t="s">
        <v>133</v>
      </c>
      <c r="B39" s="13">
        <v>31</v>
      </c>
      <c r="C39" s="1">
        <v>135904672.22</v>
      </c>
      <c r="E39" s="1">
        <v>14074544</v>
      </c>
      <c r="F39" s="14">
        <v>6985089</v>
      </c>
      <c r="H39" s="14">
        <v>7089455</v>
      </c>
      <c r="J39" s="1">
        <v>59683528</v>
      </c>
      <c r="M39" s="14">
        <v>50743111</v>
      </c>
      <c r="N39" s="14">
        <v>8940417</v>
      </c>
      <c r="O39" s="1">
        <v>22108059.200000003</v>
      </c>
    </row>
    <row r="40" spans="1:27" x14ac:dyDescent="0.25">
      <c r="A40" s="4" t="s">
        <v>195</v>
      </c>
      <c r="B40" s="16"/>
      <c r="C40" s="5">
        <v>1604198019.22</v>
      </c>
      <c r="E40" s="5">
        <f t="shared" ref="E40" si="30">SUM(E28:E39)</f>
        <v>162651548</v>
      </c>
      <c r="F40" s="15">
        <f>SUM(F28:F39)</f>
        <v>81555700</v>
      </c>
      <c r="H40" s="15">
        <f t="shared" ref="H40" si="31">SUM(H28:H39)</f>
        <v>81095848</v>
      </c>
      <c r="J40" s="5">
        <v>814562891</v>
      </c>
      <c r="M40" s="15">
        <f t="shared" ref="M40" si="32">SUM(M28:M39)</f>
        <v>694829261</v>
      </c>
      <c r="N40" s="15">
        <f>SUM(N28:N39)</f>
        <v>119733630</v>
      </c>
      <c r="O40" s="5">
        <f t="shared" ref="O40:Z40" si="33">SUM(O28:O39)</f>
        <v>270373582.40000004</v>
      </c>
      <c r="P40" s="5">
        <f>SUM(P28:P39)</f>
        <v>0</v>
      </c>
      <c r="Q40" s="5">
        <f t="shared" si="33"/>
        <v>0</v>
      </c>
      <c r="R40" s="5">
        <f t="shared" si="33"/>
        <v>0</v>
      </c>
      <c r="S40" s="5">
        <f t="shared" si="33"/>
        <v>0</v>
      </c>
      <c r="T40" s="5">
        <f t="shared" si="33"/>
        <v>0</v>
      </c>
      <c r="U40" s="5">
        <f t="shared" si="33"/>
        <v>0</v>
      </c>
      <c r="V40" s="5">
        <f t="shared" si="33"/>
        <v>0</v>
      </c>
      <c r="W40" s="5">
        <f t="shared" si="33"/>
        <v>0</v>
      </c>
      <c r="X40" s="5">
        <f t="shared" si="33"/>
        <v>0</v>
      </c>
      <c r="Y40" s="5">
        <f t="shared" si="33"/>
        <v>0</v>
      </c>
      <c r="Z40" s="5">
        <f t="shared" si="33"/>
        <v>0</v>
      </c>
      <c r="AA40" s="5">
        <f>SUM(AA28:AA39)</f>
        <v>0</v>
      </c>
    </row>
    <row r="41" spans="1:27" x14ac:dyDescent="0.25">
      <c r="A41" s="2" t="s">
        <v>134</v>
      </c>
      <c r="B41" s="13">
        <v>31</v>
      </c>
      <c r="C41" s="1">
        <v>126714693</v>
      </c>
      <c r="E41" s="1">
        <v>11949239</v>
      </c>
      <c r="F41" s="14">
        <v>5890855</v>
      </c>
      <c r="H41" s="14">
        <v>6058384</v>
      </c>
      <c r="J41" s="1">
        <v>59683528</v>
      </c>
      <c r="M41" s="14">
        <v>50743111</v>
      </c>
      <c r="N41" s="14">
        <v>8940417</v>
      </c>
      <c r="O41" s="1">
        <v>21541131.200000003</v>
      </c>
    </row>
    <row r="42" spans="1:27" x14ac:dyDescent="0.25">
      <c r="A42" s="2" t="s">
        <v>135</v>
      </c>
      <c r="B42" s="13">
        <v>28</v>
      </c>
      <c r="C42" s="1">
        <v>123148197</v>
      </c>
      <c r="E42" s="1">
        <v>11660333</v>
      </c>
      <c r="F42" s="14">
        <v>5836491</v>
      </c>
      <c r="H42" s="14">
        <v>5823842</v>
      </c>
      <c r="J42" s="1">
        <v>59032497</v>
      </c>
      <c r="M42" s="14">
        <v>50216572</v>
      </c>
      <c r="N42" s="14">
        <v>8815925</v>
      </c>
      <c r="O42" s="1">
        <v>22721081.600000001</v>
      </c>
    </row>
    <row r="43" spans="1:27" x14ac:dyDescent="0.25">
      <c r="A43" s="2" t="s">
        <v>136</v>
      </c>
      <c r="B43" s="13">
        <v>31</v>
      </c>
      <c r="C43" s="1">
        <v>144992308</v>
      </c>
      <c r="E43" s="1">
        <v>14098815</v>
      </c>
      <c r="F43" s="14">
        <v>7031512</v>
      </c>
      <c r="H43" s="14">
        <v>7067303</v>
      </c>
      <c r="J43" s="1">
        <v>72524089</v>
      </c>
      <c r="M43" s="14">
        <v>61735281</v>
      </c>
      <c r="N43" s="14">
        <v>10788808</v>
      </c>
      <c r="O43" s="1">
        <v>25703315.200000003</v>
      </c>
    </row>
    <row r="44" spans="1:27" x14ac:dyDescent="0.25">
      <c r="A44" s="2" t="s">
        <v>137</v>
      </c>
      <c r="B44" s="13">
        <v>30</v>
      </c>
      <c r="C44" s="1">
        <v>134759291</v>
      </c>
      <c r="E44" s="1">
        <v>13456553</v>
      </c>
      <c r="F44" s="14">
        <v>6651960</v>
      </c>
      <c r="H44" s="14">
        <v>6804593</v>
      </c>
      <c r="J44" s="1">
        <v>65305809</v>
      </c>
      <c r="M44" s="14">
        <v>55612772</v>
      </c>
      <c r="N44" s="14">
        <v>9693037</v>
      </c>
      <c r="O44" s="1">
        <v>23547696.000000004</v>
      </c>
    </row>
    <row r="45" spans="1:27" x14ac:dyDescent="0.25">
      <c r="A45" s="2" t="s">
        <v>138</v>
      </c>
      <c r="B45" s="13">
        <v>31</v>
      </c>
      <c r="C45" s="1">
        <v>140211645</v>
      </c>
      <c r="E45" s="1">
        <v>13687872</v>
      </c>
      <c r="F45" s="14">
        <v>6739212</v>
      </c>
      <c r="H45" s="14">
        <v>6948660</v>
      </c>
      <c r="J45" s="1">
        <v>69997698</v>
      </c>
      <c r="M45" s="14">
        <v>59422831</v>
      </c>
      <c r="N45" s="14">
        <v>10574867</v>
      </c>
      <c r="O45" s="1">
        <v>24884716.800000001</v>
      </c>
    </row>
    <row r="46" spans="1:27" x14ac:dyDescent="0.25">
      <c r="A46" s="2" t="s">
        <v>139</v>
      </c>
      <c r="B46" s="13">
        <v>30</v>
      </c>
      <c r="C46" s="1">
        <v>146943606</v>
      </c>
      <c r="E46" s="1">
        <v>14506191</v>
      </c>
      <c r="F46" s="14">
        <v>7178901</v>
      </c>
      <c r="H46" s="14">
        <v>7327290</v>
      </c>
      <c r="J46" s="1">
        <v>67268051</v>
      </c>
      <c r="M46" s="14">
        <v>57107762</v>
      </c>
      <c r="N46" s="14">
        <v>10160289</v>
      </c>
      <c r="O46" s="1">
        <v>24151296.000000004</v>
      </c>
    </row>
    <row r="47" spans="1:27" x14ac:dyDescent="0.25">
      <c r="A47" s="2" t="s">
        <v>140</v>
      </c>
      <c r="B47" s="13">
        <v>31</v>
      </c>
      <c r="C47" s="1">
        <v>131188482</v>
      </c>
      <c r="E47" s="1">
        <v>14054699</v>
      </c>
      <c r="F47" s="14">
        <v>7042470</v>
      </c>
      <c r="H47" s="14">
        <v>7012229</v>
      </c>
      <c r="J47" s="1">
        <v>62321339</v>
      </c>
      <c r="M47" s="14">
        <v>52969610</v>
      </c>
      <c r="N47" s="14">
        <v>9351729</v>
      </c>
      <c r="O47" s="1">
        <v>23583560</v>
      </c>
    </row>
    <row r="48" spans="1:27" x14ac:dyDescent="0.25">
      <c r="A48" s="2" t="s">
        <v>141</v>
      </c>
      <c r="B48" s="13">
        <v>31</v>
      </c>
      <c r="C48" s="1">
        <v>128020545</v>
      </c>
      <c r="E48" s="1">
        <v>13541948</v>
      </c>
      <c r="F48" s="14">
        <v>6837184</v>
      </c>
      <c r="H48" s="14">
        <v>6704764</v>
      </c>
      <c r="J48" s="1">
        <v>59405713</v>
      </c>
      <c r="M48" s="14">
        <v>50284616</v>
      </c>
      <c r="N48" s="14">
        <v>9121097</v>
      </c>
      <c r="O48" s="1">
        <v>21215904</v>
      </c>
    </row>
    <row r="49" spans="1:27" x14ac:dyDescent="0.25">
      <c r="A49" s="2" t="s">
        <v>142</v>
      </c>
      <c r="B49" s="13">
        <v>30</v>
      </c>
      <c r="C49" s="1">
        <v>138363218</v>
      </c>
      <c r="E49" s="1">
        <v>13848465</v>
      </c>
      <c r="F49" s="14">
        <v>6887995</v>
      </c>
      <c r="H49" s="14">
        <v>6960470</v>
      </c>
      <c r="J49" s="1">
        <v>66893119</v>
      </c>
      <c r="M49" s="14">
        <v>56742629</v>
      </c>
      <c r="N49" s="14">
        <v>10150490</v>
      </c>
      <c r="O49" s="1">
        <v>23398560</v>
      </c>
    </row>
    <row r="50" spans="1:27" x14ac:dyDescent="0.25">
      <c r="A50" s="2" t="s">
        <v>143</v>
      </c>
      <c r="B50" s="13">
        <v>31</v>
      </c>
      <c r="C50" s="1">
        <v>144272734</v>
      </c>
      <c r="E50" s="1">
        <v>13946140</v>
      </c>
      <c r="F50" s="14">
        <v>6903268</v>
      </c>
      <c r="H50" s="14">
        <v>7042872</v>
      </c>
      <c r="J50" s="1">
        <v>69672538</v>
      </c>
      <c r="M50" s="14">
        <v>59104357</v>
      </c>
      <c r="N50" s="14">
        <v>10568181</v>
      </c>
      <c r="O50" s="1">
        <v>25123987.200000003</v>
      </c>
    </row>
    <row r="51" spans="1:27" x14ac:dyDescent="0.25">
      <c r="A51" s="2" t="s">
        <v>144</v>
      </c>
      <c r="B51" s="13">
        <v>30</v>
      </c>
      <c r="C51" s="1">
        <v>139725379</v>
      </c>
      <c r="E51" s="1">
        <v>13763521</v>
      </c>
      <c r="F51" s="14">
        <v>6815374</v>
      </c>
      <c r="H51" s="14">
        <v>6948147</v>
      </c>
      <c r="J51" s="1">
        <v>66463267</v>
      </c>
      <c r="M51" s="14">
        <v>56291862</v>
      </c>
      <c r="N51" s="14">
        <v>10171405</v>
      </c>
      <c r="O51" s="1">
        <v>23237856.000000004</v>
      </c>
    </row>
    <row r="52" spans="1:27" x14ac:dyDescent="0.25">
      <c r="A52" s="2" t="s">
        <v>145</v>
      </c>
      <c r="B52" s="13">
        <v>31</v>
      </c>
      <c r="C52" s="1">
        <v>141987712</v>
      </c>
      <c r="E52" s="1">
        <v>14507011</v>
      </c>
      <c r="F52" s="14">
        <v>7167781</v>
      </c>
      <c r="H52" s="14">
        <v>7339230</v>
      </c>
      <c r="J52" s="1">
        <v>64994789</v>
      </c>
      <c r="M52" s="14">
        <v>55049742</v>
      </c>
      <c r="N52" s="14">
        <v>9945047</v>
      </c>
      <c r="O52" s="1">
        <v>23877936</v>
      </c>
    </row>
    <row r="53" spans="1:27" x14ac:dyDescent="0.25">
      <c r="A53" s="4" t="s">
        <v>197</v>
      </c>
      <c r="B53" s="16"/>
      <c r="C53" s="5">
        <v>1640327810</v>
      </c>
      <c r="E53" s="5">
        <f t="shared" ref="E53" si="34">SUM(E41:E52)</f>
        <v>163020787</v>
      </c>
      <c r="F53" s="15">
        <f>SUM(F41:F52)</f>
        <v>80983003</v>
      </c>
      <c r="H53" s="15">
        <f t="shared" ref="H53" si="35">SUM(H41:H52)</f>
        <v>82037784</v>
      </c>
      <c r="J53" s="5">
        <v>783562437</v>
      </c>
      <c r="M53" s="15">
        <f t="shared" ref="M53" si="36">SUM(M41:M52)</f>
        <v>665281145</v>
      </c>
      <c r="N53" s="15">
        <f>SUM(N41:N52)</f>
        <v>118281292</v>
      </c>
      <c r="O53" s="5">
        <f t="shared" ref="O53:Z53" si="37">SUM(O41:O52)</f>
        <v>282987040</v>
      </c>
      <c r="P53" s="5">
        <f t="shared" si="37"/>
        <v>0</v>
      </c>
      <c r="Q53" s="5">
        <f t="shared" si="37"/>
        <v>0</v>
      </c>
      <c r="R53" s="5">
        <f t="shared" si="37"/>
        <v>0</v>
      </c>
      <c r="S53" s="5">
        <f t="shared" si="37"/>
        <v>0</v>
      </c>
      <c r="T53" s="5">
        <f t="shared" si="37"/>
        <v>0</v>
      </c>
      <c r="U53" s="5">
        <f t="shared" si="37"/>
        <v>0</v>
      </c>
      <c r="V53" s="5">
        <f t="shared" si="37"/>
        <v>0</v>
      </c>
      <c r="W53" s="5">
        <f t="shared" si="37"/>
        <v>0</v>
      </c>
      <c r="X53" s="5">
        <f t="shared" si="37"/>
        <v>0</v>
      </c>
      <c r="Y53" s="5">
        <f t="shared" si="37"/>
        <v>0</v>
      </c>
      <c r="Z53" s="5">
        <f t="shared" si="37"/>
        <v>0</v>
      </c>
      <c r="AA53" s="5">
        <f>SUM(AA41:AA52)</f>
        <v>0</v>
      </c>
    </row>
    <row r="54" spans="1:27" x14ac:dyDescent="0.25">
      <c r="A54" s="2" t="s">
        <v>146</v>
      </c>
      <c r="B54" s="13">
        <v>31</v>
      </c>
      <c r="C54" s="1">
        <v>132772387</v>
      </c>
      <c r="E54" s="1">
        <v>12969230</v>
      </c>
      <c r="F54" s="14">
        <v>6431658</v>
      </c>
      <c r="H54" s="14">
        <v>6537572</v>
      </c>
      <c r="J54" s="1">
        <v>62817582</v>
      </c>
      <c r="M54" s="14">
        <v>53239455</v>
      </c>
      <c r="N54" s="14">
        <v>9578127</v>
      </c>
      <c r="O54" s="1">
        <v>23947425.600000001</v>
      </c>
    </row>
    <row r="55" spans="1:27" x14ac:dyDescent="0.25">
      <c r="A55" s="2" t="s">
        <v>147</v>
      </c>
      <c r="B55" s="13">
        <v>29</v>
      </c>
      <c r="C55" s="1">
        <v>132353517</v>
      </c>
      <c r="E55" s="1">
        <v>12768920</v>
      </c>
      <c r="F55" s="14">
        <v>6373028</v>
      </c>
      <c r="H55" s="14">
        <v>6395892</v>
      </c>
      <c r="J55" s="1">
        <v>63605354</v>
      </c>
      <c r="M55" s="14">
        <v>53946511</v>
      </c>
      <c r="N55" s="14">
        <v>9658843</v>
      </c>
      <c r="O55" s="1">
        <v>23969544</v>
      </c>
    </row>
    <row r="56" spans="1:27" x14ac:dyDescent="0.25">
      <c r="A56" s="2" t="s">
        <v>148</v>
      </c>
      <c r="B56" s="13">
        <v>31</v>
      </c>
      <c r="C56" s="1">
        <v>147440937</v>
      </c>
      <c r="E56" s="1">
        <v>14247593</v>
      </c>
      <c r="F56" s="14">
        <v>7102378</v>
      </c>
      <c r="H56" s="14">
        <v>7145215</v>
      </c>
      <c r="J56" s="1">
        <v>71700125</v>
      </c>
      <c r="M56" s="14">
        <v>60752861</v>
      </c>
      <c r="N56" s="14">
        <v>10947264</v>
      </c>
      <c r="O56" s="1">
        <v>25829894.400000002</v>
      </c>
    </row>
    <row r="57" spans="1:27" x14ac:dyDescent="0.25">
      <c r="A57" s="2" t="s">
        <v>149</v>
      </c>
      <c r="B57" s="13">
        <v>30</v>
      </c>
      <c r="C57" s="1">
        <v>139083547</v>
      </c>
      <c r="E57" s="1">
        <v>13830154</v>
      </c>
      <c r="F57" s="14">
        <v>6858130</v>
      </c>
      <c r="H57" s="14">
        <v>6972024</v>
      </c>
      <c r="J57" s="1">
        <v>65757367</v>
      </c>
      <c r="M57" s="14">
        <v>55797244</v>
      </c>
      <c r="N57" s="14">
        <v>9960123</v>
      </c>
      <c r="O57" s="1">
        <v>24760704</v>
      </c>
    </row>
    <row r="58" spans="1:27" x14ac:dyDescent="0.25">
      <c r="A58" s="2" t="s">
        <v>150</v>
      </c>
      <c r="B58" s="13">
        <v>31</v>
      </c>
      <c r="C58" s="1">
        <v>148398562</v>
      </c>
      <c r="E58" s="1">
        <v>14415586</v>
      </c>
      <c r="F58" s="14">
        <v>7172588</v>
      </c>
      <c r="H58" s="14">
        <v>7242998</v>
      </c>
      <c r="J58" s="1">
        <v>71206246</v>
      </c>
      <c r="M58" s="14">
        <v>60349656</v>
      </c>
      <c r="N58" s="14">
        <v>10856590</v>
      </c>
      <c r="O58" s="1">
        <v>24904011.200000003</v>
      </c>
    </row>
    <row r="59" spans="1:27" x14ac:dyDescent="0.25">
      <c r="A59" s="2" t="s">
        <v>151</v>
      </c>
      <c r="B59" s="13">
        <v>30</v>
      </c>
      <c r="C59" s="1">
        <v>141989816</v>
      </c>
      <c r="E59" s="1">
        <v>14505479</v>
      </c>
      <c r="F59" s="14">
        <v>7235529</v>
      </c>
      <c r="H59" s="14">
        <v>7269950</v>
      </c>
      <c r="J59" s="1">
        <v>65734533</v>
      </c>
      <c r="M59" s="14">
        <v>55703596</v>
      </c>
      <c r="N59" s="14">
        <v>10030937</v>
      </c>
      <c r="O59" s="1">
        <v>24150672</v>
      </c>
    </row>
    <row r="60" spans="1:27" x14ac:dyDescent="0.25">
      <c r="A60" s="2" t="s">
        <v>152</v>
      </c>
      <c r="B60" s="13">
        <v>31</v>
      </c>
      <c r="C60" s="1">
        <v>137123261</v>
      </c>
      <c r="E60" s="1">
        <v>14503984</v>
      </c>
      <c r="F60" s="14">
        <v>7289683</v>
      </c>
      <c r="H60" s="14">
        <v>7214301</v>
      </c>
      <c r="J60" s="1">
        <v>62653564</v>
      </c>
      <c r="M60" s="14">
        <v>53077065</v>
      </c>
      <c r="N60" s="14">
        <v>9576499</v>
      </c>
      <c r="O60" s="1">
        <v>23003686.400000002</v>
      </c>
    </row>
    <row r="61" spans="1:27" x14ac:dyDescent="0.25">
      <c r="A61" s="2" t="s">
        <v>153</v>
      </c>
      <c r="B61" s="13">
        <v>31</v>
      </c>
      <c r="C61" s="1">
        <v>139368048</v>
      </c>
      <c r="E61" s="1">
        <v>14832078</v>
      </c>
      <c r="F61" s="14">
        <v>7482932</v>
      </c>
      <c r="H61" s="14">
        <v>7349146</v>
      </c>
      <c r="J61" s="1">
        <v>63908253</v>
      </c>
      <c r="M61" s="14">
        <v>53981834</v>
      </c>
      <c r="N61" s="14">
        <v>9926419</v>
      </c>
      <c r="O61" s="1">
        <v>23006513.600000001</v>
      </c>
    </row>
    <row r="62" spans="1:27" x14ac:dyDescent="0.25">
      <c r="A62" s="2" t="s">
        <v>154</v>
      </c>
      <c r="B62" s="13">
        <v>30</v>
      </c>
      <c r="C62" s="1">
        <v>136962617</v>
      </c>
      <c r="E62" s="1">
        <v>13474230</v>
      </c>
      <c r="F62" s="14">
        <v>6719248</v>
      </c>
      <c r="H62" s="14">
        <v>6754982</v>
      </c>
      <c r="J62" s="1">
        <v>65163379</v>
      </c>
      <c r="M62" s="14">
        <v>55187634</v>
      </c>
      <c r="N62" s="14">
        <v>9975745</v>
      </c>
      <c r="O62" s="1">
        <v>23269584</v>
      </c>
    </row>
    <row r="63" spans="1:27" x14ac:dyDescent="0.25">
      <c r="A63" s="2" t="s">
        <v>155</v>
      </c>
      <c r="B63" s="13">
        <v>31</v>
      </c>
      <c r="C63" s="1">
        <v>137138044</v>
      </c>
      <c r="E63" s="1">
        <v>13400697</v>
      </c>
      <c r="F63" s="14">
        <v>6621963</v>
      </c>
      <c r="H63" s="14">
        <v>6778734</v>
      </c>
      <c r="J63" s="1">
        <v>65192102</v>
      </c>
      <c r="M63" s="14">
        <v>55202371</v>
      </c>
      <c r="N63" s="14">
        <v>9989731</v>
      </c>
      <c r="O63" s="1">
        <v>23231499.200000003</v>
      </c>
    </row>
    <row r="64" spans="1:27" x14ac:dyDescent="0.25">
      <c r="A64" s="2" t="s">
        <v>156</v>
      </c>
      <c r="B64" s="13">
        <v>30</v>
      </c>
      <c r="C64" s="1">
        <v>124291965</v>
      </c>
      <c r="E64" s="1">
        <v>11890608</v>
      </c>
      <c r="F64" s="14">
        <v>5607406</v>
      </c>
      <c r="H64" s="14">
        <v>6283202</v>
      </c>
      <c r="J64" s="1">
        <v>61217006</v>
      </c>
      <c r="M64" s="14">
        <v>51787611</v>
      </c>
      <c r="N64" s="14">
        <v>9429395</v>
      </c>
      <c r="O64" s="1">
        <v>22037472</v>
      </c>
    </row>
    <row r="65" spans="1:27" x14ac:dyDescent="0.25">
      <c r="A65" s="2" t="s">
        <v>157</v>
      </c>
      <c r="B65" s="13">
        <v>31</v>
      </c>
      <c r="C65" s="1">
        <v>137234842</v>
      </c>
      <c r="E65" s="1">
        <v>13868481</v>
      </c>
      <c r="F65" s="14">
        <v>6858868</v>
      </c>
      <c r="H65" s="14">
        <v>7009613</v>
      </c>
      <c r="J65" s="1">
        <v>63023303</v>
      </c>
      <c r="M65" s="14">
        <v>53221342</v>
      </c>
      <c r="N65" s="14">
        <v>9801961</v>
      </c>
      <c r="O65" s="1">
        <v>23510648</v>
      </c>
    </row>
    <row r="66" spans="1:27" x14ac:dyDescent="0.25">
      <c r="A66" s="4" t="s">
        <v>196</v>
      </c>
      <c r="B66" s="16"/>
      <c r="C66" s="5">
        <v>1654157543</v>
      </c>
      <c r="E66" s="5">
        <f t="shared" ref="E66" si="38">SUM(E54:E65)</f>
        <v>164707040</v>
      </c>
      <c r="F66" s="15">
        <f>SUM(F54:F65)</f>
        <v>81753411</v>
      </c>
      <c r="H66" s="15">
        <f t="shared" ref="H66" si="39">SUM(H54:H65)</f>
        <v>82953629</v>
      </c>
      <c r="J66" s="5">
        <v>781978814</v>
      </c>
      <c r="M66" s="15">
        <f t="shared" ref="M66" si="40">SUM(M54:M65)</f>
        <v>662247180</v>
      </c>
      <c r="N66" s="15">
        <f>SUM(N54:N65)</f>
        <v>119731634</v>
      </c>
      <c r="O66" s="5">
        <f t="shared" ref="O66:Z66" si="41">SUM(O54:O65)</f>
        <v>285621654.39999998</v>
      </c>
      <c r="P66" s="5">
        <f t="shared" si="41"/>
        <v>0</v>
      </c>
      <c r="Q66" s="5">
        <f t="shared" si="41"/>
        <v>0</v>
      </c>
      <c r="R66" s="5">
        <f t="shared" si="41"/>
        <v>0</v>
      </c>
      <c r="S66" s="5">
        <f t="shared" si="41"/>
        <v>0</v>
      </c>
      <c r="T66" s="5">
        <f t="shared" si="41"/>
        <v>0</v>
      </c>
      <c r="U66" s="5">
        <f t="shared" si="41"/>
        <v>0</v>
      </c>
      <c r="V66" s="5">
        <f t="shared" si="41"/>
        <v>0</v>
      </c>
      <c r="W66" s="5">
        <f t="shared" si="41"/>
        <v>0</v>
      </c>
      <c r="X66" s="5">
        <f t="shared" si="41"/>
        <v>0</v>
      </c>
      <c r="Y66" s="5">
        <f t="shared" si="41"/>
        <v>0</v>
      </c>
      <c r="Z66" s="5">
        <f t="shared" si="41"/>
        <v>0</v>
      </c>
      <c r="AA66" s="5">
        <f>SUM(AA54:AA65)</f>
        <v>0</v>
      </c>
    </row>
    <row r="67" spans="1:27" x14ac:dyDescent="0.25">
      <c r="A67" s="2" t="s">
        <v>158</v>
      </c>
      <c r="B67" s="13">
        <v>31</v>
      </c>
      <c r="C67" s="1">
        <v>136985100.41</v>
      </c>
      <c r="E67" s="1">
        <v>13305401</v>
      </c>
      <c r="F67" s="14">
        <v>6628268</v>
      </c>
      <c r="H67" s="14">
        <v>6677133</v>
      </c>
      <c r="J67" s="1">
        <v>66084983</v>
      </c>
      <c r="M67" s="14">
        <v>55788332</v>
      </c>
      <c r="N67" s="14">
        <v>10296651</v>
      </c>
      <c r="O67" s="1">
        <v>23636582.400000002</v>
      </c>
      <c r="W67" s="1">
        <v>767631</v>
      </c>
      <c r="Z67" s="14">
        <v>767631</v>
      </c>
    </row>
    <row r="68" spans="1:27" x14ac:dyDescent="0.25">
      <c r="A68" s="2" t="s">
        <v>159</v>
      </c>
      <c r="B68" s="13">
        <v>28</v>
      </c>
      <c r="C68" s="1">
        <v>127917491.26000001</v>
      </c>
      <c r="E68" s="1">
        <v>12016686</v>
      </c>
      <c r="F68" s="14">
        <v>6020679</v>
      </c>
      <c r="H68" s="14">
        <v>5996007</v>
      </c>
      <c r="J68" s="1">
        <v>62002790</v>
      </c>
      <c r="M68" s="14">
        <v>52375116</v>
      </c>
      <c r="N68" s="14">
        <v>9627674</v>
      </c>
      <c r="O68" s="1">
        <v>22380108.800000004</v>
      </c>
      <c r="W68" s="1">
        <v>1855822</v>
      </c>
      <c r="X68" s="14">
        <v>1276640</v>
      </c>
      <c r="Z68" s="14">
        <v>579182</v>
      </c>
    </row>
    <row r="69" spans="1:27" x14ac:dyDescent="0.25">
      <c r="A69" s="2" t="s">
        <v>160</v>
      </c>
      <c r="B69" s="13">
        <v>31</v>
      </c>
      <c r="C69" s="1">
        <v>142934752</v>
      </c>
      <c r="E69" s="1">
        <v>13859251</v>
      </c>
      <c r="F69" s="14">
        <v>6897877</v>
      </c>
      <c r="H69" s="14">
        <v>6961374</v>
      </c>
      <c r="J69" s="1">
        <v>68335935</v>
      </c>
      <c r="M69" s="14">
        <v>57796137</v>
      </c>
      <c r="N69" s="14">
        <v>10539798</v>
      </c>
      <c r="O69" s="1">
        <v>25192534.400000002</v>
      </c>
      <c r="W69" s="1">
        <v>2342426</v>
      </c>
      <c r="X69" s="14">
        <v>1631047</v>
      </c>
      <c r="Z69" s="14">
        <v>711379</v>
      </c>
    </row>
    <row r="70" spans="1:27" x14ac:dyDescent="0.25">
      <c r="A70" s="2" t="s">
        <v>161</v>
      </c>
      <c r="B70" s="13">
        <v>30</v>
      </c>
      <c r="C70" s="1">
        <v>146388413.88999999</v>
      </c>
      <c r="E70" s="1">
        <v>14067889</v>
      </c>
      <c r="F70" s="14">
        <v>6961659</v>
      </c>
      <c r="H70" s="14">
        <v>7106230</v>
      </c>
      <c r="J70" s="1">
        <v>70608596</v>
      </c>
      <c r="M70" s="14">
        <v>59560909</v>
      </c>
      <c r="N70" s="14">
        <v>11047687</v>
      </c>
      <c r="O70" s="1">
        <v>24155952</v>
      </c>
      <c r="W70" s="1">
        <v>2559943</v>
      </c>
      <c r="X70" s="14">
        <v>1707987</v>
      </c>
      <c r="Z70" s="14">
        <v>851956</v>
      </c>
    </row>
    <row r="71" spans="1:27" x14ac:dyDescent="0.25">
      <c r="A71" s="2" t="s">
        <v>162</v>
      </c>
      <c r="B71" s="13">
        <v>31</v>
      </c>
      <c r="C71" s="1">
        <v>150544399</v>
      </c>
      <c r="E71" s="1">
        <v>14310728</v>
      </c>
      <c r="F71" s="14">
        <v>7112429</v>
      </c>
      <c r="H71" s="14">
        <v>7198299</v>
      </c>
      <c r="J71" s="1">
        <v>71344297</v>
      </c>
      <c r="M71" s="14">
        <v>60105544</v>
      </c>
      <c r="N71" s="14">
        <v>11238753</v>
      </c>
      <c r="O71" s="1">
        <v>24450915.200000003</v>
      </c>
      <c r="W71" s="1">
        <v>2668113</v>
      </c>
      <c r="X71" s="14">
        <v>1808760</v>
      </c>
      <c r="Z71" s="14">
        <v>859353</v>
      </c>
    </row>
    <row r="72" spans="1:27" x14ac:dyDescent="0.25">
      <c r="A72" s="2" t="s">
        <v>163</v>
      </c>
      <c r="B72" s="13">
        <v>30</v>
      </c>
      <c r="C72" s="1">
        <v>141256868</v>
      </c>
      <c r="E72" s="1">
        <v>14090237</v>
      </c>
      <c r="F72" s="14">
        <v>6994737</v>
      </c>
      <c r="H72" s="14">
        <v>7095500</v>
      </c>
      <c r="J72" s="1">
        <v>65030836</v>
      </c>
      <c r="M72" s="14">
        <v>55007828</v>
      </c>
      <c r="N72" s="14">
        <v>10023008</v>
      </c>
      <c r="O72" s="1">
        <v>22999104</v>
      </c>
      <c r="W72" s="1">
        <v>2775058</v>
      </c>
      <c r="X72" s="14">
        <v>1861459</v>
      </c>
      <c r="Z72" s="14">
        <v>913599</v>
      </c>
      <c r="AA72" s="1">
        <v>618572</v>
      </c>
    </row>
    <row r="73" spans="1:27" x14ac:dyDescent="0.25">
      <c r="A73" s="2" t="s">
        <v>164</v>
      </c>
      <c r="B73" s="13">
        <v>31</v>
      </c>
      <c r="C73" s="1">
        <v>140790832</v>
      </c>
      <c r="E73" s="1">
        <v>14701288</v>
      </c>
      <c r="F73" s="14">
        <v>7401120</v>
      </c>
      <c r="H73" s="14">
        <v>7300168</v>
      </c>
      <c r="J73" s="1">
        <v>64566505</v>
      </c>
      <c r="M73" s="14">
        <v>54524753</v>
      </c>
      <c r="N73" s="14">
        <v>10041752</v>
      </c>
      <c r="O73" s="1">
        <v>22114705.600000001</v>
      </c>
      <c r="W73" s="1">
        <v>2929128</v>
      </c>
      <c r="X73" s="14">
        <v>1959736</v>
      </c>
      <c r="Z73" s="14">
        <v>969392</v>
      </c>
      <c r="AA73" s="1">
        <v>953872</v>
      </c>
    </row>
    <row r="74" spans="1:27" x14ac:dyDescent="0.25">
      <c r="A74" s="2" t="s">
        <v>165</v>
      </c>
      <c r="B74" s="13">
        <v>31</v>
      </c>
      <c r="C74" s="1">
        <v>138694131.77000001</v>
      </c>
      <c r="E74" s="1">
        <v>14406987</v>
      </c>
      <c r="F74" s="14">
        <v>7274722</v>
      </c>
      <c r="H74" s="14">
        <v>7132265</v>
      </c>
      <c r="J74" s="1">
        <v>63620709</v>
      </c>
      <c r="M74" s="14">
        <v>53706309</v>
      </c>
      <c r="N74" s="14">
        <v>9914400</v>
      </c>
      <c r="O74" s="1">
        <v>20163838.400000002</v>
      </c>
      <c r="W74" s="1">
        <v>2946817</v>
      </c>
      <c r="X74" s="14">
        <v>1951930</v>
      </c>
      <c r="Z74" s="14">
        <v>994887</v>
      </c>
      <c r="AA74" s="1">
        <v>1109428</v>
      </c>
    </row>
    <row r="75" spans="1:27" x14ac:dyDescent="0.25">
      <c r="A75" s="2" t="s">
        <v>166</v>
      </c>
      <c r="B75" s="13">
        <v>30</v>
      </c>
      <c r="C75" s="1">
        <v>141551981</v>
      </c>
      <c r="E75" s="1">
        <v>13576831</v>
      </c>
      <c r="F75" s="14">
        <v>6790701</v>
      </c>
      <c r="H75" s="14">
        <v>6786130</v>
      </c>
      <c r="J75" s="1">
        <v>67675320</v>
      </c>
      <c r="M75" s="14">
        <v>57166478</v>
      </c>
      <c r="N75" s="14">
        <v>10508842</v>
      </c>
      <c r="O75" s="1">
        <v>22645392</v>
      </c>
      <c r="W75" s="1">
        <v>2692102</v>
      </c>
      <c r="X75" s="14">
        <v>1797530</v>
      </c>
      <c r="Z75" s="14">
        <v>894572</v>
      </c>
      <c r="AA75" s="1">
        <v>1104527</v>
      </c>
    </row>
    <row r="76" spans="1:27" x14ac:dyDescent="0.25">
      <c r="A76" s="2" t="s">
        <v>167</v>
      </c>
      <c r="B76" s="13">
        <v>31</v>
      </c>
      <c r="C76" s="1">
        <v>156450636</v>
      </c>
      <c r="E76" s="1">
        <v>14814276</v>
      </c>
      <c r="F76" s="14">
        <v>7431994</v>
      </c>
      <c r="H76" s="14">
        <v>7382282</v>
      </c>
      <c r="J76" s="1">
        <v>74778783</v>
      </c>
      <c r="M76" s="14">
        <v>63165156</v>
      </c>
      <c r="N76" s="14">
        <v>11613627</v>
      </c>
      <c r="O76" s="1">
        <v>24274140.800000001</v>
      </c>
      <c r="W76" s="1">
        <v>2780796</v>
      </c>
      <c r="X76" s="14">
        <v>1876540</v>
      </c>
      <c r="Z76" s="14">
        <v>904256</v>
      </c>
      <c r="AA76" s="1">
        <v>1087170</v>
      </c>
    </row>
    <row r="77" spans="1:27" x14ac:dyDescent="0.25">
      <c r="A77" s="2" t="s">
        <v>168</v>
      </c>
      <c r="B77" s="13">
        <v>30</v>
      </c>
      <c r="C77" s="1">
        <v>141464184</v>
      </c>
      <c r="E77" s="1">
        <v>13347042</v>
      </c>
      <c r="F77" s="14">
        <v>6666796</v>
      </c>
      <c r="H77" s="14">
        <v>6680246</v>
      </c>
      <c r="J77" s="1">
        <v>65315012</v>
      </c>
      <c r="M77" s="14">
        <v>55159303</v>
      </c>
      <c r="N77" s="14">
        <v>10155709</v>
      </c>
      <c r="O77" s="1">
        <v>23626512</v>
      </c>
      <c r="W77" s="1">
        <v>2241674</v>
      </c>
      <c r="X77" s="14">
        <v>1549614</v>
      </c>
      <c r="Z77" s="14">
        <v>692060</v>
      </c>
      <c r="AA77" s="1">
        <v>701619</v>
      </c>
    </row>
    <row r="78" spans="1:27" x14ac:dyDescent="0.25">
      <c r="A78" s="2" t="s">
        <v>169</v>
      </c>
      <c r="B78" s="13">
        <v>31</v>
      </c>
      <c r="C78" s="1">
        <v>142545974</v>
      </c>
      <c r="E78" s="1">
        <v>14266140</v>
      </c>
      <c r="F78" s="14">
        <v>7203268</v>
      </c>
      <c r="H78" s="14">
        <v>7062872</v>
      </c>
      <c r="J78" s="1">
        <v>63124330</v>
      </c>
      <c r="M78" s="14">
        <v>53181046</v>
      </c>
      <c r="N78" s="14">
        <v>9943284</v>
      </c>
      <c r="O78" s="1">
        <v>23315422.400000002</v>
      </c>
      <c r="W78" s="1">
        <v>2285835</v>
      </c>
      <c r="X78" s="14">
        <v>1596699</v>
      </c>
      <c r="Z78" s="14">
        <v>689136</v>
      </c>
      <c r="AA78" s="1">
        <v>460871</v>
      </c>
    </row>
    <row r="79" spans="1:27" x14ac:dyDescent="0.25">
      <c r="A79" s="4" t="s">
        <v>198</v>
      </c>
      <c r="B79" s="16"/>
      <c r="C79" s="5">
        <v>1707524763.3299999</v>
      </c>
      <c r="E79" s="5">
        <f t="shared" ref="E79" si="42">SUM(E67:E78)</f>
        <v>166762756</v>
      </c>
      <c r="F79" s="15">
        <f>SUM(F67:F78)</f>
        <v>83384250</v>
      </c>
      <c r="H79" s="15">
        <f t="shared" ref="H79" si="43">SUM(H67:H78)</f>
        <v>83378506</v>
      </c>
      <c r="J79" s="5">
        <v>802488096</v>
      </c>
      <c r="M79" s="15">
        <f t="shared" ref="M79" si="44">SUM(M67:M78)</f>
        <v>677536911</v>
      </c>
      <c r="N79" s="15">
        <f>SUM(N67:N78)</f>
        <v>124951185</v>
      </c>
      <c r="O79" s="5">
        <f t="shared" ref="O79" si="45">SUM(O67:O78)</f>
        <v>278955208</v>
      </c>
      <c r="P79" s="5">
        <f t="shared" ref="P79" si="46">SUM(P67:P78)</f>
        <v>0</v>
      </c>
      <c r="Q79" s="5">
        <f t="shared" ref="Q79" si="47">SUM(Q67:Q78)</f>
        <v>0</v>
      </c>
      <c r="R79" s="5">
        <f t="shared" ref="R79" si="48">SUM(R67:R78)</f>
        <v>0</v>
      </c>
      <c r="S79" s="5">
        <f t="shared" ref="S79" si="49">SUM(S67:S78)</f>
        <v>0</v>
      </c>
      <c r="T79" s="5">
        <f t="shared" ref="T79" si="50">SUM(T67:T78)</f>
        <v>0</v>
      </c>
      <c r="U79" s="5">
        <f t="shared" ref="U79" si="51">SUM(U67:U78)</f>
        <v>0</v>
      </c>
      <c r="V79" s="5">
        <f t="shared" ref="V79" si="52">SUM(V67:V78)</f>
        <v>0</v>
      </c>
      <c r="W79" s="5">
        <f>SUM(W67:W78)</f>
        <v>28845345</v>
      </c>
      <c r="X79" s="15">
        <f t="shared" ref="X79" si="53">SUM(X67:X78)</f>
        <v>19017942</v>
      </c>
      <c r="Y79" s="15">
        <f t="shared" ref="Y79" si="54">SUM(Y67:Y78)</f>
        <v>0</v>
      </c>
      <c r="Z79" s="15">
        <f t="shared" ref="Z79" si="55">SUM(Z67:Z78)</f>
        <v>9827403</v>
      </c>
      <c r="AA79" s="5">
        <f>SUM(AA67:AA78)</f>
        <v>6036059</v>
      </c>
    </row>
    <row r="80" spans="1:27" x14ac:dyDescent="0.25">
      <c r="A80" s="2" t="s">
        <v>170</v>
      </c>
      <c r="B80" s="13">
        <v>31</v>
      </c>
      <c r="C80" s="1">
        <v>137104015</v>
      </c>
      <c r="E80" s="1">
        <v>13091788</v>
      </c>
      <c r="F80" s="14">
        <v>6565428</v>
      </c>
      <c r="H80" s="14">
        <v>6526360</v>
      </c>
      <c r="J80" s="1">
        <v>60439584</v>
      </c>
      <c r="M80" s="14">
        <v>51002214</v>
      </c>
      <c r="N80" s="14">
        <v>9437370</v>
      </c>
      <c r="O80" s="1">
        <v>23334816</v>
      </c>
      <c r="W80" s="1">
        <v>2009406</v>
      </c>
      <c r="X80" s="14">
        <v>1392005</v>
      </c>
      <c r="Z80" s="14">
        <v>617401</v>
      </c>
      <c r="AA80" s="1">
        <v>312728</v>
      </c>
    </row>
    <row r="81" spans="1:27" x14ac:dyDescent="0.25">
      <c r="A81" s="2" t="s">
        <v>171</v>
      </c>
      <c r="B81" s="13">
        <v>28</v>
      </c>
      <c r="C81" s="1">
        <v>129798394</v>
      </c>
      <c r="E81" s="1">
        <v>12071669</v>
      </c>
      <c r="F81" s="14">
        <v>6107685</v>
      </c>
      <c r="H81" s="14">
        <v>5963984</v>
      </c>
      <c r="J81" s="1">
        <v>57243161.57</v>
      </c>
      <c r="M81" s="14">
        <v>48252763</v>
      </c>
      <c r="N81" s="14">
        <v>8990398.5700000003</v>
      </c>
      <c r="O81" s="1">
        <v>22508281.600000001</v>
      </c>
      <c r="W81" s="1">
        <v>1943850</v>
      </c>
      <c r="X81" s="14">
        <v>1382093</v>
      </c>
      <c r="Z81" s="14">
        <v>561757</v>
      </c>
      <c r="AA81" s="1">
        <v>247352</v>
      </c>
    </row>
    <row r="82" spans="1:27" x14ac:dyDescent="0.25">
      <c r="A82" s="2" t="s">
        <v>172</v>
      </c>
      <c r="B82" s="13">
        <v>31</v>
      </c>
      <c r="C82" s="1">
        <v>148399611</v>
      </c>
      <c r="E82" s="1">
        <v>13807264</v>
      </c>
      <c r="F82" s="14">
        <v>6983094</v>
      </c>
      <c r="H82" s="14">
        <v>6824170</v>
      </c>
      <c r="J82" s="1">
        <v>70037781</v>
      </c>
      <c r="M82" s="14">
        <v>59237901</v>
      </c>
      <c r="N82" s="14">
        <v>10799880</v>
      </c>
      <c r="O82" s="1">
        <v>26753198.400000002</v>
      </c>
      <c r="W82" s="1">
        <v>2400490</v>
      </c>
      <c r="X82" s="14">
        <v>1704410</v>
      </c>
      <c r="Z82" s="14">
        <v>696080</v>
      </c>
      <c r="AA82" s="1">
        <v>451432</v>
      </c>
    </row>
    <row r="83" spans="1:27" x14ac:dyDescent="0.25">
      <c r="A83" s="2" t="s">
        <v>173</v>
      </c>
      <c r="B83" s="13">
        <v>30</v>
      </c>
      <c r="C83" s="1">
        <v>147926218</v>
      </c>
      <c r="E83" s="1">
        <v>14348795</v>
      </c>
      <c r="F83" s="14">
        <v>7189777</v>
      </c>
      <c r="H83" s="14">
        <v>7159018</v>
      </c>
      <c r="J83" s="1">
        <v>67502255</v>
      </c>
      <c r="M83" s="14">
        <v>56943475</v>
      </c>
      <c r="N83" s="14">
        <v>10558780</v>
      </c>
      <c r="O83" s="1">
        <v>25483200</v>
      </c>
      <c r="W83" s="1">
        <v>2727837</v>
      </c>
      <c r="X83" s="14">
        <v>1894570</v>
      </c>
      <c r="Z83" s="14">
        <v>833267</v>
      </c>
      <c r="AA83" s="1">
        <v>671626</v>
      </c>
    </row>
    <row r="84" spans="1:27" x14ac:dyDescent="0.25">
      <c r="A84" s="2" t="s">
        <v>174</v>
      </c>
      <c r="B84" s="13">
        <v>31</v>
      </c>
      <c r="C84" s="1">
        <v>152779557</v>
      </c>
      <c r="E84" s="1">
        <v>14420203</v>
      </c>
      <c r="F84" s="14">
        <v>7250532</v>
      </c>
      <c r="H84" s="14">
        <v>7169671</v>
      </c>
      <c r="J84" s="1">
        <v>71159266</v>
      </c>
      <c r="M84" s="14">
        <v>59972215</v>
      </c>
      <c r="N84" s="14">
        <v>11187051</v>
      </c>
      <c r="O84" s="1">
        <v>25912131.200000003</v>
      </c>
      <c r="W84" s="1">
        <v>2816406.1850000001</v>
      </c>
      <c r="X84" s="14">
        <v>1947808</v>
      </c>
      <c r="Z84" s="14">
        <v>868598.18500000006</v>
      </c>
      <c r="AA84" s="1">
        <v>955032</v>
      </c>
    </row>
    <row r="85" spans="1:27" x14ac:dyDescent="0.25">
      <c r="A85" s="2" t="s">
        <v>175</v>
      </c>
      <c r="B85" s="13">
        <v>30</v>
      </c>
      <c r="C85" s="1">
        <v>147972716</v>
      </c>
      <c r="E85" s="1">
        <v>14869114</v>
      </c>
      <c r="F85" s="14">
        <v>7509011</v>
      </c>
      <c r="H85" s="14">
        <v>7360103</v>
      </c>
      <c r="J85" s="1">
        <v>66771687</v>
      </c>
      <c r="M85" s="14">
        <v>56216411</v>
      </c>
      <c r="N85" s="14">
        <v>10555276</v>
      </c>
      <c r="O85" s="1">
        <v>24239184</v>
      </c>
      <c r="W85" s="1">
        <v>2885717</v>
      </c>
      <c r="X85" s="14">
        <v>1951515</v>
      </c>
      <c r="Z85" s="14">
        <v>934202</v>
      </c>
      <c r="AA85" s="1">
        <v>1035478</v>
      </c>
    </row>
    <row r="86" spans="1:27" x14ac:dyDescent="0.25">
      <c r="A86" s="2" t="s">
        <v>176</v>
      </c>
      <c r="B86" s="13">
        <v>31</v>
      </c>
      <c r="C86" s="1">
        <v>146387263</v>
      </c>
      <c r="E86" s="1">
        <v>15146361</v>
      </c>
      <c r="F86" s="14">
        <v>7626108</v>
      </c>
      <c r="H86" s="14">
        <v>7520253</v>
      </c>
      <c r="J86" s="1">
        <v>65338669</v>
      </c>
      <c r="M86" s="14">
        <v>54949008</v>
      </c>
      <c r="N86" s="14">
        <v>10389661</v>
      </c>
      <c r="O86" s="1">
        <v>23007704</v>
      </c>
      <c r="W86" s="1">
        <v>3145343</v>
      </c>
      <c r="X86" s="14">
        <v>2139933</v>
      </c>
      <c r="Z86" s="14">
        <v>1005410</v>
      </c>
      <c r="AA86" s="1">
        <v>1061379</v>
      </c>
    </row>
    <row r="87" spans="1:27" x14ac:dyDescent="0.25">
      <c r="A87" s="2" t="s">
        <v>177</v>
      </c>
      <c r="B87" s="13">
        <v>31</v>
      </c>
      <c r="C87" s="1">
        <v>140032698</v>
      </c>
      <c r="E87" s="1">
        <v>14478317</v>
      </c>
      <c r="F87" s="14">
        <v>7399382</v>
      </c>
      <c r="H87" s="14">
        <v>7078935</v>
      </c>
      <c r="J87" s="1">
        <v>62388832</v>
      </c>
      <c r="M87" s="14">
        <v>52351543</v>
      </c>
      <c r="N87" s="14">
        <v>10037289</v>
      </c>
      <c r="O87" s="1">
        <v>22453225.600000001</v>
      </c>
      <c r="W87" s="1">
        <v>3091684</v>
      </c>
      <c r="X87" s="14">
        <v>2092319</v>
      </c>
      <c r="Z87" s="14">
        <v>999365</v>
      </c>
      <c r="AA87" s="1">
        <v>1059463</v>
      </c>
    </row>
    <row r="88" spans="1:27" x14ac:dyDescent="0.25">
      <c r="A88" s="2" t="s">
        <v>178</v>
      </c>
      <c r="B88" s="13">
        <v>30</v>
      </c>
      <c r="C88" s="1">
        <v>149379082</v>
      </c>
      <c r="E88" s="1">
        <v>14513311</v>
      </c>
      <c r="F88" s="14">
        <v>7297453</v>
      </c>
      <c r="H88" s="14">
        <v>7215858</v>
      </c>
      <c r="J88" s="1">
        <v>69493697</v>
      </c>
      <c r="M88" s="14">
        <v>58388972</v>
      </c>
      <c r="N88" s="14">
        <v>11104725</v>
      </c>
      <c r="O88" s="1">
        <v>23576448.000000004</v>
      </c>
      <c r="W88" s="1">
        <v>2838653</v>
      </c>
      <c r="X88" s="14">
        <v>1930049</v>
      </c>
      <c r="Z88" s="14">
        <v>908604</v>
      </c>
      <c r="AA88" s="1">
        <v>1052153</v>
      </c>
    </row>
    <row r="89" spans="1:27" x14ac:dyDescent="0.25">
      <c r="A89" s="2" t="s">
        <v>179</v>
      </c>
      <c r="B89" s="13">
        <v>31</v>
      </c>
      <c r="C89" s="1">
        <v>160094868</v>
      </c>
      <c r="E89" s="1">
        <v>15316988</v>
      </c>
      <c r="F89" s="14">
        <v>7663987</v>
      </c>
      <c r="H89" s="14">
        <v>7653001</v>
      </c>
      <c r="J89" s="1">
        <v>73879127</v>
      </c>
      <c r="M89" s="14">
        <v>62068673</v>
      </c>
      <c r="N89" s="14">
        <v>11810454</v>
      </c>
      <c r="O89" s="1">
        <v>25156475.200000003</v>
      </c>
      <c r="W89" s="1">
        <v>2945457</v>
      </c>
      <c r="X89" s="14">
        <v>2028200</v>
      </c>
      <c r="Z89" s="14">
        <v>917257</v>
      </c>
      <c r="AA89" s="1">
        <v>924178</v>
      </c>
    </row>
    <row r="90" spans="1:27" x14ac:dyDescent="0.25">
      <c r="A90" s="2" t="s">
        <v>180</v>
      </c>
      <c r="B90" s="13">
        <v>30</v>
      </c>
      <c r="C90" s="1">
        <v>141224462</v>
      </c>
      <c r="E90" s="1">
        <v>13367161</v>
      </c>
      <c r="F90" s="14">
        <v>6681433</v>
      </c>
      <c r="H90" s="14">
        <v>6685728</v>
      </c>
      <c r="J90" s="1">
        <v>63417354</v>
      </c>
      <c r="M90" s="14">
        <v>53196372</v>
      </c>
      <c r="N90" s="14">
        <v>10220982</v>
      </c>
      <c r="O90" s="1">
        <v>23624448.000000004</v>
      </c>
      <c r="W90" s="1">
        <v>2427787</v>
      </c>
      <c r="X90" s="14">
        <v>1760993</v>
      </c>
      <c r="Z90" s="14">
        <v>666794</v>
      </c>
      <c r="AA90" s="1">
        <v>583710</v>
      </c>
    </row>
    <row r="91" spans="1:27" x14ac:dyDescent="0.25">
      <c r="A91" s="2" t="s">
        <v>181</v>
      </c>
      <c r="B91" s="13">
        <v>31</v>
      </c>
      <c r="C91" s="1">
        <v>150150167</v>
      </c>
      <c r="E91" s="1">
        <v>15098326</v>
      </c>
      <c r="F91" s="14">
        <v>7594356</v>
      </c>
      <c r="H91" s="14">
        <v>7503970</v>
      </c>
      <c r="J91" s="1">
        <v>64819333</v>
      </c>
      <c r="M91" s="14">
        <v>54329963</v>
      </c>
      <c r="N91" s="14">
        <v>10489370</v>
      </c>
      <c r="O91" s="1">
        <v>23453558.400000002</v>
      </c>
      <c r="W91" s="1">
        <v>2529952</v>
      </c>
      <c r="X91" s="14">
        <v>1792274</v>
      </c>
      <c r="Z91" s="14">
        <v>737678</v>
      </c>
      <c r="AA91" s="1">
        <v>437456</v>
      </c>
    </row>
    <row r="92" spans="1:27" x14ac:dyDescent="0.25">
      <c r="A92" s="4" t="s">
        <v>199</v>
      </c>
      <c r="B92" s="16"/>
      <c r="C92" s="11">
        <v>1751287621</v>
      </c>
      <c r="D92" s="24"/>
      <c r="E92" s="5">
        <f t="shared" ref="E92" si="56">SUM(E80:E91)</f>
        <v>170529297</v>
      </c>
      <c r="F92" s="15">
        <f>SUM(F80:F91)</f>
        <v>85868246</v>
      </c>
      <c r="H92" s="15">
        <f t="shared" ref="H92" si="57">SUM(H80:H91)</f>
        <v>84661051</v>
      </c>
      <c r="J92" s="11">
        <v>792632407</v>
      </c>
      <c r="M92" s="17">
        <v>667051170</v>
      </c>
      <c r="N92" s="17">
        <v>125581237</v>
      </c>
      <c r="O92" s="5">
        <f t="shared" ref="O92" si="58">SUM(O80:O91)</f>
        <v>289502670.39999998</v>
      </c>
      <c r="P92" s="5">
        <f>SUM(P80:P91)</f>
        <v>0</v>
      </c>
      <c r="Q92" s="5">
        <f t="shared" ref="Q92" si="59">SUM(Q80:Q91)</f>
        <v>0</v>
      </c>
      <c r="R92" s="5">
        <f t="shared" ref="R92" si="60">SUM(R80:R91)</f>
        <v>0</v>
      </c>
      <c r="S92" s="5">
        <f t="shared" ref="S92" si="61">SUM(S80:S91)</f>
        <v>0</v>
      </c>
      <c r="T92" s="5">
        <f t="shared" ref="T92" si="62">SUM(T80:T91)</f>
        <v>0</v>
      </c>
      <c r="U92" s="5">
        <f t="shared" ref="U92" si="63">SUM(U80:U91)</f>
        <v>0</v>
      </c>
      <c r="V92" s="5">
        <f t="shared" ref="V92" si="64">SUM(V80:V91)</f>
        <v>0</v>
      </c>
      <c r="W92" s="5">
        <f>SUM(W80:W91)</f>
        <v>31762582.185000002</v>
      </c>
      <c r="X92" s="15">
        <f t="shared" ref="X92" si="65">SUM(X80:X91)</f>
        <v>22016169</v>
      </c>
      <c r="Y92" s="15">
        <f t="shared" ref="Y92" si="66">SUM(Y80:Y91)</f>
        <v>0</v>
      </c>
      <c r="Z92" s="15">
        <f t="shared" ref="Z92" si="67">SUM(Z80:Z91)</f>
        <v>9746413.1850000005</v>
      </c>
      <c r="AA92" s="5">
        <f>SUM(AA80:AA91)</f>
        <v>8791987</v>
      </c>
    </row>
    <row r="93" spans="1:27" x14ac:dyDescent="0.25">
      <c r="A93" s="2" t="s">
        <v>89</v>
      </c>
      <c r="B93" s="13">
        <v>31</v>
      </c>
      <c r="C93" s="1">
        <v>133769924</v>
      </c>
      <c r="E93" s="1">
        <v>12666376</v>
      </c>
      <c r="F93" s="14">
        <v>6362309</v>
      </c>
      <c r="H93" s="14">
        <v>6304067</v>
      </c>
      <c r="J93" s="1">
        <v>59112096</v>
      </c>
      <c r="M93" s="14">
        <v>49654222</v>
      </c>
      <c r="N93" s="14">
        <v>9457874</v>
      </c>
      <c r="O93" s="1">
        <v>22810891.200000003</v>
      </c>
      <c r="R93" s="1">
        <v>4353193.6000000006</v>
      </c>
      <c r="W93" s="1">
        <v>1979101</v>
      </c>
      <c r="X93" s="14">
        <v>1375728</v>
      </c>
      <c r="Z93" s="14">
        <v>603373</v>
      </c>
      <c r="AA93" s="1">
        <v>313704</v>
      </c>
    </row>
    <row r="94" spans="1:27" x14ac:dyDescent="0.25">
      <c r="A94" s="2" t="s">
        <v>88</v>
      </c>
      <c r="B94" s="13">
        <v>28</v>
      </c>
      <c r="C94" s="1">
        <v>130778251</v>
      </c>
      <c r="E94" s="1">
        <v>12114093</v>
      </c>
      <c r="F94" s="14">
        <v>6142068</v>
      </c>
      <c r="H94" s="14">
        <v>5972025</v>
      </c>
      <c r="J94" s="1">
        <v>56619833</v>
      </c>
      <c r="M94" s="14">
        <v>47545151</v>
      </c>
      <c r="N94" s="14">
        <v>9074682</v>
      </c>
      <c r="O94" s="1">
        <v>22439200</v>
      </c>
      <c r="R94" s="1">
        <v>4885036.8</v>
      </c>
      <c r="W94" s="1">
        <v>1865388</v>
      </c>
      <c r="X94" s="14">
        <v>1364530</v>
      </c>
      <c r="Z94" s="14">
        <v>500858</v>
      </c>
      <c r="AA94" s="1">
        <v>209795</v>
      </c>
    </row>
    <row r="95" spans="1:27" x14ac:dyDescent="0.25">
      <c r="A95" s="2" t="s">
        <v>87</v>
      </c>
      <c r="B95" s="13">
        <v>31</v>
      </c>
      <c r="C95" s="1">
        <v>153076928</v>
      </c>
      <c r="E95" s="1">
        <v>14556008</v>
      </c>
      <c r="F95" s="14">
        <v>7384700</v>
      </c>
      <c r="H95" s="14">
        <v>7171308</v>
      </c>
      <c r="J95" s="1">
        <v>68293699</v>
      </c>
      <c r="M95" s="14">
        <v>57323440</v>
      </c>
      <c r="N95" s="14">
        <v>10970259</v>
      </c>
      <c r="O95" s="1">
        <v>24117305.600000001</v>
      </c>
      <c r="R95" s="1">
        <v>5192673.6000000006</v>
      </c>
      <c r="W95" s="1">
        <v>2355280</v>
      </c>
      <c r="X95" s="14">
        <v>1681708</v>
      </c>
      <c r="Z95" s="14">
        <v>673572</v>
      </c>
      <c r="AA95" s="1">
        <v>312715</v>
      </c>
    </row>
    <row r="96" spans="1:27" x14ac:dyDescent="0.25">
      <c r="A96" s="2" t="s">
        <v>86</v>
      </c>
      <c r="B96" s="13">
        <v>30</v>
      </c>
      <c r="C96" s="1">
        <v>150348150</v>
      </c>
      <c r="E96" s="1">
        <v>14596877</v>
      </c>
      <c r="F96" s="14">
        <v>7313844</v>
      </c>
      <c r="H96" s="14">
        <v>7283033</v>
      </c>
      <c r="J96" s="1">
        <v>65867751</v>
      </c>
      <c r="M96" s="14">
        <v>55191877</v>
      </c>
      <c r="N96" s="14">
        <v>10675874</v>
      </c>
      <c r="O96" s="1">
        <v>23576352</v>
      </c>
      <c r="R96" s="1">
        <v>6199200</v>
      </c>
      <c r="W96" s="1">
        <v>2723701</v>
      </c>
      <c r="X96" s="14">
        <v>1849705</v>
      </c>
      <c r="Z96" s="14">
        <v>873996</v>
      </c>
      <c r="AA96" s="1">
        <v>707915</v>
      </c>
    </row>
    <row r="97" spans="1:27" x14ac:dyDescent="0.25">
      <c r="A97" s="2" t="s">
        <v>85</v>
      </c>
      <c r="B97" s="13">
        <v>31</v>
      </c>
      <c r="C97" s="1">
        <v>151418931</v>
      </c>
      <c r="E97" s="1">
        <v>14440357</v>
      </c>
      <c r="F97" s="14">
        <v>7262655</v>
      </c>
      <c r="H97" s="14">
        <v>7177702</v>
      </c>
      <c r="J97" s="1">
        <v>68002850</v>
      </c>
      <c r="M97" s="14">
        <v>57124900</v>
      </c>
      <c r="N97" s="14">
        <v>10877950</v>
      </c>
      <c r="O97" s="1">
        <v>23911961.600000001</v>
      </c>
      <c r="R97" s="1">
        <v>6771243.2000000002</v>
      </c>
      <c r="W97" s="1">
        <v>2779572</v>
      </c>
      <c r="X97" s="14">
        <v>1831957</v>
      </c>
      <c r="Z97" s="14">
        <v>947615</v>
      </c>
      <c r="AA97" s="1">
        <v>1039675</v>
      </c>
    </row>
    <row r="98" spans="1:27" x14ac:dyDescent="0.25">
      <c r="A98" s="2" t="s">
        <v>84</v>
      </c>
      <c r="B98" s="13">
        <v>30</v>
      </c>
      <c r="C98" s="1">
        <v>152034275</v>
      </c>
      <c r="E98" s="1">
        <v>15381834</v>
      </c>
      <c r="F98" s="14">
        <v>7777803</v>
      </c>
      <c r="H98" s="14">
        <v>7604031</v>
      </c>
      <c r="J98" s="1">
        <v>65537442</v>
      </c>
      <c r="M98" s="14">
        <v>54947346</v>
      </c>
      <c r="N98" s="14">
        <v>10590096</v>
      </c>
      <c r="O98" s="1">
        <v>22342032</v>
      </c>
      <c r="R98" s="1">
        <v>6784800</v>
      </c>
      <c r="W98" s="1">
        <v>3099031</v>
      </c>
      <c r="X98" s="14">
        <v>2103347</v>
      </c>
      <c r="Z98" s="14">
        <v>995684</v>
      </c>
      <c r="AA98" s="1">
        <v>941117</v>
      </c>
    </row>
    <row r="99" spans="1:27" x14ac:dyDescent="0.25">
      <c r="A99" s="2" t="s">
        <v>83</v>
      </c>
      <c r="B99" s="13">
        <v>31</v>
      </c>
      <c r="C99" s="1">
        <v>148098272</v>
      </c>
      <c r="E99" s="1">
        <v>15517975</v>
      </c>
      <c r="F99" s="14">
        <v>7873688</v>
      </c>
      <c r="H99" s="14">
        <v>7644287</v>
      </c>
      <c r="J99" s="1">
        <v>63775805</v>
      </c>
      <c r="M99" s="14">
        <v>53374702</v>
      </c>
      <c r="N99" s="14">
        <v>10401103</v>
      </c>
      <c r="O99" s="1">
        <v>20966366.400000002</v>
      </c>
      <c r="R99" s="1">
        <v>7015572.8000000007</v>
      </c>
      <c r="W99" s="1">
        <v>3382285</v>
      </c>
      <c r="X99" s="14">
        <v>2303505</v>
      </c>
      <c r="Z99" s="14">
        <v>1078780</v>
      </c>
      <c r="AA99" s="1">
        <v>1085477</v>
      </c>
    </row>
    <row r="100" spans="1:27" x14ac:dyDescent="0.25">
      <c r="A100" s="2" t="s">
        <v>82</v>
      </c>
      <c r="B100" s="13">
        <v>31</v>
      </c>
      <c r="C100" s="1">
        <v>139974023</v>
      </c>
      <c r="E100" s="1">
        <v>14765253</v>
      </c>
      <c r="F100" s="14">
        <v>7563444</v>
      </c>
      <c r="H100" s="14">
        <v>7201809</v>
      </c>
      <c r="J100" s="1">
        <v>61109202</v>
      </c>
      <c r="M100" s="14">
        <v>51054063</v>
      </c>
      <c r="N100" s="14">
        <v>10055139</v>
      </c>
      <c r="O100" s="1">
        <v>20259516.800000001</v>
      </c>
      <c r="R100" s="1">
        <v>8418161.6000000015</v>
      </c>
      <c r="W100" s="1">
        <v>3350509</v>
      </c>
      <c r="X100" s="14">
        <v>2245656</v>
      </c>
      <c r="Z100" s="14">
        <v>1104853</v>
      </c>
      <c r="AA100" s="1">
        <v>1164533</v>
      </c>
    </row>
    <row r="101" spans="1:27" x14ac:dyDescent="0.25">
      <c r="A101" s="2" t="s">
        <v>81</v>
      </c>
      <c r="B101" s="13">
        <v>30</v>
      </c>
      <c r="C101" s="1">
        <v>146515000</v>
      </c>
      <c r="E101" s="1">
        <v>14843807</v>
      </c>
      <c r="F101" s="14">
        <v>7491598</v>
      </c>
      <c r="H101" s="14">
        <v>7352209</v>
      </c>
      <c r="J101" s="1">
        <v>64962884</v>
      </c>
      <c r="M101" s="14">
        <v>54392233</v>
      </c>
      <c r="N101" s="14">
        <v>10570651</v>
      </c>
      <c r="O101" s="1">
        <v>20351328.000000004</v>
      </c>
      <c r="R101" s="1">
        <v>10532448.000000002</v>
      </c>
      <c r="W101" s="1">
        <v>3043383</v>
      </c>
      <c r="X101" s="14">
        <v>2028188</v>
      </c>
      <c r="Z101" s="14">
        <v>1015195</v>
      </c>
      <c r="AA101" s="1">
        <v>1289709</v>
      </c>
    </row>
    <row r="102" spans="1:27" x14ac:dyDescent="0.25">
      <c r="A102" s="2" t="s">
        <v>80</v>
      </c>
      <c r="B102" s="13">
        <v>31</v>
      </c>
      <c r="C102" s="1">
        <v>161124042</v>
      </c>
      <c r="E102" s="1">
        <v>15354401</v>
      </c>
      <c r="F102" s="14">
        <v>7686741</v>
      </c>
      <c r="H102" s="14">
        <v>7667660</v>
      </c>
      <c r="J102" s="1">
        <v>69728893</v>
      </c>
      <c r="M102" s="14">
        <v>58449039</v>
      </c>
      <c r="N102" s="14">
        <v>11279854</v>
      </c>
      <c r="O102" s="1">
        <v>22312163.200000003</v>
      </c>
      <c r="R102" s="1">
        <v>13736521.600000001</v>
      </c>
      <c r="W102" s="1">
        <v>2914659</v>
      </c>
      <c r="X102" s="14">
        <v>1975890</v>
      </c>
      <c r="Z102" s="14">
        <v>938769</v>
      </c>
      <c r="AA102" s="1">
        <v>1212269</v>
      </c>
    </row>
    <row r="103" spans="1:27" x14ac:dyDescent="0.25">
      <c r="A103" s="2" t="s">
        <v>79</v>
      </c>
      <c r="B103" s="13">
        <v>30</v>
      </c>
      <c r="C103" s="1">
        <v>144519447</v>
      </c>
      <c r="E103" s="1">
        <v>14025764</v>
      </c>
      <c r="F103" s="14">
        <v>7027591</v>
      </c>
      <c r="H103" s="14">
        <v>6998173</v>
      </c>
      <c r="J103" s="1">
        <v>63309371</v>
      </c>
      <c r="M103" s="14">
        <v>52985130</v>
      </c>
      <c r="N103" s="14">
        <v>10324241</v>
      </c>
      <c r="O103" s="1">
        <v>20547600</v>
      </c>
      <c r="R103" s="1">
        <v>13309488.000000002</v>
      </c>
      <c r="W103" s="1">
        <v>2546779</v>
      </c>
      <c r="X103" s="14">
        <v>1760993</v>
      </c>
      <c r="Z103" s="14">
        <v>785786</v>
      </c>
      <c r="AA103" s="1">
        <v>987259</v>
      </c>
    </row>
    <row r="104" spans="1:27" x14ac:dyDescent="0.25">
      <c r="A104" s="2" t="s">
        <v>78</v>
      </c>
      <c r="B104" s="13">
        <v>31</v>
      </c>
      <c r="C104" s="1">
        <v>150834412</v>
      </c>
      <c r="E104" s="1">
        <v>15393865</v>
      </c>
      <c r="F104" s="14">
        <v>7761607</v>
      </c>
      <c r="H104" s="14">
        <v>7632258</v>
      </c>
      <c r="J104" s="1">
        <v>69135291</v>
      </c>
      <c r="M104" s="14">
        <v>58610335</v>
      </c>
      <c r="N104" s="14">
        <v>10524956</v>
      </c>
      <c r="O104" s="1">
        <v>20909673.600000001</v>
      </c>
      <c r="R104" s="1">
        <v>14222006.4</v>
      </c>
      <c r="W104" s="1">
        <v>2613380</v>
      </c>
      <c r="X104" s="14">
        <v>1803583</v>
      </c>
      <c r="Z104" s="14">
        <v>809797</v>
      </c>
      <c r="AA104" s="1">
        <v>804112</v>
      </c>
    </row>
    <row r="105" spans="1:27" x14ac:dyDescent="0.25">
      <c r="A105" s="4" t="s">
        <v>200</v>
      </c>
      <c r="B105" s="16"/>
      <c r="C105" s="11">
        <v>1762565419</v>
      </c>
      <c r="D105" s="24"/>
      <c r="E105" s="5">
        <f t="shared" ref="E105" si="68">SUM(E93:E104)</f>
        <v>173656610</v>
      </c>
      <c r="F105" s="15">
        <f>SUM(F93:F104)</f>
        <v>87648048</v>
      </c>
      <c r="H105" s="15">
        <f t="shared" ref="H105" si="69">SUM(H93:H104)</f>
        <v>86008562</v>
      </c>
      <c r="J105" s="11">
        <v>776081306</v>
      </c>
      <c r="M105" s="17">
        <v>650681784</v>
      </c>
      <c r="N105" s="18">
        <v>125399522</v>
      </c>
      <c r="O105" s="5">
        <f t="shared" ref="O105" si="70">SUM(O93:O104)</f>
        <v>264544390.40000001</v>
      </c>
      <c r="P105" s="5">
        <f>SUM(P93:P104)</f>
        <v>0</v>
      </c>
      <c r="Q105" s="5">
        <f t="shared" ref="Q105" si="71">SUM(Q93:Q104)</f>
        <v>0</v>
      </c>
      <c r="R105" s="5">
        <f t="shared" ref="R105" si="72">SUM(R93:R104)</f>
        <v>101420345.60000001</v>
      </c>
      <c r="S105" s="5">
        <f t="shared" ref="S105" si="73">SUM(S93:S104)</f>
        <v>0</v>
      </c>
      <c r="T105" s="5">
        <f t="shared" ref="T105" si="74">SUM(T93:T104)</f>
        <v>0</v>
      </c>
      <c r="U105" s="5">
        <f t="shared" ref="U105" si="75">SUM(U93:U104)</f>
        <v>0</v>
      </c>
      <c r="V105" s="5">
        <f t="shared" ref="V105" si="76">SUM(V93:V104)</f>
        <v>0</v>
      </c>
      <c r="W105" s="5">
        <f>SUM(W93:W104)</f>
        <v>32653068</v>
      </c>
      <c r="X105" s="15">
        <f t="shared" ref="X105" si="77">SUM(X93:X104)</f>
        <v>22324790</v>
      </c>
      <c r="Y105" s="15">
        <f t="shared" ref="Y105" si="78">SUM(Y93:Y104)</f>
        <v>0</v>
      </c>
      <c r="Z105" s="15">
        <f t="shared" ref="Z105" si="79">SUM(Z93:Z104)</f>
        <v>10328278</v>
      </c>
      <c r="AA105" s="5">
        <f>SUM(AA93:AA104)</f>
        <v>10068280</v>
      </c>
    </row>
    <row r="106" spans="1:27" x14ac:dyDescent="0.25">
      <c r="A106" s="2" t="s">
        <v>77</v>
      </c>
      <c r="B106" s="13">
        <v>31</v>
      </c>
      <c r="C106" s="1">
        <v>136413951</v>
      </c>
      <c r="E106" s="1">
        <v>12951103</v>
      </c>
      <c r="F106" s="14">
        <v>6483006</v>
      </c>
      <c r="H106" s="14">
        <v>6468097</v>
      </c>
      <c r="J106" s="1">
        <v>58514668</v>
      </c>
      <c r="M106" s="14">
        <v>49049885</v>
      </c>
      <c r="N106" s="14">
        <v>9464783</v>
      </c>
      <c r="O106" s="1">
        <v>19762475.200000003</v>
      </c>
      <c r="R106" s="1">
        <v>13617134.4</v>
      </c>
      <c r="W106" s="1">
        <v>2147337</v>
      </c>
      <c r="X106" s="14">
        <v>1472817</v>
      </c>
      <c r="Z106" s="14">
        <v>674520</v>
      </c>
      <c r="AA106" s="1">
        <v>509478</v>
      </c>
    </row>
    <row r="107" spans="1:27" x14ac:dyDescent="0.25">
      <c r="A107" s="2" t="s">
        <v>76</v>
      </c>
      <c r="B107" s="13">
        <v>29</v>
      </c>
      <c r="C107" s="1">
        <v>136690795</v>
      </c>
      <c r="E107" s="1">
        <v>13057564</v>
      </c>
      <c r="F107" s="14">
        <v>6614306</v>
      </c>
      <c r="H107" s="14">
        <v>6443258</v>
      </c>
      <c r="J107" s="1">
        <v>59978619</v>
      </c>
      <c r="M107" s="14">
        <v>50327673</v>
      </c>
      <c r="N107" s="14">
        <v>9650946</v>
      </c>
      <c r="O107" s="1">
        <v>20627723.200000003</v>
      </c>
      <c r="R107" s="1">
        <v>15084454.4</v>
      </c>
      <c r="W107" s="1">
        <v>2152429.7139999997</v>
      </c>
      <c r="X107" s="14">
        <v>1489579.7139999999</v>
      </c>
      <c r="Z107" s="14">
        <v>662850</v>
      </c>
      <c r="AA107" s="1">
        <v>560865</v>
      </c>
    </row>
    <row r="108" spans="1:27" x14ac:dyDescent="0.25">
      <c r="A108" s="2" t="s">
        <v>75</v>
      </c>
      <c r="B108" s="13">
        <v>31</v>
      </c>
      <c r="C108" s="1">
        <v>156297328</v>
      </c>
      <c r="E108" s="1">
        <v>15288773</v>
      </c>
      <c r="F108" s="14">
        <v>7757041</v>
      </c>
      <c r="H108" s="14">
        <v>7531732</v>
      </c>
      <c r="J108" s="1">
        <v>70114293</v>
      </c>
      <c r="M108" s="14">
        <v>58720672</v>
      </c>
      <c r="N108" s="14">
        <v>11393621</v>
      </c>
      <c r="O108" s="1">
        <v>22058905.600000001</v>
      </c>
      <c r="R108" s="1">
        <v>15381307.200000001</v>
      </c>
      <c r="W108" s="1">
        <v>2793209.148</v>
      </c>
      <c r="X108" s="14">
        <v>1913852.148</v>
      </c>
      <c r="Z108" s="14">
        <v>879357</v>
      </c>
      <c r="AA108" s="1">
        <v>919911</v>
      </c>
    </row>
    <row r="109" spans="1:27" x14ac:dyDescent="0.25">
      <c r="A109" s="2" t="s">
        <v>74</v>
      </c>
      <c r="B109" s="13">
        <v>30</v>
      </c>
      <c r="C109" s="1">
        <v>147291655</v>
      </c>
      <c r="E109" s="1">
        <v>14390983</v>
      </c>
      <c r="F109" s="14">
        <v>7271823</v>
      </c>
      <c r="H109" s="14">
        <v>7119160</v>
      </c>
      <c r="J109" s="1">
        <v>64884158</v>
      </c>
      <c r="M109" s="14">
        <v>54318126</v>
      </c>
      <c r="N109" s="14">
        <v>10566032</v>
      </c>
      <c r="O109" s="1">
        <v>21563424</v>
      </c>
      <c r="R109" s="1">
        <v>16221024.000000002</v>
      </c>
      <c r="W109" s="1">
        <v>2765619.7690000003</v>
      </c>
      <c r="X109" s="14">
        <v>1870871.7690000001</v>
      </c>
      <c r="Z109" s="14">
        <v>894748</v>
      </c>
      <c r="AA109" s="1">
        <v>1013149</v>
      </c>
    </row>
    <row r="110" spans="1:27" x14ac:dyDescent="0.25">
      <c r="A110" s="2" t="s">
        <v>73</v>
      </c>
      <c r="B110" s="13">
        <v>31</v>
      </c>
      <c r="C110" s="1">
        <v>151910204</v>
      </c>
      <c r="E110" s="1">
        <v>14681274</v>
      </c>
      <c r="F110" s="14">
        <v>7483655</v>
      </c>
      <c r="H110" s="14">
        <v>7197619</v>
      </c>
      <c r="J110" s="1">
        <v>67631143</v>
      </c>
      <c r="M110" s="14">
        <v>56608696</v>
      </c>
      <c r="N110" s="14">
        <v>11022447</v>
      </c>
      <c r="O110" s="1">
        <v>21399969.600000001</v>
      </c>
      <c r="R110" s="1">
        <v>17183126.400000002</v>
      </c>
      <c r="W110" s="1">
        <v>2981530</v>
      </c>
      <c r="X110" s="14">
        <v>2021985</v>
      </c>
      <c r="Z110" s="14">
        <v>959545</v>
      </c>
      <c r="AA110" s="1">
        <v>1212280</v>
      </c>
    </row>
    <row r="111" spans="1:27" x14ac:dyDescent="0.25">
      <c r="A111" s="2" t="s">
        <v>72</v>
      </c>
      <c r="B111" s="13">
        <v>30</v>
      </c>
      <c r="C111" s="1">
        <v>151007041</v>
      </c>
      <c r="E111" s="1">
        <v>15648745</v>
      </c>
      <c r="F111" s="14">
        <v>7969169</v>
      </c>
      <c r="H111" s="14">
        <v>7679576</v>
      </c>
      <c r="J111" s="1">
        <v>65000522</v>
      </c>
      <c r="M111" s="14">
        <v>54222089</v>
      </c>
      <c r="N111" s="14">
        <v>10778433</v>
      </c>
      <c r="O111" s="1">
        <v>20067552</v>
      </c>
      <c r="R111" s="1">
        <v>17229696.000000004</v>
      </c>
      <c r="W111" s="1">
        <v>3223184</v>
      </c>
      <c r="X111" s="14">
        <v>2119162</v>
      </c>
      <c r="Z111" s="14">
        <v>1104022</v>
      </c>
      <c r="AA111" s="1">
        <v>1460303</v>
      </c>
    </row>
    <row r="112" spans="1:27" x14ac:dyDescent="0.25">
      <c r="A112" s="2" t="s">
        <v>71</v>
      </c>
      <c r="B112" s="13">
        <v>31</v>
      </c>
      <c r="C112" s="1">
        <v>139851426</v>
      </c>
      <c r="E112" s="1">
        <v>14866013</v>
      </c>
      <c r="F112" s="14">
        <v>7621000</v>
      </c>
      <c r="H112" s="14">
        <v>7245013</v>
      </c>
      <c r="J112" s="1">
        <v>60455808</v>
      </c>
      <c r="M112" s="14">
        <v>50453231</v>
      </c>
      <c r="N112" s="14">
        <v>10002577</v>
      </c>
      <c r="O112" s="1">
        <v>18610416</v>
      </c>
      <c r="R112" s="1">
        <v>17563707.200000003</v>
      </c>
      <c r="W112" s="1">
        <v>3298666</v>
      </c>
      <c r="X112" s="14">
        <v>2208292</v>
      </c>
      <c r="Z112" s="14">
        <v>1090374</v>
      </c>
      <c r="AA112" s="1">
        <v>1380110</v>
      </c>
    </row>
    <row r="113" spans="1:27" x14ac:dyDescent="0.25">
      <c r="A113" s="2" t="s">
        <v>70</v>
      </c>
      <c r="B113" s="13">
        <v>31</v>
      </c>
      <c r="C113" s="1">
        <v>143703034</v>
      </c>
      <c r="E113" s="1">
        <v>15384311</v>
      </c>
      <c r="F113" s="14">
        <v>7940051</v>
      </c>
      <c r="H113" s="14">
        <v>7444260</v>
      </c>
      <c r="J113" s="1">
        <v>62546762</v>
      </c>
      <c r="M113" s="14">
        <v>52055737</v>
      </c>
      <c r="N113" s="14">
        <v>10491025</v>
      </c>
      <c r="O113" s="1">
        <v>17903566.400000002</v>
      </c>
      <c r="R113" s="1">
        <v>17959763.200000003</v>
      </c>
      <c r="W113" s="1">
        <v>3436690</v>
      </c>
      <c r="X113" s="14">
        <v>2290430</v>
      </c>
      <c r="Z113" s="14">
        <v>1146260</v>
      </c>
      <c r="AA113" s="1">
        <v>1557663</v>
      </c>
    </row>
    <row r="114" spans="1:27" x14ac:dyDescent="0.25">
      <c r="A114" s="2" t="s">
        <v>69</v>
      </c>
      <c r="B114" s="13">
        <v>30</v>
      </c>
      <c r="C114" s="1">
        <v>148467391</v>
      </c>
      <c r="E114" s="1">
        <v>14858252</v>
      </c>
      <c r="F114" s="14">
        <v>7589091</v>
      </c>
      <c r="H114" s="14">
        <v>7269161</v>
      </c>
      <c r="J114" s="1">
        <v>65746340</v>
      </c>
      <c r="M114" s="14">
        <v>54848336</v>
      </c>
      <c r="N114" s="14">
        <v>10898004</v>
      </c>
      <c r="O114" s="1">
        <v>18050976.000000004</v>
      </c>
      <c r="R114" s="1">
        <v>18815328</v>
      </c>
      <c r="W114" s="1">
        <v>3096878</v>
      </c>
      <c r="X114" s="14">
        <v>2088698</v>
      </c>
      <c r="Z114" s="14">
        <v>1008180</v>
      </c>
      <c r="AA114" s="1">
        <v>1648856</v>
      </c>
    </row>
    <row r="115" spans="1:27" x14ac:dyDescent="0.25">
      <c r="A115" s="2" t="s">
        <v>68</v>
      </c>
      <c r="B115" s="13">
        <v>31</v>
      </c>
      <c r="C115" s="1">
        <v>150638608</v>
      </c>
      <c r="E115" s="1">
        <v>14997479</v>
      </c>
      <c r="F115" s="14">
        <v>7553444</v>
      </c>
      <c r="H115" s="14">
        <v>7444035</v>
      </c>
      <c r="J115" s="1">
        <v>65389998</v>
      </c>
      <c r="M115" s="14">
        <v>54558371</v>
      </c>
      <c r="N115" s="14">
        <v>10831627</v>
      </c>
      <c r="O115" s="1">
        <v>19382936</v>
      </c>
      <c r="R115" s="1">
        <v>20252622.400000002</v>
      </c>
      <c r="W115" s="1">
        <v>2983795</v>
      </c>
      <c r="X115" s="14">
        <v>2050238</v>
      </c>
      <c r="Z115" s="14">
        <v>933557</v>
      </c>
      <c r="AA115" s="1">
        <v>1573653</v>
      </c>
    </row>
    <row r="116" spans="1:27" x14ac:dyDescent="0.25">
      <c r="A116" s="2" t="s">
        <v>67</v>
      </c>
      <c r="B116" s="13">
        <v>30</v>
      </c>
      <c r="C116" s="1">
        <v>147033943</v>
      </c>
      <c r="E116" s="1">
        <v>14621302</v>
      </c>
      <c r="F116" s="14">
        <v>7385548</v>
      </c>
      <c r="H116" s="14">
        <v>7235754</v>
      </c>
      <c r="J116" s="1">
        <v>62804593</v>
      </c>
      <c r="M116" s="14">
        <v>52389723</v>
      </c>
      <c r="N116" s="14">
        <v>10414870</v>
      </c>
      <c r="O116" s="1">
        <v>18000432</v>
      </c>
      <c r="R116" s="1">
        <v>19899120</v>
      </c>
      <c r="W116" s="1">
        <v>2729955</v>
      </c>
      <c r="X116" s="14">
        <v>1902075</v>
      </c>
      <c r="Z116" s="14">
        <v>827880</v>
      </c>
      <c r="AA116" s="1">
        <v>1184214</v>
      </c>
    </row>
    <row r="117" spans="1:27" x14ac:dyDescent="0.25">
      <c r="A117" s="2" t="s">
        <v>66</v>
      </c>
      <c r="B117" s="13">
        <v>31</v>
      </c>
      <c r="C117" s="1">
        <v>147509424</v>
      </c>
      <c r="E117" s="1">
        <v>15063065</v>
      </c>
      <c r="F117" s="14">
        <v>7646609</v>
      </c>
      <c r="H117" s="14">
        <v>7416456</v>
      </c>
      <c r="J117" s="1">
        <v>60933766</v>
      </c>
      <c r="M117" s="14">
        <v>50830973</v>
      </c>
      <c r="N117" s="14">
        <v>10102793</v>
      </c>
      <c r="O117" s="1">
        <v>18677326.400000002</v>
      </c>
      <c r="R117" s="1">
        <v>22173928</v>
      </c>
      <c r="W117" s="1">
        <v>2638359</v>
      </c>
      <c r="X117" s="14">
        <v>1864856</v>
      </c>
      <c r="Z117" s="14">
        <v>773503</v>
      </c>
      <c r="AA117" s="1">
        <v>806650</v>
      </c>
    </row>
    <row r="118" spans="1:27" x14ac:dyDescent="0.25">
      <c r="A118" s="4" t="s">
        <v>201</v>
      </c>
      <c r="B118" s="16"/>
      <c r="C118" s="10">
        <v>1756814800</v>
      </c>
      <c r="D118" s="25"/>
      <c r="E118" s="5">
        <f t="shared" ref="E118" si="80">SUM(E106:E117)</f>
        <v>175808864</v>
      </c>
      <c r="F118" s="15">
        <f>SUM(F106:F117)</f>
        <v>89314743</v>
      </c>
      <c r="H118" s="15">
        <f t="shared" ref="H118" si="81">SUM(H106:H117)</f>
        <v>86494121</v>
      </c>
      <c r="J118" s="11">
        <v>764030270</v>
      </c>
      <c r="M118" s="17">
        <v>638413113</v>
      </c>
      <c r="N118" s="18">
        <v>125617157</v>
      </c>
      <c r="O118" s="5">
        <f t="shared" ref="O118" si="82">SUM(O106:O117)</f>
        <v>236105702.40000001</v>
      </c>
      <c r="P118" s="5">
        <f>SUM(P106:P117)</f>
        <v>0</v>
      </c>
      <c r="Q118" s="5">
        <f t="shared" ref="Q118" si="83">SUM(Q106:Q117)</f>
        <v>0</v>
      </c>
      <c r="R118" s="5">
        <f t="shared" ref="R118" si="84">SUM(R106:R117)</f>
        <v>211381211.20000002</v>
      </c>
      <c r="S118" s="5">
        <f t="shared" ref="S118" si="85">SUM(S106:S117)</f>
        <v>0</v>
      </c>
      <c r="T118" s="5">
        <f t="shared" ref="T118" si="86">SUM(T106:T117)</f>
        <v>0</v>
      </c>
      <c r="U118" s="5">
        <f t="shared" ref="U118" si="87">SUM(U106:U117)</f>
        <v>0</v>
      </c>
      <c r="V118" s="5">
        <f t="shared" ref="V118" si="88">SUM(V106:V117)</f>
        <v>0</v>
      </c>
      <c r="W118" s="5">
        <f>SUM(W106:W117)</f>
        <v>34247652.630999997</v>
      </c>
      <c r="X118" s="15">
        <f t="shared" ref="X118" si="89">SUM(X106:X117)</f>
        <v>23292856.631000001</v>
      </c>
      <c r="Y118" s="15">
        <f t="shared" ref="Y118" si="90">SUM(Y106:Y117)</f>
        <v>0</v>
      </c>
      <c r="Z118" s="15">
        <f t="shared" ref="Z118" si="91">SUM(Z106:Z117)</f>
        <v>10954796</v>
      </c>
      <c r="AA118" s="5">
        <f>SUM(AA106:AA117)</f>
        <v>13827132</v>
      </c>
    </row>
    <row r="119" spans="1:27" x14ac:dyDescent="0.25">
      <c r="A119" s="2" t="s">
        <v>65</v>
      </c>
      <c r="B119" s="13">
        <v>31</v>
      </c>
      <c r="C119" s="1">
        <v>140288294</v>
      </c>
      <c r="E119" s="1">
        <v>13698031</v>
      </c>
      <c r="F119" s="14">
        <v>6958391</v>
      </c>
      <c r="H119" s="14">
        <v>6739640</v>
      </c>
      <c r="J119" s="1">
        <v>59469170</v>
      </c>
      <c r="M119" s="14">
        <v>49629065</v>
      </c>
      <c r="N119" s="14">
        <v>9840105</v>
      </c>
      <c r="O119" s="1">
        <v>17247209.599999998</v>
      </c>
      <c r="R119" s="1">
        <v>21851676.800000001</v>
      </c>
      <c r="W119" s="1">
        <v>2313236</v>
      </c>
      <c r="X119" s="14">
        <v>1617917</v>
      </c>
      <c r="Z119" s="14">
        <v>695319</v>
      </c>
      <c r="AA119" s="1">
        <v>723254</v>
      </c>
    </row>
    <row r="120" spans="1:27" x14ac:dyDescent="0.25">
      <c r="A120" s="2" t="s">
        <v>64</v>
      </c>
      <c r="B120" s="13">
        <v>28</v>
      </c>
      <c r="C120" s="1">
        <v>130465060</v>
      </c>
      <c r="E120" s="1">
        <v>12777684</v>
      </c>
      <c r="F120" s="14">
        <v>6522399</v>
      </c>
      <c r="H120" s="14">
        <v>6255285</v>
      </c>
      <c r="J120" s="1">
        <v>56020935.799999997</v>
      </c>
      <c r="M120" s="14">
        <v>46731666</v>
      </c>
      <c r="N120" s="14">
        <v>9289269.8000000007</v>
      </c>
      <c r="O120" s="1">
        <v>16305408</v>
      </c>
      <c r="R120" s="1">
        <v>21255808</v>
      </c>
      <c r="W120" s="1">
        <v>2227013</v>
      </c>
      <c r="X120" s="14">
        <v>1565653</v>
      </c>
      <c r="Z120" s="14">
        <v>661360</v>
      </c>
      <c r="AA120" s="1">
        <v>783654</v>
      </c>
    </row>
    <row r="121" spans="1:27" x14ac:dyDescent="0.25">
      <c r="A121" s="2" t="s">
        <v>63</v>
      </c>
      <c r="B121" s="13">
        <v>31</v>
      </c>
      <c r="C121" s="1">
        <v>151384924</v>
      </c>
      <c r="E121" s="1">
        <v>15031711</v>
      </c>
      <c r="F121" s="14">
        <v>7723528</v>
      </c>
      <c r="H121" s="14">
        <v>7308183</v>
      </c>
      <c r="J121" s="1">
        <v>64266389</v>
      </c>
      <c r="M121" s="14">
        <v>53491942</v>
      </c>
      <c r="N121" s="14">
        <v>10774447</v>
      </c>
      <c r="O121" s="1">
        <v>18323033.599999998</v>
      </c>
      <c r="R121" s="1">
        <v>25124880</v>
      </c>
      <c r="W121" s="1">
        <v>2547245</v>
      </c>
      <c r="X121" s="14">
        <v>1792880</v>
      </c>
      <c r="Z121" s="14">
        <v>754365</v>
      </c>
      <c r="AA121" s="1">
        <v>722529</v>
      </c>
    </row>
    <row r="122" spans="1:27" x14ac:dyDescent="0.25">
      <c r="A122" s="2" t="s">
        <v>62</v>
      </c>
      <c r="B122" s="13">
        <v>30</v>
      </c>
      <c r="C122" s="1">
        <v>143284553</v>
      </c>
      <c r="E122" s="1">
        <v>14173857</v>
      </c>
      <c r="F122" s="14">
        <v>7158667</v>
      </c>
      <c r="H122" s="14">
        <v>7015190</v>
      </c>
      <c r="J122" s="1">
        <v>59516210</v>
      </c>
      <c r="M122" s="14">
        <v>49647496</v>
      </c>
      <c r="N122" s="14">
        <v>9868714</v>
      </c>
      <c r="O122" s="1">
        <v>17802672</v>
      </c>
      <c r="R122" s="1">
        <v>23623680</v>
      </c>
      <c r="W122" s="1">
        <v>2931885</v>
      </c>
      <c r="X122" s="14">
        <v>2004518</v>
      </c>
      <c r="Z122" s="14">
        <v>927367</v>
      </c>
      <c r="AA122" s="1">
        <v>1315370</v>
      </c>
    </row>
    <row r="123" spans="1:27" x14ac:dyDescent="0.25">
      <c r="A123" s="2" t="s">
        <v>61</v>
      </c>
      <c r="B123" s="13">
        <v>31</v>
      </c>
      <c r="C123" s="1">
        <v>153470353</v>
      </c>
      <c r="E123" s="1">
        <v>15106559</v>
      </c>
      <c r="F123" s="14">
        <v>7642164</v>
      </c>
      <c r="H123" s="14">
        <v>7464395</v>
      </c>
      <c r="J123" s="1">
        <v>65470186.969999999</v>
      </c>
      <c r="M123" s="14">
        <v>54521405</v>
      </c>
      <c r="N123" s="14">
        <v>10948781.970000001</v>
      </c>
      <c r="O123" s="1">
        <v>17857537.599999998</v>
      </c>
      <c r="R123" s="1">
        <v>24635774.400000002</v>
      </c>
      <c r="W123" s="1">
        <v>3200808</v>
      </c>
      <c r="X123" s="14">
        <v>2141067</v>
      </c>
      <c r="Y123" s="14">
        <v>234088</v>
      </c>
      <c r="Z123" s="14">
        <v>825653</v>
      </c>
      <c r="AA123" s="1">
        <v>1523249</v>
      </c>
    </row>
    <row r="124" spans="1:27" x14ac:dyDescent="0.25">
      <c r="A124" s="2" t="s">
        <v>60</v>
      </c>
      <c r="B124" s="13">
        <v>30</v>
      </c>
      <c r="C124" s="1">
        <v>149360780</v>
      </c>
      <c r="E124" s="1">
        <v>15651352</v>
      </c>
      <c r="F124" s="14">
        <v>7943275</v>
      </c>
      <c r="H124" s="14">
        <v>7708077</v>
      </c>
      <c r="J124" s="1">
        <v>61651794</v>
      </c>
      <c r="M124" s="14">
        <v>51235902</v>
      </c>
      <c r="N124" s="14">
        <v>10415892</v>
      </c>
      <c r="O124" s="1">
        <v>17012208</v>
      </c>
      <c r="R124" s="1">
        <v>24096336.000000004</v>
      </c>
      <c r="W124" s="1">
        <v>3666003</v>
      </c>
      <c r="X124" s="14">
        <v>2341321</v>
      </c>
      <c r="Y124" s="14">
        <v>402904</v>
      </c>
      <c r="Z124" s="14">
        <v>921778</v>
      </c>
      <c r="AA124" s="1">
        <v>1731155</v>
      </c>
    </row>
    <row r="125" spans="1:27" x14ac:dyDescent="0.25">
      <c r="A125" s="2" t="s">
        <v>59</v>
      </c>
      <c r="B125" s="13">
        <v>31</v>
      </c>
      <c r="C125" s="1">
        <v>137447659</v>
      </c>
      <c r="E125" s="1">
        <v>14700720</v>
      </c>
      <c r="F125" s="14">
        <v>7455744</v>
      </c>
      <c r="H125" s="14">
        <v>7244976</v>
      </c>
      <c r="J125" s="1">
        <v>57655766</v>
      </c>
      <c r="M125" s="14">
        <v>47820447</v>
      </c>
      <c r="N125" s="14">
        <v>9835319</v>
      </c>
      <c r="O125" s="1">
        <v>15204632</v>
      </c>
      <c r="R125" s="1">
        <v>24645942.400000002</v>
      </c>
      <c r="W125" s="1">
        <v>3903898</v>
      </c>
      <c r="X125" s="14">
        <v>2410311</v>
      </c>
      <c r="Y125" s="14">
        <v>524311</v>
      </c>
      <c r="Z125" s="14">
        <v>969276</v>
      </c>
      <c r="AA125" s="1">
        <v>1735637</v>
      </c>
    </row>
    <row r="126" spans="1:27" x14ac:dyDescent="0.25">
      <c r="A126" s="2" t="s">
        <v>58</v>
      </c>
      <c r="B126" s="13">
        <v>31</v>
      </c>
      <c r="C126" s="1">
        <v>141721056</v>
      </c>
      <c r="E126" s="1">
        <v>15323776</v>
      </c>
      <c r="F126" s="14">
        <v>7816201</v>
      </c>
      <c r="H126" s="14">
        <v>7507575</v>
      </c>
      <c r="J126" s="1">
        <v>58903588</v>
      </c>
      <c r="M126" s="14">
        <v>48720905</v>
      </c>
      <c r="N126" s="14">
        <v>10182683</v>
      </c>
      <c r="O126" s="1">
        <v>14862739.200000001</v>
      </c>
      <c r="R126" s="1">
        <v>25077363.200000003</v>
      </c>
      <c r="W126" s="1">
        <v>3934594</v>
      </c>
      <c r="X126" s="14">
        <v>2421129</v>
      </c>
      <c r="Y126" s="14">
        <v>482821</v>
      </c>
      <c r="Z126" s="14">
        <v>1030644</v>
      </c>
      <c r="AA126" s="1">
        <v>1816382</v>
      </c>
    </row>
    <row r="127" spans="1:27" x14ac:dyDescent="0.25">
      <c r="A127" s="2" t="s">
        <v>57</v>
      </c>
      <c r="B127" s="13">
        <v>30</v>
      </c>
      <c r="C127" s="1">
        <v>143012669</v>
      </c>
      <c r="E127" s="1">
        <v>14497467</v>
      </c>
      <c r="F127" s="14">
        <v>7413822</v>
      </c>
      <c r="H127" s="14">
        <v>7083645</v>
      </c>
      <c r="J127" s="1">
        <v>60692759</v>
      </c>
      <c r="M127" s="14">
        <v>50399666</v>
      </c>
      <c r="N127" s="14">
        <v>10293093</v>
      </c>
      <c r="O127" s="1">
        <v>15723456</v>
      </c>
      <c r="R127" s="1">
        <v>26262000</v>
      </c>
      <c r="W127" s="1">
        <v>3439992</v>
      </c>
      <c r="X127" s="14">
        <v>2161609</v>
      </c>
      <c r="Y127" s="14">
        <v>461772</v>
      </c>
      <c r="Z127" s="14">
        <v>816611</v>
      </c>
      <c r="AA127" s="1">
        <v>1878158</v>
      </c>
    </row>
    <row r="128" spans="1:27" x14ac:dyDescent="0.25">
      <c r="A128" s="2" t="s">
        <v>56</v>
      </c>
      <c r="B128" s="13">
        <v>31</v>
      </c>
      <c r="C128" s="1">
        <v>153344574</v>
      </c>
      <c r="E128" s="1">
        <v>15548953</v>
      </c>
      <c r="F128" s="14">
        <v>7818376</v>
      </c>
      <c r="H128" s="14">
        <v>7730577</v>
      </c>
      <c r="J128" s="1">
        <v>65046872</v>
      </c>
      <c r="M128" s="14">
        <v>54167068</v>
      </c>
      <c r="N128" s="14">
        <v>10879804</v>
      </c>
      <c r="O128" s="1">
        <v>17109123.200000003</v>
      </c>
      <c r="R128" s="1">
        <v>28313564.800000001</v>
      </c>
      <c r="W128" s="1">
        <v>3405884</v>
      </c>
      <c r="X128" s="14">
        <v>2149262</v>
      </c>
      <c r="Y128" s="14">
        <v>405101</v>
      </c>
      <c r="Z128" s="14">
        <v>851521</v>
      </c>
      <c r="AA128" s="1">
        <v>1897310</v>
      </c>
    </row>
    <row r="129" spans="1:27" x14ac:dyDescent="0.25">
      <c r="A129" s="2" t="s">
        <v>55</v>
      </c>
      <c r="B129" s="13">
        <v>30</v>
      </c>
      <c r="C129" s="1">
        <v>144357826</v>
      </c>
      <c r="E129" s="1">
        <v>14654811</v>
      </c>
      <c r="F129" s="14">
        <v>7376934</v>
      </c>
      <c r="H129" s="14">
        <v>7277877</v>
      </c>
      <c r="J129" s="1">
        <v>60020903</v>
      </c>
      <c r="M129" s="14">
        <v>49790212</v>
      </c>
      <c r="N129" s="14">
        <v>10230691</v>
      </c>
      <c r="O129" s="1">
        <v>16253136.000000002</v>
      </c>
      <c r="R129" s="1">
        <v>28579632</v>
      </c>
      <c r="W129" s="1">
        <v>2957997</v>
      </c>
      <c r="X129" s="14">
        <v>1968922</v>
      </c>
      <c r="Y129" s="14">
        <v>251988</v>
      </c>
      <c r="Z129" s="14">
        <v>737087</v>
      </c>
      <c r="AA129" s="1">
        <v>1330631</v>
      </c>
    </row>
    <row r="130" spans="1:27" x14ac:dyDescent="0.25">
      <c r="A130" s="2" t="s">
        <v>54</v>
      </c>
      <c r="B130" s="13">
        <v>31</v>
      </c>
      <c r="C130" s="1">
        <v>139097559</v>
      </c>
      <c r="E130" s="1">
        <v>14482622</v>
      </c>
      <c r="F130" s="14">
        <v>7321816</v>
      </c>
      <c r="H130" s="14">
        <v>7160806</v>
      </c>
      <c r="J130" s="1">
        <v>56032653</v>
      </c>
      <c r="M130" s="14">
        <v>46440136</v>
      </c>
      <c r="N130" s="14">
        <v>9592517</v>
      </c>
      <c r="O130" s="1">
        <v>16662078.4</v>
      </c>
      <c r="R130" s="1">
        <v>31583990.400000002</v>
      </c>
      <c r="W130" s="1">
        <v>2663233.1179999998</v>
      </c>
      <c r="X130" s="14">
        <v>1809056.118</v>
      </c>
      <c r="Y130" s="14">
        <v>186047</v>
      </c>
      <c r="Z130" s="14">
        <v>668130</v>
      </c>
      <c r="AA130" s="1">
        <v>889955</v>
      </c>
    </row>
    <row r="131" spans="1:27" x14ac:dyDescent="0.25">
      <c r="A131" s="4" t="s">
        <v>202</v>
      </c>
      <c r="B131" s="16"/>
      <c r="C131" s="11">
        <v>1727366607</v>
      </c>
      <c r="D131" s="24" t="s">
        <v>237</v>
      </c>
      <c r="E131" s="5">
        <f t="shared" ref="E131" si="92">SUM(E119:E130)</f>
        <v>175647543</v>
      </c>
      <c r="F131" s="15">
        <f>SUM(F119:F130)</f>
        <v>89151317</v>
      </c>
      <c r="H131" s="15">
        <f t="shared" ref="H131" si="93">SUM(H119:H130)</f>
        <v>86496226</v>
      </c>
      <c r="J131" s="11">
        <v>724834684</v>
      </c>
      <c r="M131" s="17">
        <v>602620356</v>
      </c>
      <c r="N131" s="17">
        <v>122214328</v>
      </c>
      <c r="O131" s="5">
        <f t="shared" ref="O131" si="94">SUM(O119:O130)</f>
        <v>200363233.59999999</v>
      </c>
      <c r="P131" s="5">
        <f>SUM(P119:P130)</f>
        <v>0</v>
      </c>
      <c r="Q131" s="5">
        <f t="shared" ref="Q131" si="95">SUM(Q119:Q130)</f>
        <v>0</v>
      </c>
      <c r="R131" s="5">
        <f t="shared" ref="R131" si="96">SUM(R119:R130)</f>
        <v>305050648</v>
      </c>
      <c r="S131" s="5">
        <f t="shared" ref="S131" si="97">SUM(S119:S130)</f>
        <v>0</v>
      </c>
      <c r="T131" s="5">
        <f t="shared" ref="T131" si="98">SUM(T119:T130)</f>
        <v>0</v>
      </c>
      <c r="U131" s="5">
        <f t="shared" ref="U131" si="99">SUM(U119:U130)</f>
        <v>0</v>
      </c>
      <c r="V131" s="5">
        <f t="shared" ref="V131" si="100">SUM(V119:V130)</f>
        <v>0</v>
      </c>
      <c r="W131" s="5">
        <f>SUM(W119:W130)</f>
        <v>37191788.118000001</v>
      </c>
      <c r="X131" s="15">
        <f t="shared" ref="X131" si="101">SUM(X119:X130)</f>
        <v>24383645.118000001</v>
      </c>
      <c r="Y131" s="15">
        <f t="shared" ref="Y131" si="102">SUM(Y119:Y130)</f>
        <v>2949032</v>
      </c>
      <c r="Z131" s="15">
        <f t="shared" ref="Z131" si="103">SUM(Z119:Z130)</f>
        <v>9859111</v>
      </c>
      <c r="AA131" s="5">
        <f>SUM(AA119:AA130)</f>
        <v>16347284</v>
      </c>
    </row>
    <row r="132" spans="1:27" x14ac:dyDescent="0.25">
      <c r="A132" s="2" t="s">
        <v>53</v>
      </c>
      <c r="B132" s="13">
        <v>31</v>
      </c>
      <c r="D132" s="31"/>
      <c r="E132" s="1">
        <v>13651785</v>
      </c>
      <c r="F132" s="14">
        <v>6882948</v>
      </c>
      <c r="H132" s="14">
        <v>6768837</v>
      </c>
      <c r="J132" s="1">
        <v>54701101</v>
      </c>
      <c r="M132" s="14">
        <v>45323007</v>
      </c>
      <c r="N132" s="14">
        <v>9378094</v>
      </c>
      <c r="O132" s="1">
        <v>15283198.4</v>
      </c>
      <c r="R132" s="1">
        <v>31537664</v>
      </c>
      <c r="W132" s="1">
        <v>2449435.9180000001</v>
      </c>
      <c r="X132" s="14">
        <v>1651871.9180000001</v>
      </c>
      <c r="Y132" s="14">
        <v>157375</v>
      </c>
      <c r="Z132" s="14">
        <v>640189</v>
      </c>
      <c r="AA132" s="1">
        <v>718980</v>
      </c>
    </row>
    <row r="133" spans="1:27" x14ac:dyDescent="0.25">
      <c r="A133" s="2" t="s">
        <v>52</v>
      </c>
      <c r="B133" s="13">
        <v>28</v>
      </c>
      <c r="D133" s="31"/>
      <c r="E133" s="1">
        <v>12781938.5</v>
      </c>
      <c r="F133" s="14">
        <v>6544350.5</v>
      </c>
      <c r="H133" s="14">
        <v>6237588</v>
      </c>
      <c r="J133" s="1">
        <v>53839817</v>
      </c>
      <c r="M133" s="14">
        <v>44686764</v>
      </c>
      <c r="N133" s="14">
        <v>9153053</v>
      </c>
      <c r="O133" s="1">
        <v>14817196.799999999</v>
      </c>
      <c r="R133" s="1">
        <v>30598444.800000004</v>
      </c>
      <c r="W133" s="1">
        <v>2438249</v>
      </c>
      <c r="X133" s="14">
        <v>1630639</v>
      </c>
      <c r="Y133" s="14">
        <v>182170</v>
      </c>
      <c r="Z133" s="14">
        <v>625440</v>
      </c>
      <c r="AA133" s="1">
        <v>843097</v>
      </c>
    </row>
    <row r="134" spans="1:27" x14ac:dyDescent="0.25">
      <c r="A134" s="2" t="s">
        <v>51</v>
      </c>
      <c r="B134" s="13">
        <v>31</v>
      </c>
      <c r="D134" s="31"/>
      <c r="E134" s="1">
        <v>14551088.6</v>
      </c>
      <c r="F134" s="14">
        <v>7412000.5999999996</v>
      </c>
      <c r="H134" s="14">
        <v>7139088</v>
      </c>
      <c r="J134" s="1">
        <v>60144292</v>
      </c>
      <c r="M134" s="14">
        <v>49761212</v>
      </c>
      <c r="N134" s="14">
        <v>10383080</v>
      </c>
      <c r="O134" s="1">
        <v>16424345.6</v>
      </c>
      <c r="R134" s="1">
        <v>34849356.800000004</v>
      </c>
      <c r="W134" s="1">
        <v>2875367</v>
      </c>
      <c r="X134" s="14">
        <v>1874050</v>
      </c>
      <c r="Y134" s="14">
        <v>299898</v>
      </c>
      <c r="Z134" s="14">
        <v>701419</v>
      </c>
      <c r="AA134" s="1">
        <v>976749</v>
      </c>
    </row>
    <row r="135" spans="1:27" x14ac:dyDescent="0.25">
      <c r="A135" s="2" t="s">
        <v>50</v>
      </c>
      <c r="B135" s="13">
        <v>30</v>
      </c>
      <c r="D135" s="31"/>
      <c r="E135" s="1">
        <v>14377755</v>
      </c>
      <c r="F135" s="14">
        <v>7267217</v>
      </c>
      <c r="H135" s="14">
        <v>7110538</v>
      </c>
      <c r="J135" s="1">
        <v>58764474</v>
      </c>
      <c r="M135" s="14">
        <v>48618792</v>
      </c>
      <c r="N135" s="14">
        <v>10145682</v>
      </c>
      <c r="O135" s="1">
        <v>16166928</v>
      </c>
      <c r="R135" s="1">
        <v>33283248.000000004</v>
      </c>
      <c r="W135" s="1">
        <v>3044712</v>
      </c>
      <c r="X135" s="14">
        <v>1945219</v>
      </c>
      <c r="Y135" s="14">
        <v>315837</v>
      </c>
      <c r="Z135" s="14">
        <v>783656</v>
      </c>
      <c r="AA135" s="1">
        <v>1307551</v>
      </c>
    </row>
    <row r="136" spans="1:27" x14ac:dyDescent="0.25">
      <c r="A136" s="2" t="s">
        <v>49</v>
      </c>
      <c r="B136" s="13">
        <v>31</v>
      </c>
      <c r="D136" s="31"/>
      <c r="E136" s="1">
        <v>15265259</v>
      </c>
      <c r="F136" s="14">
        <v>7716073</v>
      </c>
      <c r="H136" s="14">
        <v>7549186</v>
      </c>
      <c r="J136" s="1">
        <v>62841847</v>
      </c>
      <c r="M136" s="14">
        <v>51833282</v>
      </c>
      <c r="N136" s="14">
        <v>11008565</v>
      </c>
      <c r="O136" s="1">
        <v>16030769.600000001</v>
      </c>
      <c r="R136" s="1">
        <v>34540944</v>
      </c>
      <c r="W136" s="1">
        <v>3513211</v>
      </c>
      <c r="X136" s="14">
        <v>2227175</v>
      </c>
      <c r="Y136" s="14">
        <v>430966</v>
      </c>
      <c r="Z136" s="14">
        <v>855070</v>
      </c>
      <c r="AA136" s="1">
        <v>1824476</v>
      </c>
    </row>
    <row r="137" spans="1:27" x14ac:dyDescent="0.25">
      <c r="A137" s="2" t="s">
        <v>48</v>
      </c>
      <c r="B137" s="13">
        <v>30</v>
      </c>
      <c r="D137" s="31"/>
      <c r="E137" s="1">
        <v>15532956.4</v>
      </c>
      <c r="F137" s="14">
        <v>7940642.4000000004</v>
      </c>
      <c r="H137" s="14">
        <v>7592314</v>
      </c>
      <c r="J137" s="1">
        <v>57735003</v>
      </c>
      <c r="K137" s="27" t="s">
        <v>238</v>
      </c>
      <c r="L137" s="27" t="s">
        <v>239</v>
      </c>
      <c r="M137" s="14">
        <v>47613640</v>
      </c>
      <c r="N137" s="14">
        <v>10121363</v>
      </c>
      <c r="O137" s="1">
        <v>15118656</v>
      </c>
      <c r="R137" s="1">
        <v>33720768</v>
      </c>
      <c r="W137" s="1">
        <v>3709301</v>
      </c>
      <c r="X137" s="14">
        <v>2235280</v>
      </c>
      <c r="Y137" s="14">
        <v>550403</v>
      </c>
      <c r="Z137" s="14">
        <v>923618</v>
      </c>
      <c r="AA137" s="1">
        <v>1952950</v>
      </c>
    </row>
    <row r="138" spans="1:27" x14ac:dyDescent="0.25">
      <c r="A138" s="2" t="s">
        <v>47</v>
      </c>
      <c r="B138" s="13">
        <v>31</v>
      </c>
      <c r="D138" s="31"/>
      <c r="E138" s="1">
        <v>15166969</v>
      </c>
      <c r="F138" s="14">
        <v>7752358</v>
      </c>
      <c r="H138" s="14">
        <v>7414611</v>
      </c>
      <c r="J138" s="1">
        <v>56050422</v>
      </c>
      <c r="K138" s="27" t="s">
        <v>237</v>
      </c>
      <c r="L138" s="27" t="s">
        <v>237</v>
      </c>
      <c r="M138" s="14">
        <v>46072347</v>
      </c>
      <c r="N138" s="14">
        <v>9978075</v>
      </c>
      <c r="O138" s="1">
        <v>13651606.4</v>
      </c>
      <c r="R138" s="1">
        <v>34319777.600000001</v>
      </c>
      <c r="W138" s="1">
        <v>4037419</v>
      </c>
      <c r="X138" s="14">
        <v>2386929</v>
      </c>
      <c r="Y138" s="14">
        <v>682684</v>
      </c>
      <c r="Z138" s="14">
        <v>967806</v>
      </c>
      <c r="AA138" s="1">
        <v>1913639</v>
      </c>
    </row>
    <row r="139" spans="1:27" x14ac:dyDescent="0.25">
      <c r="A139" s="2" t="s">
        <v>46</v>
      </c>
      <c r="B139" s="13">
        <v>31</v>
      </c>
      <c r="D139" s="31"/>
      <c r="E139" s="1">
        <v>15305750</v>
      </c>
      <c r="F139" s="14">
        <v>7858108</v>
      </c>
      <c r="H139" s="14">
        <v>7447642</v>
      </c>
      <c r="K139" s="30"/>
      <c r="L139" s="30"/>
      <c r="O139" s="1">
        <v>13622640</v>
      </c>
      <c r="R139" s="1">
        <v>34988732.800000004</v>
      </c>
      <c r="W139" s="1">
        <v>3991478</v>
      </c>
      <c r="X139" s="14">
        <v>2326807</v>
      </c>
      <c r="Y139" s="14">
        <v>699580</v>
      </c>
      <c r="Z139" s="14">
        <v>965091</v>
      </c>
      <c r="AA139" s="1">
        <v>1975891</v>
      </c>
    </row>
    <row r="140" spans="1:27" x14ac:dyDescent="0.25">
      <c r="A140" s="2" t="s">
        <v>45</v>
      </c>
      <c r="B140" s="13">
        <v>30</v>
      </c>
      <c r="D140" s="31"/>
      <c r="E140" s="1">
        <v>14169085</v>
      </c>
      <c r="F140" s="14">
        <v>7227262</v>
      </c>
      <c r="H140" s="14">
        <v>6941823</v>
      </c>
      <c r="K140" s="30"/>
      <c r="L140" s="30"/>
      <c r="O140" s="1">
        <v>13928448.000000002</v>
      </c>
      <c r="R140" s="1">
        <v>34498800</v>
      </c>
      <c r="W140" s="1">
        <v>3488691</v>
      </c>
      <c r="X140" s="14">
        <v>2086099</v>
      </c>
      <c r="Y140" s="14">
        <v>592067</v>
      </c>
      <c r="Z140" s="14">
        <v>810525</v>
      </c>
      <c r="AA140" s="1">
        <v>1877279</v>
      </c>
    </row>
    <row r="141" spans="1:27" x14ac:dyDescent="0.25">
      <c r="A141" s="2" t="s">
        <v>44</v>
      </c>
      <c r="B141" s="13">
        <v>31</v>
      </c>
      <c r="D141" s="31"/>
      <c r="E141" s="1">
        <v>16060822</v>
      </c>
      <c r="F141" s="14">
        <v>8172734</v>
      </c>
      <c r="H141" s="14">
        <v>7888088</v>
      </c>
      <c r="K141" s="30"/>
      <c r="L141" s="30"/>
      <c r="O141" s="1">
        <v>15227696</v>
      </c>
      <c r="R141" s="1">
        <v>37063798.400000006</v>
      </c>
      <c r="W141" s="1">
        <v>3701762</v>
      </c>
      <c r="X141" s="14">
        <v>2303129</v>
      </c>
      <c r="Y141" s="14">
        <v>472343</v>
      </c>
      <c r="Z141" s="14">
        <v>926290</v>
      </c>
      <c r="AA141" s="1">
        <v>1895402</v>
      </c>
    </row>
    <row r="142" spans="1:27" x14ac:dyDescent="0.25">
      <c r="A142" s="2" t="s">
        <v>43</v>
      </c>
      <c r="B142" s="13">
        <v>30</v>
      </c>
      <c r="D142" s="31"/>
      <c r="E142" s="1">
        <v>14696123</v>
      </c>
      <c r="F142" s="14">
        <v>7477649</v>
      </c>
      <c r="H142" s="14">
        <v>7218474</v>
      </c>
      <c r="K142" s="30"/>
      <c r="L142" s="30"/>
      <c r="O142" s="1">
        <v>14081232</v>
      </c>
      <c r="R142" s="1">
        <v>36479856</v>
      </c>
      <c r="W142" s="1">
        <v>3099876</v>
      </c>
      <c r="X142" s="14">
        <v>2046508</v>
      </c>
      <c r="Y142" s="14">
        <v>298303</v>
      </c>
      <c r="Z142" s="14">
        <v>755065</v>
      </c>
      <c r="AA142" s="1">
        <v>1180064</v>
      </c>
    </row>
    <row r="143" spans="1:27" x14ac:dyDescent="0.25">
      <c r="A143" s="2" t="s">
        <v>42</v>
      </c>
      <c r="B143" s="13">
        <v>31</v>
      </c>
      <c r="D143" s="31"/>
      <c r="E143" s="1">
        <v>14827255</v>
      </c>
      <c r="F143" s="14">
        <v>7582808</v>
      </c>
      <c r="H143" s="14">
        <v>7244447</v>
      </c>
      <c r="K143" s="30"/>
      <c r="L143" s="30"/>
      <c r="O143" s="1">
        <v>14170323.200000001</v>
      </c>
      <c r="R143" s="1">
        <v>38156089.600000001</v>
      </c>
      <c r="W143" s="1">
        <v>3018661</v>
      </c>
      <c r="X143" s="14">
        <v>2062120</v>
      </c>
      <c r="Y143" s="14">
        <v>251413</v>
      </c>
      <c r="Z143" s="14">
        <v>705128</v>
      </c>
      <c r="AA143" s="1">
        <v>1276332</v>
      </c>
    </row>
    <row r="144" spans="1:27" x14ac:dyDescent="0.25">
      <c r="A144" s="4" t="s">
        <v>203</v>
      </c>
      <c r="B144" s="16"/>
      <c r="C144" s="11">
        <v>1680060402</v>
      </c>
      <c r="D144" s="32"/>
      <c r="E144" s="5">
        <f t="shared" ref="E144" si="104">SUM(E132:E143)</f>
        <v>176386786.5</v>
      </c>
      <c r="F144" s="15">
        <f>SUM(F132:F143)</f>
        <v>89834150.5</v>
      </c>
      <c r="H144" s="15">
        <f t="shared" ref="H144" si="105">SUM(H132:H143)</f>
        <v>86552636</v>
      </c>
      <c r="J144" s="11">
        <v>690809514</v>
      </c>
      <c r="K144" s="33"/>
      <c r="L144" s="33"/>
      <c r="M144" s="17">
        <v>569361220</v>
      </c>
      <c r="N144" s="17">
        <v>121448276</v>
      </c>
      <c r="O144" s="5">
        <f t="shared" ref="O144" si="106">SUM(O132:O143)</f>
        <v>178523040</v>
      </c>
      <c r="P144" s="5">
        <f>SUM(P132:P143)</f>
        <v>0</v>
      </c>
      <c r="Q144" s="5">
        <f t="shared" ref="Q144" si="107">SUM(Q132:Q143)</f>
        <v>0</v>
      </c>
      <c r="R144" s="5">
        <f t="shared" ref="R144" si="108">SUM(R132:R143)</f>
        <v>414037480</v>
      </c>
      <c r="S144" s="5">
        <f t="shared" ref="S144" si="109">SUM(S132:S143)</f>
        <v>0</v>
      </c>
      <c r="T144" s="5">
        <f t="shared" ref="T144" si="110">SUM(T132:T143)</f>
        <v>0</v>
      </c>
      <c r="U144" s="5">
        <f t="shared" ref="U144" si="111">SUM(U132:U143)</f>
        <v>0</v>
      </c>
      <c r="V144" s="5">
        <f t="shared" ref="V144" si="112">SUM(V132:V143)</f>
        <v>0</v>
      </c>
      <c r="W144" s="5">
        <f>SUM(W132:W143)</f>
        <v>39368162.917999998</v>
      </c>
      <c r="X144" s="15">
        <f t="shared" ref="X144" si="113">SUM(X132:X143)</f>
        <v>24775826.917999998</v>
      </c>
      <c r="Y144" s="15">
        <f t="shared" ref="Y144" si="114">SUM(Y132:Y143)</f>
        <v>4933039</v>
      </c>
      <c r="Z144" s="15">
        <f t="shared" ref="Z144" si="115">SUM(Z132:Z143)</f>
        <v>9659297</v>
      </c>
      <c r="AA144" s="5">
        <f>SUM(AA132:AA143)</f>
        <v>17742410</v>
      </c>
    </row>
    <row r="145" spans="1:28" x14ac:dyDescent="0.25">
      <c r="A145" s="2" t="s">
        <v>41</v>
      </c>
      <c r="B145" s="13">
        <v>31</v>
      </c>
      <c r="D145" s="31"/>
      <c r="E145" s="1">
        <v>14027005</v>
      </c>
      <c r="F145" s="14">
        <v>7166693</v>
      </c>
      <c r="H145" s="14">
        <v>6860312</v>
      </c>
      <c r="K145" s="30"/>
      <c r="L145" s="30"/>
      <c r="O145" s="1">
        <v>13275043.200000001</v>
      </c>
      <c r="R145" s="1">
        <v>36865844.800000004</v>
      </c>
      <c r="W145" s="1">
        <v>2845590</v>
      </c>
      <c r="X145" s="14">
        <v>1810947</v>
      </c>
      <c r="Y145" s="14">
        <v>239676</v>
      </c>
      <c r="Z145" s="14">
        <v>794967</v>
      </c>
      <c r="AA145" s="1">
        <v>998608</v>
      </c>
    </row>
    <row r="146" spans="1:28" x14ac:dyDescent="0.25">
      <c r="A146" s="2" t="s">
        <v>40</v>
      </c>
      <c r="B146" s="13">
        <v>28</v>
      </c>
      <c r="D146" s="31"/>
      <c r="E146" s="1">
        <v>12744394.5</v>
      </c>
      <c r="F146" s="14">
        <v>6544350.5</v>
      </c>
      <c r="H146" s="14">
        <v>6200044</v>
      </c>
      <c r="K146" s="30"/>
      <c r="L146" s="30"/>
      <c r="O146" s="1">
        <v>12146848</v>
      </c>
      <c r="R146" s="1">
        <v>34973120</v>
      </c>
      <c r="W146" s="1">
        <v>2635912</v>
      </c>
      <c r="X146" s="14">
        <v>1682703</v>
      </c>
      <c r="Y146" s="14">
        <v>233258</v>
      </c>
      <c r="Z146" s="14">
        <v>719951</v>
      </c>
      <c r="AA146" s="1">
        <v>974974</v>
      </c>
    </row>
    <row r="147" spans="1:28" x14ac:dyDescent="0.25">
      <c r="A147" s="2" t="s">
        <v>39</v>
      </c>
      <c r="B147" s="13">
        <v>31</v>
      </c>
      <c r="D147" s="31"/>
      <c r="E147" s="1">
        <v>14613117.199999999</v>
      </c>
      <c r="F147" s="14">
        <v>7515113.2000000002</v>
      </c>
      <c r="H147" s="14">
        <v>7098004</v>
      </c>
      <c r="K147" s="30"/>
      <c r="L147" s="30"/>
      <c r="O147" s="1">
        <v>13488819.200000001</v>
      </c>
      <c r="R147" s="1">
        <v>40281102.400000006</v>
      </c>
      <c r="W147" s="1">
        <v>3182089</v>
      </c>
      <c r="X147" s="14">
        <v>1975581</v>
      </c>
      <c r="Y147" s="14">
        <v>303666</v>
      </c>
      <c r="Z147" s="14">
        <v>902842</v>
      </c>
      <c r="AA147" s="1">
        <v>1351725</v>
      </c>
    </row>
    <row r="148" spans="1:28" x14ac:dyDescent="0.25">
      <c r="A148" s="2" t="s">
        <v>38</v>
      </c>
      <c r="B148" s="13">
        <v>30</v>
      </c>
      <c r="D148" s="31"/>
      <c r="E148" s="1">
        <v>15161243.6</v>
      </c>
      <c r="F148" s="14">
        <v>7724037.5999999996</v>
      </c>
      <c r="H148" s="14">
        <v>7437206</v>
      </c>
      <c r="K148" s="30"/>
      <c r="L148" s="30"/>
      <c r="O148" s="1">
        <v>12711456</v>
      </c>
      <c r="R148" s="1">
        <v>37798944</v>
      </c>
      <c r="W148" s="1">
        <v>3659542</v>
      </c>
      <c r="X148" s="14">
        <v>2168185</v>
      </c>
      <c r="Y148" s="14">
        <v>481800</v>
      </c>
      <c r="Z148" s="14">
        <v>1009557</v>
      </c>
      <c r="AA148" s="1">
        <v>1799337</v>
      </c>
    </row>
    <row r="149" spans="1:28" x14ac:dyDescent="0.25">
      <c r="A149" s="2" t="s">
        <v>37</v>
      </c>
      <c r="B149" s="13">
        <v>31</v>
      </c>
      <c r="D149" s="31"/>
      <c r="E149" s="1">
        <v>15562224.460000001</v>
      </c>
      <c r="F149" s="14">
        <v>7974945.46</v>
      </c>
      <c r="H149" s="14">
        <v>7587279</v>
      </c>
      <c r="K149" s="30"/>
      <c r="L149" s="30"/>
      <c r="O149" s="1">
        <v>12909144</v>
      </c>
      <c r="R149" s="1">
        <v>38880795.199999996</v>
      </c>
      <c r="W149" s="1">
        <v>3882285</v>
      </c>
      <c r="X149" s="14">
        <v>2297143</v>
      </c>
      <c r="Y149" s="14">
        <v>600650</v>
      </c>
      <c r="Z149" s="14">
        <v>984492</v>
      </c>
      <c r="AA149" s="1">
        <v>1960885</v>
      </c>
    </row>
    <row r="150" spans="1:28" x14ac:dyDescent="0.25">
      <c r="A150" s="2" t="s">
        <v>36</v>
      </c>
      <c r="B150" s="13">
        <v>30</v>
      </c>
      <c r="D150" s="31"/>
      <c r="E150" s="1">
        <v>15105917</v>
      </c>
      <c r="F150" s="14">
        <v>7736345</v>
      </c>
      <c r="H150" s="14">
        <v>7369572</v>
      </c>
      <c r="K150" s="30"/>
      <c r="L150" s="30"/>
      <c r="O150" s="1">
        <v>11857200</v>
      </c>
      <c r="R150" s="1">
        <v>36503184</v>
      </c>
      <c r="W150" s="1">
        <v>4104644</v>
      </c>
      <c r="X150" s="14">
        <v>2075825</v>
      </c>
      <c r="Y150" s="14">
        <v>777736</v>
      </c>
      <c r="Z150" s="14">
        <v>1251083</v>
      </c>
      <c r="AA150" s="1">
        <v>2164915</v>
      </c>
    </row>
    <row r="151" spans="1:28" x14ac:dyDescent="0.25">
      <c r="A151" s="2" t="s">
        <v>35</v>
      </c>
      <c r="B151" s="13">
        <v>31</v>
      </c>
      <c r="D151" s="31"/>
      <c r="G151" s="28"/>
      <c r="H151" s="14">
        <v>7550014</v>
      </c>
      <c r="K151" s="30"/>
      <c r="L151" s="30"/>
      <c r="O151" s="1">
        <v>10734035.200000001</v>
      </c>
      <c r="R151" s="1">
        <v>35301708.800000004</v>
      </c>
      <c r="W151" s="1">
        <v>3918695</v>
      </c>
      <c r="X151" s="14">
        <v>1953727</v>
      </c>
      <c r="Y151" s="14">
        <v>859866</v>
      </c>
      <c r="Z151" s="14">
        <v>1105102</v>
      </c>
      <c r="AA151" s="1">
        <v>2225392</v>
      </c>
    </row>
    <row r="152" spans="1:28" x14ac:dyDescent="0.25">
      <c r="A152" s="2" t="s">
        <v>34</v>
      </c>
      <c r="B152" s="13">
        <v>31</v>
      </c>
      <c r="D152" s="31"/>
      <c r="G152" s="28"/>
      <c r="H152" s="14">
        <v>7297197</v>
      </c>
      <c r="K152" s="30"/>
      <c r="L152" s="30"/>
      <c r="O152" s="1">
        <v>10300134.4</v>
      </c>
      <c r="R152" s="1">
        <v>34852035.199999996</v>
      </c>
      <c r="W152" s="1">
        <v>3903834</v>
      </c>
      <c r="X152" s="14">
        <v>1882526</v>
      </c>
      <c r="Y152" s="14">
        <v>931433</v>
      </c>
      <c r="Z152" s="14">
        <v>1089875</v>
      </c>
      <c r="AA152" s="1">
        <v>2393606</v>
      </c>
    </row>
    <row r="153" spans="1:28" x14ac:dyDescent="0.25">
      <c r="A153" s="2" t="s">
        <v>33</v>
      </c>
      <c r="B153" s="13">
        <v>30</v>
      </c>
      <c r="D153" s="31">
        <v>143.30000000000001</v>
      </c>
      <c r="G153" s="28">
        <v>7540043</v>
      </c>
      <c r="H153" s="14">
        <v>7164148</v>
      </c>
      <c r="K153" s="30">
        <v>48.1</v>
      </c>
      <c r="L153" s="30">
        <v>10.3</v>
      </c>
      <c r="O153" s="1">
        <v>11075136</v>
      </c>
      <c r="R153" s="1">
        <v>33741312.000000007</v>
      </c>
      <c r="W153" s="1">
        <v>3501756</v>
      </c>
      <c r="X153" s="14">
        <v>1765882</v>
      </c>
      <c r="Y153" s="14">
        <v>726701</v>
      </c>
      <c r="Z153" s="14">
        <v>1009173</v>
      </c>
      <c r="AA153" s="1">
        <v>2494735</v>
      </c>
    </row>
    <row r="154" spans="1:28" x14ac:dyDescent="0.25">
      <c r="A154" s="2" t="s">
        <v>32</v>
      </c>
      <c r="B154" s="13">
        <v>31</v>
      </c>
      <c r="D154" s="31"/>
      <c r="G154" s="28">
        <v>7876025</v>
      </c>
      <c r="H154" s="14">
        <v>7823079</v>
      </c>
      <c r="K154" s="30">
        <v>50.4</v>
      </c>
      <c r="L154" s="30">
        <v>10.9</v>
      </c>
      <c r="O154" s="1">
        <v>12084593.600000001</v>
      </c>
      <c r="R154" s="1">
        <v>36745664</v>
      </c>
      <c r="W154" s="1">
        <v>3450613</v>
      </c>
      <c r="X154" s="14">
        <v>1820229</v>
      </c>
      <c r="Y154" s="14">
        <v>587410</v>
      </c>
      <c r="Z154" s="14">
        <v>1042974</v>
      </c>
      <c r="AA154" s="1">
        <v>2135457</v>
      </c>
    </row>
    <row r="155" spans="1:28" x14ac:dyDescent="0.25">
      <c r="A155" s="2" t="s">
        <v>182</v>
      </c>
      <c r="B155" s="13">
        <v>30</v>
      </c>
      <c r="D155" s="31">
        <v>140.69999999999999</v>
      </c>
      <c r="G155" s="28">
        <v>7215882</v>
      </c>
      <c r="H155" s="14">
        <v>6984562</v>
      </c>
      <c r="K155" s="30">
        <v>45.2</v>
      </c>
      <c r="L155" s="30"/>
      <c r="O155" s="1">
        <v>11506656</v>
      </c>
      <c r="R155" s="1">
        <v>37233024</v>
      </c>
      <c r="W155" s="1">
        <v>2771356</v>
      </c>
      <c r="X155" s="14">
        <v>1575856</v>
      </c>
      <c r="Y155" s="14">
        <v>364062</v>
      </c>
      <c r="Z155" s="14">
        <v>831438</v>
      </c>
      <c r="AA155" s="1">
        <v>1509888</v>
      </c>
    </row>
    <row r="156" spans="1:28" x14ac:dyDescent="0.25">
      <c r="A156" s="2" t="s">
        <v>31</v>
      </c>
      <c r="B156" s="13">
        <v>31</v>
      </c>
      <c r="D156" s="31"/>
      <c r="G156" s="28">
        <v>7648354</v>
      </c>
      <c r="H156" s="14">
        <v>7222953</v>
      </c>
      <c r="K156" s="30"/>
      <c r="L156" s="30"/>
      <c r="O156" s="1">
        <v>11526246.4</v>
      </c>
      <c r="R156" s="1">
        <v>38536769.600000001</v>
      </c>
      <c r="W156" s="1">
        <v>2905392</v>
      </c>
      <c r="X156" s="14">
        <v>1898952</v>
      </c>
      <c r="Y156" s="14">
        <v>287188</v>
      </c>
      <c r="Z156" s="14">
        <v>719252</v>
      </c>
      <c r="AA156" s="1">
        <v>975203</v>
      </c>
    </row>
    <row r="157" spans="1:28" x14ac:dyDescent="0.25">
      <c r="A157" s="4" t="s">
        <v>204</v>
      </c>
      <c r="B157" s="16"/>
      <c r="C157" s="11">
        <v>1697787002</v>
      </c>
      <c r="D157" s="32"/>
      <c r="E157" s="5">
        <f t="shared" ref="E157" si="116">SUM(E145:E156)</f>
        <v>87213901.760000005</v>
      </c>
      <c r="F157" s="15">
        <f>SUM(F145:F156)</f>
        <v>44661484.759999998</v>
      </c>
      <c r="G157" s="27">
        <v>91086291</v>
      </c>
      <c r="H157" s="15">
        <f t="shared" ref="H157" si="117">SUM(H145:H156)</f>
        <v>86594370</v>
      </c>
      <c r="I157" s="27">
        <v>87191710</v>
      </c>
      <c r="J157" s="11">
        <v>677588084</v>
      </c>
      <c r="K157" s="33"/>
      <c r="L157" s="33"/>
      <c r="M157" s="18">
        <v>557036504</v>
      </c>
      <c r="N157" s="17">
        <v>120551580</v>
      </c>
      <c r="O157" s="5">
        <f t="shared" ref="O157" si="118">SUM(O145:O156)</f>
        <v>143615312.00000003</v>
      </c>
      <c r="P157" s="5">
        <f>SUM(P145:P156)</f>
        <v>0</v>
      </c>
      <c r="Q157" s="5">
        <f t="shared" ref="Q157" si="119">SUM(Q145:Q156)</f>
        <v>0</v>
      </c>
      <c r="R157" s="5">
        <f t="shared" ref="R157" si="120">SUM(R145:R156)</f>
        <v>441713504.00000006</v>
      </c>
      <c r="S157" s="5">
        <f t="shared" ref="S157" si="121">SUM(S145:S156)</f>
        <v>0</v>
      </c>
      <c r="T157" s="5">
        <f t="shared" ref="T157" si="122">SUM(T145:T156)</f>
        <v>0</v>
      </c>
      <c r="U157" s="5">
        <f t="shared" ref="U157" si="123">SUM(U145:U156)</f>
        <v>0</v>
      </c>
      <c r="V157" s="5">
        <f t="shared" ref="V157" si="124">SUM(V145:V156)</f>
        <v>0</v>
      </c>
      <c r="W157" s="5">
        <f>SUM(W145:W156)</f>
        <v>40761708</v>
      </c>
      <c r="X157" s="15">
        <f t="shared" ref="X157" si="125">SUM(X145:X156)</f>
        <v>22907556</v>
      </c>
      <c r="Y157" s="15">
        <f t="shared" ref="Y157" si="126">SUM(Y145:Y156)</f>
        <v>6393446</v>
      </c>
      <c r="Z157" s="15">
        <f t="shared" ref="Z157" si="127">SUM(Z145:Z156)</f>
        <v>11460706</v>
      </c>
      <c r="AA157" s="5">
        <f>SUM(AA145:AA156)</f>
        <v>20984725</v>
      </c>
      <c r="AB157" s="6"/>
    </row>
    <row r="158" spans="1:28" x14ac:dyDescent="0.25">
      <c r="A158" s="2" t="s">
        <v>30</v>
      </c>
      <c r="B158" s="13">
        <v>31</v>
      </c>
      <c r="D158" s="31">
        <v>138.4</v>
      </c>
      <c r="G158" s="28">
        <v>7171719</v>
      </c>
      <c r="I158" s="28">
        <v>6957330</v>
      </c>
      <c r="K158" s="30">
        <v>44.9</v>
      </c>
      <c r="L158" s="30">
        <v>9.6999999999999993</v>
      </c>
      <c r="O158" s="1">
        <v>10914480</v>
      </c>
      <c r="R158" s="1">
        <v>35848052.800000004</v>
      </c>
      <c r="W158" s="1">
        <v>2766439</v>
      </c>
      <c r="X158" s="14">
        <v>1676380</v>
      </c>
      <c r="Y158" s="14">
        <v>314213</v>
      </c>
      <c r="Z158" s="14">
        <v>775846</v>
      </c>
      <c r="AA158" s="1">
        <v>1266838</v>
      </c>
    </row>
    <row r="159" spans="1:28" x14ac:dyDescent="0.25">
      <c r="A159" s="2" t="s">
        <v>29</v>
      </c>
      <c r="B159" s="13">
        <v>29</v>
      </c>
      <c r="D159" s="31">
        <v>130.80000000000001</v>
      </c>
      <c r="G159" s="28">
        <v>13811725</v>
      </c>
      <c r="I159" s="28">
        <v>6319585</v>
      </c>
      <c r="K159" s="30">
        <v>43.1</v>
      </c>
      <c r="L159" s="30">
        <v>9.3000000000000007</v>
      </c>
      <c r="O159" s="1">
        <v>10716497.600000001</v>
      </c>
      <c r="R159" s="1">
        <v>37437144</v>
      </c>
      <c r="W159" s="1">
        <v>2524580</v>
      </c>
      <c r="X159" s="14">
        <v>1492892</v>
      </c>
      <c r="Y159" s="14">
        <v>297888</v>
      </c>
      <c r="Z159" s="14">
        <v>733800</v>
      </c>
      <c r="AA159" s="1">
        <v>1169973</v>
      </c>
    </row>
    <row r="160" spans="1:28" x14ac:dyDescent="0.25">
      <c r="A160" s="2" t="s">
        <v>28</v>
      </c>
      <c r="B160" s="13">
        <v>31</v>
      </c>
      <c r="C160" s="1">
        <v>73825807</v>
      </c>
      <c r="G160" s="28">
        <v>3274069</v>
      </c>
      <c r="I160" s="28">
        <v>2820988</v>
      </c>
      <c r="J160" s="1">
        <v>36894400</v>
      </c>
      <c r="O160" s="1">
        <v>5168220.8000000007</v>
      </c>
      <c r="R160" s="1">
        <v>23408620.800000001</v>
      </c>
      <c r="W160" s="1">
        <v>1476269</v>
      </c>
      <c r="X160" s="14">
        <v>910479</v>
      </c>
      <c r="Y160" s="14">
        <v>202994</v>
      </c>
      <c r="Z160" s="14">
        <v>362796</v>
      </c>
      <c r="AA160" s="1">
        <v>1086410</v>
      </c>
    </row>
    <row r="161" spans="1:30" x14ac:dyDescent="0.25">
      <c r="A161" s="2" t="s">
        <v>27</v>
      </c>
      <c r="B161" s="13">
        <v>30</v>
      </c>
      <c r="C161" s="1">
        <v>11750151</v>
      </c>
      <c r="E161" s="1">
        <v>577100</v>
      </c>
      <c r="F161" s="14">
        <v>217200</v>
      </c>
      <c r="H161" s="14">
        <v>359900</v>
      </c>
      <c r="J161" s="1">
        <v>13033900</v>
      </c>
      <c r="O161" s="1">
        <v>437472.00000000006</v>
      </c>
      <c r="R161" s="1">
        <v>7667136</v>
      </c>
      <c r="W161" s="1">
        <v>231671</v>
      </c>
      <c r="X161" s="14">
        <v>180630</v>
      </c>
      <c r="Y161" s="14">
        <v>43416</v>
      </c>
      <c r="Z161" s="14">
        <v>7625</v>
      </c>
      <c r="AA161" s="1">
        <v>692152</v>
      </c>
    </row>
    <row r="162" spans="1:30" x14ac:dyDescent="0.25">
      <c r="A162" s="2" t="s">
        <v>26</v>
      </c>
      <c r="B162" s="13">
        <v>31</v>
      </c>
      <c r="C162" s="1">
        <v>15299308</v>
      </c>
      <c r="E162" s="1">
        <v>1026800</v>
      </c>
      <c r="F162" s="14">
        <v>502200</v>
      </c>
      <c r="H162" s="14">
        <v>524600</v>
      </c>
      <c r="J162" s="1">
        <v>17800800</v>
      </c>
      <c r="O162" s="1">
        <v>649115.20000000007</v>
      </c>
      <c r="R162" s="1">
        <v>10905056</v>
      </c>
      <c r="W162" s="1">
        <v>406182</v>
      </c>
      <c r="X162" s="14">
        <v>270437</v>
      </c>
      <c r="Y162" s="14">
        <v>125030</v>
      </c>
      <c r="Z162" s="14">
        <v>10715</v>
      </c>
      <c r="AA162" s="1">
        <v>1509625</v>
      </c>
    </row>
    <row r="163" spans="1:30" x14ac:dyDescent="0.25">
      <c r="A163" s="2" t="s">
        <v>25</v>
      </c>
      <c r="B163" s="13">
        <v>30</v>
      </c>
      <c r="C163" s="1">
        <v>23969478</v>
      </c>
      <c r="E163" s="1">
        <v>2152400</v>
      </c>
      <c r="F163" s="14">
        <v>1197000</v>
      </c>
      <c r="H163" s="14">
        <v>955400</v>
      </c>
      <c r="J163" s="1">
        <v>25988900</v>
      </c>
      <c r="O163" s="1">
        <v>980544.00000000012</v>
      </c>
      <c r="R163" s="1">
        <v>13634736</v>
      </c>
      <c r="W163" s="1">
        <v>688100</v>
      </c>
      <c r="X163" s="14">
        <v>409293</v>
      </c>
      <c r="Y163" s="14">
        <v>250653</v>
      </c>
      <c r="Z163" s="14">
        <v>28154</v>
      </c>
      <c r="AA163" s="1">
        <v>1914570</v>
      </c>
    </row>
    <row r="164" spans="1:30" x14ac:dyDescent="0.25">
      <c r="A164" s="2" t="s">
        <v>24</v>
      </c>
      <c r="B164" s="13">
        <v>31</v>
      </c>
      <c r="C164" s="1">
        <v>32571261</v>
      </c>
      <c r="E164" s="1">
        <v>3139700</v>
      </c>
      <c r="F164" s="14">
        <v>1788400</v>
      </c>
      <c r="H164" s="14">
        <v>1351300</v>
      </c>
      <c r="J164" s="1">
        <v>32848300</v>
      </c>
      <c r="O164" s="1">
        <v>1396041.6</v>
      </c>
      <c r="R164" s="1">
        <v>17520555.200000003</v>
      </c>
      <c r="W164" s="1">
        <v>1057981</v>
      </c>
      <c r="X164" s="14">
        <v>550742</v>
      </c>
      <c r="Y164" s="14">
        <v>402811</v>
      </c>
      <c r="Z164" s="14">
        <v>104428</v>
      </c>
      <c r="AA164" s="1">
        <v>2137699</v>
      </c>
    </row>
    <row r="165" spans="1:30" x14ac:dyDescent="0.25">
      <c r="A165" s="2" t="s">
        <v>23</v>
      </c>
      <c r="B165" s="13">
        <v>31</v>
      </c>
      <c r="C165" s="1">
        <v>35265638</v>
      </c>
      <c r="E165" s="1">
        <v>3267000</v>
      </c>
      <c r="F165" s="14">
        <v>1878000</v>
      </c>
      <c r="H165" s="14">
        <v>1389000</v>
      </c>
      <c r="J165" s="1">
        <v>34796800</v>
      </c>
      <c r="O165" s="1">
        <v>1741208</v>
      </c>
      <c r="R165" s="1">
        <v>19507134.400000002</v>
      </c>
      <c r="W165" s="1">
        <v>1264094</v>
      </c>
      <c r="X165" s="14">
        <v>593432</v>
      </c>
      <c r="Y165" s="14">
        <v>487837</v>
      </c>
      <c r="Z165" s="14">
        <v>182825</v>
      </c>
      <c r="AA165" s="1">
        <v>2364421</v>
      </c>
    </row>
    <row r="166" spans="1:30" x14ac:dyDescent="0.25">
      <c r="A166" s="2" t="s">
        <v>22</v>
      </c>
      <c r="B166" s="13">
        <v>30</v>
      </c>
      <c r="C166" s="1">
        <v>42867559</v>
      </c>
      <c r="E166" s="1">
        <v>4010600</v>
      </c>
      <c r="F166" s="14">
        <v>2257900</v>
      </c>
      <c r="H166" s="14">
        <v>1752700</v>
      </c>
      <c r="J166" s="1">
        <v>27952400</v>
      </c>
      <c r="O166" s="1">
        <v>2283744</v>
      </c>
      <c r="R166" s="1">
        <v>21172560</v>
      </c>
      <c r="W166" s="1">
        <v>1293246</v>
      </c>
      <c r="X166" s="14">
        <v>627094</v>
      </c>
      <c r="Y166" s="14">
        <v>451658</v>
      </c>
      <c r="Z166" s="14">
        <v>214494</v>
      </c>
      <c r="AA166" s="1">
        <v>2519711</v>
      </c>
    </row>
    <row r="167" spans="1:30" x14ac:dyDescent="0.25">
      <c r="A167" s="2" t="s">
        <v>21</v>
      </c>
      <c r="B167" s="13">
        <v>31</v>
      </c>
      <c r="C167" s="1">
        <v>48033239</v>
      </c>
      <c r="E167" s="1">
        <v>4213000</v>
      </c>
      <c r="F167" s="14">
        <v>2244200</v>
      </c>
      <c r="H167" s="14">
        <v>1968800</v>
      </c>
      <c r="J167" s="1">
        <v>30054115</v>
      </c>
      <c r="O167" s="1">
        <v>2841484.8000000003</v>
      </c>
      <c r="R167" s="1">
        <v>22989352</v>
      </c>
      <c r="W167" s="1">
        <v>1242240</v>
      </c>
      <c r="X167" s="14">
        <v>651546</v>
      </c>
      <c r="Y167" s="14">
        <v>363400</v>
      </c>
      <c r="Z167" s="14">
        <v>227294</v>
      </c>
      <c r="AA167" s="1">
        <v>2270701</v>
      </c>
    </row>
    <row r="168" spans="1:30" x14ac:dyDescent="0.25">
      <c r="A168" s="2" t="s">
        <v>20</v>
      </c>
      <c r="B168" s="13">
        <v>30</v>
      </c>
      <c r="C168" s="1">
        <v>43696314</v>
      </c>
      <c r="E168" s="1">
        <v>3652500</v>
      </c>
      <c r="F168" s="14">
        <v>2127200</v>
      </c>
      <c r="H168" s="14">
        <v>1525300</v>
      </c>
      <c r="J168" s="1">
        <v>26914713</v>
      </c>
      <c r="O168" s="1">
        <v>2555424</v>
      </c>
      <c r="R168" s="1">
        <v>20307744</v>
      </c>
      <c r="W168" s="1">
        <v>920790</v>
      </c>
      <c r="X168" s="14">
        <v>581324</v>
      </c>
      <c r="Y168" s="14">
        <v>228383</v>
      </c>
      <c r="Z168" s="14">
        <v>111083</v>
      </c>
      <c r="AA168" s="1">
        <v>1753346</v>
      </c>
      <c r="AD168" s="12"/>
    </row>
    <row r="169" spans="1:30" x14ac:dyDescent="0.25">
      <c r="A169" s="2" t="s">
        <v>19</v>
      </c>
      <c r="B169" s="13">
        <v>31</v>
      </c>
      <c r="C169" s="1">
        <v>43539931</v>
      </c>
      <c r="E169" s="1">
        <v>3408700</v>
      </c>
      <c r="F169" s="14">
        <v>1979700</v>
      </c>
      <c r="H169" s="14">
        <v>1429000</v>
      </c>
      <c r="J169" s="1">
        <v>26070976</v>
      </c>
      <c r="O169" s="1">
        <v>2471369.6</v>
      </c>
      <c r="R169" s="1">
        <v>20392692.800000001</v>
      </c>
      <c r="W169" s="1">
        <v>809523</v>
      </c>
      <c r="X169" s="14">
        <v>575963</v>
      </c>
      <c r="Y169" s="14">
        <v>145001</v>
      </c>
      <c r="Z169" s="14">
        <v>88559</v>
      </c>
      <c r="AA169" s="1">
        <v>1098071</v>
      </c>
    </row>
    <row r="170" spans="1:30" x14ac:dyDescent="0.25">
      <c r="A170" s="4" t="s">
        <v>205</v>
      </c>
      <c r="B170" s="16"/>
      <c r="C170" s="11">
        <v>639541025</v>
      </c>
      <c r="D170" s="24"/>
      <c r="E170" s="5">
        <f t="shared" ref="E170" si="128">SUM(E158:E169)</f>
        <v>25447800</v>
      </c>
      <c r="F170" s="15">
        <f>SUM(F158:F169)</f>
        <v>14191800</v>
      </c>
      <c r="H170" s="15">
        <f t="shared" ref="H170" si="129">SUM(H158:H169)</f>
        <v>11256000</v>
      </c>
      <c r="J170" s="11">
        <v>382424445</v>
      </c>
      <c r="M170" s="5">
        <f>SUM(M158:M169)</f>
        <v>0</v>
      </c>
      <c r="N170" s="5">
        <f t="shared" ref="N170" si="130">SUM(N158:N169)</f>
        <v>0</v>
      </c>
      <c r="O170" s="5">
        <f t="shared" ref="O170" si="131">SUM(O158:O169)</f>
        <v>42155601.600000001</v>
      </c>
      <c r="P170" s="5">
        <f>SUM(P158:P169)</f>
        <v>0</v>
      </c>
      <c r="Q170" s="5">
        <f t="shared" ref="Q170" si="132">SUM(Q158:Q169)</f>
        <v>0</v>
      </c>
      <c r="R170" s="5">
        <f t="shared" ref="R170" si="133">SUM(R158:R169)</f>
        <v>250790784.00000003</v>
      </c>
      <c r="S170" s="5">
        <f t="shared" ref="S170" si="134">SUM(S158:S169)</f>
        <v>0</v>
      </c>
      <c r="T170" s="5">
        <f t="shared" ref="T170" si="135">SUM(T158:T169)</f>
        <v>0</v>
      </c>
      <c r="U170" s="5">
        <f t="shared" ref="U170" si="136">SUM(U158:U169)</f>
        <v>0</v>
      </c>
      <c r="V170" s="5">
        <f t="shared" ref="V170" si="137">SUM(V158:V169)</f>
        <v>0</v>
      </c>
      <c r="W170" s="5">
        <f>SUM(W158:W169)</f>
        <v>14681115</v>
      </c>
      <c r="X170" s="15">
        <f t="shared" ref="X170" si="138">SUM(X158:X169)</f>
        <v>8520212</v>
      </c>
      <c r="Y170" s="15">
        <f t="shared" ref="Y170" si="139">SUM(Y158:Y169)</f>
        <v>3313284</v>
      </c>
      <c r="Z170" s="15">
        <f t="shared" ref="Z170" si="140">SUM(Z158:Z169)</f>
        <v>2847619</v>
      </c>
      <c r="AA170" s="5">
        <f>SUM(AA158:AA169)</f>
        <v>19783517</v>
      </c>
      <c r="AD170" s="12"/>
    </row>
    <row r="171" spans="1:30" x14ac:dyDescent="0.25">
      <c r="A171" s="2" t="s">
        <v>18</v>
      </c>
      <c r="B171" s="13">
        <v>31</v>
      </c>
      <c r="C171" s="1">
        <v>41172760</v>
      </c>
      <c r="E171" s="1">
        <v>3064700</v>
      </c>
      <c r="F171" s="14">
        <v>1686400</v>
      </c>
      <c r="H171" s="14">
        <v>1378300</v>
      </c>
      <c r="J171" s="1">
        <v>25035873</v>
      </c>
      <c r="O171" s="1">
        <v>2307342.4000000004</v>
      </c>
      <c r="R171" s="1">
        <v>20769305.600000001</v>
      </c>
      <c r="W171" s="1">
        <v>771066</v>
      </c>
      <c r="X171" s="14">
        <v>543019</v>
      </c>
      <c r="Y171" s="14">
        <v>148501</v>
      </c>
      <c r="Z171" s="14">
        <v>79546</v>
      </c>
      <c r="AA171" s="1">
        <v>1105978</v>
      </c>
    </row>
    <row r="172" spans="1:30" x14ac:dyDescent="0.25">
      <c r="A172" s="2" t="s">
        <v>17</v>
      </c>
      <c r="B172" s="13">
        <v>28</v>
      </c>
      <c r="C172" s="1">
        <v>39210245</v>
      </c>
      <c r="E172" s="1">
        <v>2712000</v>
      </c>
      <c r="F172" s="14">
        <v>1506900</v>
      </c>
      <c r="H172" s="14">
        <v>1205100</v>
      </c>
      <c r="J172" s="1">
        <v>22875301</v>
      </c>
      <c r="O172" s="1">
        <v>2276019.2000000002</v>
      </c>
      <c r="R172" s="1">
        <v>20176620.800000004</v>
      </c>
      <c r="W172" s="1">
        <v>657070</v>
      </c>
      <c r="X172" s="14">
        <v>472526</v>
      </c>
      <c r="Y172" s="14">
        <v>120252</v>
      </c>
      <c r="Z172" s="14">
        <v>64292</v>
      </c>
      <c r="AA172" s="1">
        <v>639789</v>
      </c>
      <c r="AD172" s="12"/>
    </row>
    <row r="173" spans="1:30" x14ac:dyDescent="0.25">
      <c r="A173" s="2" t="s">
        <v>16</v>
      </c>
      <c r="B173" s="13">
        <v>31</v>
      </c>
      <c r="C173" s="1">
        <v>50830142</v>
      </c>
      <c r="E173" s="1">
        <v>3836500</v>
      </c>
      <c r="F173" s="14">
        <v>2145900</v>
      </c>
      <c r="H173" s="14">
        <v>1690600</v>
      </c>
      <c r="J173" s="1">
        <v>29700545</v>
      </c>
      <c r="O173" s="1">
        <v>3191561.6</v>
      </c>
      <c r="R173" s="1">
        <v>24852576</v>
      </c>
      <c r="W173" s="1">
        <v>1001010</v>
      </c>
      <c r="X173" s="14">
        <v>648127</v>
      </c>
      <c r="Y173" s="14">
        <v>242713</v>
      </c>
      <c r="Z173" s="14">
        <v>110170</v>
      </c>
      <c r="AA173" s="1">
        <v>1513563</v>
      </c>
    </row>
    <row r="174" spans="1:30" x14ac:dyDescent="0.25">
      <c r="A174" s="2" t="s">
        <v>15</v>
      </c>
      <c r="B174" s="13">
        <v>30</v>
      </c>
      <c r="C174" s="1">
        <v>53349073</v>
      </c>
      <c r="E174" s="1">
        <v>4211400</v>
      </c>
      <c r="F174" s="14">
        <v>2248400</v>
      </c>
      <c r="H174" s="14">
        <v>1963000</v>
      </c>
      <c r="J174" s="1">
        <v>30573447</v>
      </c>
      <c r="O174" s="1">
        <v>3594144</v>
      </c>
      <c r="R174" s="1">
        <v>24500304</v>
      </c>
      <c r="W174" s="1">
        <v>1063013</v>
      </c>
      <c r="X174" s="14">
        <v>664162</v>
      </c>
      <c r="Y174" s="14">
        <v>269933</v>
      </c>
      <c r="Z174" s="14">
        <v>128918</v>
      </c>
      <c r="AA174" s="1">
        <v>2043841</v>
      </c>
      <c r="AD174" s="12"/>
    </row>
    <row r="175" spans="1:30" x14ac:dyDescent="0.25">
      <c r="A175" s="2" t="s">
        <v>14</v>
      </c>
      <c r="B175" s="13">
        <v>31</v>
      </c>
      <c r="C175" s="1">
        <v>58527136</v>
      </c>
      <c r="E175" s="1">
        <v>5056700</v>
      </c>
      <c r="F175" s="14">
        <v>2694800</v>
      </c>
      <c r="H175" s="14">
        <v>2361900</v>
      </c>
      <c r="J175" s="1">
        <v>31797784</v>
      </c>
      <c r="O175" s="1">
        <v>4133763.2</v>
      </c>
      <c r="R175" s="1">
        <v>25606248</v>
      </c>
      <c r="W175" s="1">
        <v>1452332</v>
      </c>
      <c r="X175" s="14">
        <v>757340</v>
      </c>
      <c r="Y175" s="14">
        <v>400295</v>
      </c>
      <c r="Z175" s="14">
        <v>294697</v>
      </c>
      <c r="AA175" s="1">
        <v>2709149</v>
      </c>
      <c r="AC175" s="12"/>
    </row>
    <row r="176" spans="1:30" x14ac:dyDescent="0.25">
      <c r="A176" s="2" t="s">
        <v>13</v>
      </c>
      <c r="B176" s="13">
        <v>30</v>
      </c>
      <c r="C176" s="1">
        <v>65548953</v>
      </c>
      <c r="E176" s="1">
        <v>5706600</v>
      </c>
      <c r="F176" s="14">
        <v>3129600</v>
      </c>
      <c r="H176" s="14">
        <v>2577000</v>
      </c>
      <c r="J176" s="1">
        <v>32745118</v>
      </c>
      <c r="O176" s="1">
        <v>4657008</v>
      </c>
      <c r="R176" s="1">
        <v>26063280</v>
      </c>
      <c r="W176" s="1">
        <v>1844031</v>
      </c>
      <c r="X176" s="14">
        <v>891030</v>
      </c>
      <c r="Y176" s="14">
        <v>504102</v>
      </c>
      <c r="Z176" s="14">
        <v>448899</v>
      </c>
      <c r="AA176" s="1">
        <v>3171826</v>
      </c>
      <c r="AD176" s="12"/>
    </row>
    <row r="177" spans="1:27" x14ac:dyDescent="0.25">
      <c r="A177" s="2" t="s">
        <v>12</v>
      </c>
      <c r="B177" s="13">
        <v>31</v>
      </c>
      <c r="C177" s="1">
        <v>67050688</v>
      </c>
      <c r="E177" s="1">
        <v>6025000</v>
      </c>
      <c r="F177" s="14">
        <v>3314700</v>
      </c>
      <c r="H177" s="14">
        <v>2710300</v>
      </c>
      <c r="J177" s="1">
        <v>32814466</v>
      </c>
      <c r="O177" s="1">
        <v>4647966.3999999994</v>
      </c>
      <c r="R177" s="1">
        <v>25823347.200000003</v>
      </c>
      <c r="W177" s="1">
        <v>1973516</v>
      </c>
      <c r="X177" s="14">
        <v>1002433</v>
      </c>
      <c r="Y177" s="14">
        <v>513344</v>
      </c>
      <c r="Z177" s="14">
        <v>457739</v>
      </c>
      <c r="AA177" s="1">
        <v>3027926</v>
      </c>
    </row>
    <row r="178" spans="1:27" x14ac:dyDescent="0.25">
      <c r="A178" s="2" t="s">
        <v>11</v>
      </c>
      <c r="B178" s="13">
        <v>31</v>
      </c>
      <c r="C178" s="1">
        <v>66518837</v>
      </c>
      <c r="E178" s="1">
        <v>5877400</v>
      </c>
      <c r="F178" s="14">
        <v>3282100</v>
      </c>
      <c r="H178" s="14">
        <v>2595300</v>
      </c>
      <c r="J178" s="1">
        <v>32707261</v>
      </c>
      <c r="O178" s="1">
        <v>4592662.3999999994</v>
      </c>
      <c r="R178" s="1">
        <v>24924992</v>
      </c>
      <c r="W178" s="1">
        <v>1942315</v>
      </c>
      <c r="X178" s="14">
        <v>939638</v>
      </c>
      <c r="Y178" s="14">
        <v>549101</v>
      </c>
      <c r="Z178" s="14">
        <v>453576</v>
      </c>
      <c r="AA178" s="1">
        <v>3083554</v>
      </c>
    </row>
    <row r="179" spans="1:27" x14ac:dyDescent="0.25">
      <c r="A179" s="2" t="s">
        <v>10</v>
      </c>
      <c r="B179" s="13">
        <v>30</v>
      </c>
      <c r="C179" s="1">
        <v>73925553</v>
      </c>
      <c r="E179" s="1">
        <v>6490800</v>
      </c>
      <c r="F179" s="14">
        <v>3621700</v>
      </c>
      <c r="H179" s="14">
        <v>2869100</v>
      </c>
      <c r="J179" s="1">
        <v>35736273</v>
      </c>
      <c r="O179" s="1">
        <v>4891872.0000000009</v>
      </c>
      <c r="R179" s="1">
        <v>22118880</v>
      </c>
      <c r="W179" s="1">
        <v>1992183</v>
      </c>
      <c r="X179" s="14">
        <v>947564</v>
      </c>
      <c r="Y179" s="14">
        <v>541631</v>
      </c>
      <c r="Z179" s="14">
        <v>502988</v>
      </c>
      <c r="AA179" s="1">
        <v>3204517</v>
      </c>
    </row>
    <row r="180" spans="1:27" x14ac:dyDescent="0.25">
      <c r="A180" s="2" t="s">
        <v>9</v>
      </c>
      <c r="B180" s="13">
        <v>31</v>
      </c>
      <c r="C180" s="1">
        <v>83606247</v>
      </c>
      <c r="E180" s="1">
        <v>7240700</v>
      </c>
      <c r="F180" s="14">
        <v>3914000</v>
      </c>
      <c r="H180" s="14">
        <v>3326700</v>
      </c>
      <c r="J180" s="1">
        <v>38137454</v>
      </c>
      <c r="O180" s="1">
        <v>5714515.2000000002</v>
      </c>
      <c r="R180" s="1">
        <v>28425065.600000001</v>
      </c>
      <c r="W180" s="1">
        <v>1941333</v>
      </c>
      <c r="X180" s="14">
        <v>1007763</v>
      </c>
      <c r="Y180" s="14">
        <v>448529</v>
      </c>
      <c r="Z180" s="14">
        <v>485041</v>
      </c>
      <c r="AA180" s="1">
        <v>2989007</v>
      </c>
    </row>
    <row r="181" spans="1:27" x14ac:dyDescent="0.25">
      <c r="A181" s="2" t="s">
        <v>8</v>
      </c>
      <c r="B181" s="13">
        <v>30</v>
      </c>
      <c r="C181" s="1">
        <v>82509146</v>
      </c>
      <c r="E181" s="1">
        <v>7410700</v>
      </c>
      <c r="F181" s="14">
        <v>4037700</v>
      </c>
      <c r="H181" s="14">
        <v>3373000</v>
      </c>
      <c r="J181" s="1">
        <v>35751726</v>
      </c>
      <c r="O181" s="1">
        <v>5724816</v>
      </c>
      <c r="R181" s="1">
        <v>27474720</v>
      </c>
      <c r="W181" s="1">
        <v>1707984</v>
      </c>
      <c r="X181" s="14">
        <v>1020272</v>
      </c>
      <c r="Y181" s="14">
        <v>310527</v>
      </c>
      <c r="Z181" s="14">
        <v>377185</v>
      </c>
      <c r="AA181" s="1">
        <v>2105560</v>
      </c>
    </row>
    <row r="182" spans="1:27" x14ac:dyDescent="0.25">
      <c r="A182" s="2" t="s">
        <v>90</v>
      </c>
      <c r="B182" s="13">
        <v>31</v>
      </c>
      <c r="C182" s="1">
        <v>78893289</v>
      </c>
      <c r="E182" s="1">
        <v>6766000</v>
      </c>
      <c r="F182" s="14">
        <v>3688500</v>
      </c>
      <c r="H182" s="14">
        <v>3077500</v>
      </c>
      <c r="J182" s="1">
        <v>33762618</v>
      </c>
      <c r="O182" s="1">
        <v>5297676.8000000007</v>
      </c>
      <c r="R182" s="1">
        <v>25687046.400000002</v>
      </c>
      <c r="W182" s="1">
        <v>1626042</v>
      </c>
      <c r="X182" s="14">
        <v>1049871</v>
      </c>
      <c r="Y182" s="14">
        <v>253340</v>
      </c>
      <c r="Z182" s="14">
        <v>322831</v>
      </c>
      <c r="AA182" s="1">
        <v>1748287</v>
      </c>
    </row>
    <row r="183" spans="1:27" x14ac:dyDescent="0.25">
      <c r="A183" s="4" t="s">
        <v>206</v>
      </c>
      <c r="B183" s="16"/>
      <c r="C183" s="5">
        <f>761142069 -1463000</f>
        <v>759679069</v>
      </c>
      <c r="E183" s="5">
        <f t="shared" ref="E183" si="141">SUM(E171:E182)</f>
        <v>64398500</v>
      </c>
      <c r="F183" s="15">
        <f>SUM(F171:F182)</f>
        <v>35270700</v>
      </c>
      <c r="H183" s="15">
        <f t="shared" ref="H183" si="142">SUM(H171:H182)</f>
        <v>29127800</v>
      </c>
      <c r="J183" s="10">
        <v>381637866</v>
      </c>
      <c r="M183" s="15">
        <f t="shared" ref="M183" si="143">SUM(M171:M182)</f>
        <v>0</v>
      </c>
      <c r="N183" s="15">
        <f>SUM(N171:N182)</f>
        <v>0</v>
      </c>
      <c r="O183" s="5">
        <f>SUM(O171:O182)</f>
        <v>51029347.200000003</v>
      </c>
      <c r="P183" s="5">
        <f>SUM(P171:P182)</f>
        <v>0</v>
      </c>
      <c r="Q183" s="5">
        <f t="shared" ref="Q183" si="144">SUM(Q171:Q182)</f>
        <v>0</v>
      </c>
      <c r="R183" s="5">
        <f t="shared" ref="R183" si="145">SUM(R171:R182)</f>
        <v>296422385.60000002</v>
      </c>
      <c r="S183" s="5">
        <f t="shared" ref="S183" si="146">SUM(S171:S182)</f>
        <v>0</v>
      </c>
      <c r="T183" s="5">
        <f t="shared" ref="T183" si="147">SUM(T171:T182)</f>
        <v>0</v>
      </c>
      <c r="U183" s="5">
        <f t="shared" ref="U183" si="148">SUM(U171:U182)</f>
        <v>0</v>
      </c>
      <c r="V183" s="5">
        <f t="shared" ref="V183" si="149">SUM(V171:V182)</f>
        <v>0</v>
      </c>
      <c r="W183" s="5">
        <f>SUM(W171:W182)</f>
        <v>17971895</v>
      </c>
      <c r="X183" s="15">
        <f>SUM(X171:X182)</f>
        <v>9943745</v>
      </c>
      <c r="Y183" s="15">
        <f>SUM(Y171:Y182)</f>
        <v>4302268</v>
      </c>
      <c r="Z183" s="15">
        <f>SUM(Z171:Z182)</f>
        <v>3725882</v>
      </c>
      <c r="AA183" s="5">
        <f>SUM(AA171:AA182)</f>
        <v>27342997</v>
      </c>
    </row>
    <row r="190" spans="1:27" x14ac:dyDescent="0.25">
      <c r="N190" s="19"/>
    </row>
  </sheetData>
  <phoneticPr fontId="5" type="noConversion"/>
  <pageMargins left="0.7" right="0.7" top="0.75" bottom="0.75" header="0.3" footer="0.3"/>
  <pageSetup orientation="portrait" r:id="rId1"/>
  <ignoredErrors>
    <ignoredError sqref="M170:N1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J15"/>
  <sheetViews>
    <sheetView workbookViewId="0">
      <selection activeCell="M12" sqref="M12"/>
    </sheetView>
  </sheetViews>
  <sheetFormatPr defaultRowHeight="15" x14ac:dyDescent="0.25"/>
  <cols>
    <col min="2" max="2" width="14.28515625" bestFit="1" customWidth="1"/>
    <col min="3" max="6" width="15.28515625" bestFit="1" customWidth="1"/>
    <col min="7" max="8" width="14.28515625" bestFit="1" customWidth="1"/>
  </cols>
  <sheetData>
    <row r="1" spans="1:10" x14ac:dyDescent="0.25">
      <c r="A1" s="9" t="s">
        <v>5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  <c r="I1" s="9"/>
      <c r="J1" s="20"/>
    </row>
    <row r="2" spans="1:10" x14ac:dyDescent="0.25">
      <c r="A2">
        <v>2008</v>
      </c>
      <c r="B2" s="1">
        <f>master!C14</f>
        <v>1623881368</v>
      </c>
      <c r="C2" s="1">
        <f>master!E14</f>
        <v>170913704</v>
      </c>
      <c r="D2" s="1">
        <f>master!J14</f>
        <v>867841306</v>
      </c>
      <c r="E2" s="1"/>
      <c r="F2" s="1"/>
      <c r="G2" s="1"/>
      <c r="H2" s="1"/>
    </row>
    <row r="3" spans="1:10" x14ac:dyDescent="0.25">
      <c r="A3">
        <v>2009</v>
      </c>
      <c r="B3" s="1">
        <f>master!C27</f>
        <v>1579866600.24</v>
      </c>
      <c r="C3" s="1">
        <f>master!E27</f>
        <v>162849994</v>
      </c>
      <c r="D3" s="1">
        <f>master!J27</f>
        <v>846464097</v>
      </c>
      <c r="E3" s="1"/>
      <c r="F3" s="1"/>
      <c r="G3" s="1"/>
      <c r="H3" s="1"/>
    </row>
    <row r="4" spans="1:10" x14ac:dyDescent="0.25">
      <c r="A4">
        <v>2010</v>
      </c>
      <c r="B4" s="1">
        <f>master!C40</f>
        <v>1604198019.22</v>
      </c>
      <c r="C4" s="1">
        <f>master!E40</f>
        <v>162651548</v>
      </c>
      <c r="D4" s="1">
        <f>master!J40</f>
        <v>814562891</v>
      </c>
      <c r="E4" s="1">
        <f>master!O40</f>
        <v>270373582.40000004</v>
      </c>
      <c r="F4" s="1"/>
      <c r="G4" s="1"/>
      <c r="H4" s="1"/>
    </row>
    <row r="5" spans="1:10" x14ac:dyDescent="0.25">
      <c r="A5">
        <v>2011</v>
      </c>
      <c r="B5" s="1">
        <f>master!C53</f>
        <v>1640327810</v>
      </c>
      <c r="C5" s="1">
        <f>master!E53</f>
        <v>163020787</v>
      </c>
      <c r="D5" s="1">
        <f>master!J53</f>
        <v>783562437</v>
      </c>
      <c r="E5" s="1">
        <f>master!O53</f>
        <v>282987040</v>
      </c>
      <c r="F5" s="1"/>
      <c r="G5" s="1"/>
      <c r="H5" s="1"/>
    </row>
    <row r="6" spans="1:10" x14ac:dyDescent="0.25">
      <c r="A6">
        <v>2012</v>
      </c>
      <c r="B6" s="1">
        <f>master!C66</f>
        <v>1654157543</v>
      </c>
      <c r="C6" s="1">
        <f>master!E66</f>
        <v>164707040</v>
      </c>
      <c r="D6" s="1">
        <f>master!J66</f>
        <v>781978814</v>
      </c>
      <c r="E6" s="1">
        <f>master!O66</f>
        <v>285621654.39999998</v>
      </c>
      <c r="F6" s="1"/>
      <c r="G6" s="1"/>
      <c r="H6" s="1"/>
    </row>
    <row r="7" spans="1:10" x14ac:dyDescent="0.25">
      <c r="A7">
        <v>2013</v>
      </c>
      <c r="B7" s="1">
        <f>master!C79</f>
        <v>1707524763.3299999</v>
      </c>
      <c r="C7" s="1">
        <f>master!E79</f>
        <v>166762756</v>
      </c>
      <c r="D7" s="1">
        <f>master!J79</f>
        <v>802488096</v>
      </c>
      <c r="E7" s="1">
        <f>master!O79</f>
        <v>278955208</v>
      </c>
      <c r="F7" s="1"/>
      <c r="G7" s="1">
        <f>master!W79</f>
        <v>28845345</v>
      </c>
      <c r="H7" s="1">
        <f>master!AA79</f>
        <v>6036059</v>
      </c>
    </row>
    <row r="8" spans="1:10" x14ac:dyDescent="0.25">
      <c r="A8">
        <v>2014</v>
      </c>
      <c r="B8" s="1">
        <f>master!C92</f>
        <v>1751287621</v>
      </c>
      <c r="C8" s="1">
        <f>master!E92</f>
        <v>170529297</v>
      </c>
      <c r="D8" s="1">
        <f>master!J92</f>
        <v>792632407</v>
      </c>
      <c r="E8" s="1">
        <f>master!O92</f>
        <v>289502670.39999998</v>
      </c>
      <c r="F8" s="1"/>
      <c r="G8" s="1">
        <f>master!W92</f>
        <v>31762582.185000002</v>
      </c>
      <c r="H8" s="1">
        <f>master!AA92</f>
        <v>8791987</v>
      </c>
    </row>
    <row r="9" spans="1:10" x14ac:dyDescent="0.25">
      <c r="A9">
        <v>2015</v>
      </c>
      <c r="B9" s="1">
        <f>master!C105</f>
        <v>1762565419</v>
      </c>
      <c r="C9" s="1">
        <f>master!E105</f>
        <v>173656610</v>
      </c>
      <c r="D9" s="1">
        <f>master!J105</f>
        <v>776081306</v>
      </c>
      <c r="E9" s="1">
        <f>master!O105</f>
        <v>264544390.40000001</v>
      </c>
      <c r="F9" s="1">
        <f>master!R105</f>
        <v>101420345.60000001</v>
      </c>
      <c r="G9" s="1">
        <f>master!W105</f>
        <v>32653068</v>
      </c>
      <c r="H9" s="1">
        <f>master!AA105</f>
        <v>10068280</v>
      </c>
    </row>
    <row r="10" spans="1:10" x14ac:dyDescent="0.25">
      <c r="A10">
        <v>2016</v>
      </c>
      <c r="B10" s="1">
        <f>master!C118</f>
        <v>1756814800</v>
      </c>
      <c r="C10" s="1">
        <f>master!E118</f>
        <v>175808864</v>
      </c>
      <c r="D10" s="1">
        <f>master!J118</f>
        <v>764030270</v>
      </c>
      <c r="E10" s="1">
        <f>master!O118</f>
        <v>236105702.40000001</v>
      </c>
      <c r="F10" s="1">
        <f>master!R118</f>
        <v>211381211.20000002</v>
      </c>
      <c r="G10" s="1">
        <f>master!W118</f>
        <v>34247652.630999997</v>
      </c>
      <c r="H10" s="1">
        <f>master!AA118</f>
        <v>13827132</v>
      </c>
    </row>
    <row r="11" spans="1:10" x14ac:dyDescent="0.25">
      <c r="A11">
        <v>2017</v>
      </c>
      <c r="B11" s="1">
        <f>master!C131</f>
        <v>1727366607</v>
      </c>
      <c r="C11" s="1">
        <f>master!E131</f>
        <v>175647543</v>
      </c>
      <c r="D11" s="1">
        <f>master!J131</f>
        <v>724834684</v>
      </c>
      <c r="E11" s="1">
        <f>master!O131</f>
        <v>200363233.59999999</v>
      </c>
      <c r="F11" s="1">
        <f>master!R131</f>
        <v>305050648</v>
      </c>
      <c r="G11" s="1">
        <f>master!W131</f>
        <v>37191788.118000001</v>
      </c>
      <c r="H11" s="1">
        <f>master!AA131</f>
        <v>16347284</v>
      </c>
    </row>
    <row r="12" spans="1:10" x14ac:dyDescent="0.25">
      <c r="A12">
        <v>2018</v>
      </c>
      <c r="B12" s="1">
        <f>master!C144</f>
        <v>1680060402</v>
      </c>
      <c r="C12" s="1">
        <f>master!E144</f>
        <v>176386786.5</v>
      </c>
      <c r="D12" s="1">
        <f>master!J144</f>
        <v>690809514</v>
      </c>
      <c r="E12" s="1">
        <f>master!O144</f>
        <v>178523040</v>
      </c>
      <c r="F12" s="1">
        <f>master!R144</f>
        <v>414037480</v>
      </c>
      <c r="G12" s="1">
        <f>master!W144</f>
        <v>39368162.917999998</v>
      </c>
      <c r="H12" s="1">
        <f>master!AA144</f>
        <v>17742410</v>
      </c>
    </row>
    <row r="13" spans="1:10" x14ac:dyDescent="0.25">
      <c r="A13">
        <v>2019</v>
      </c>
      <c r="B13" s="1">
        <f>master!C157</f>
        <v>1697787002</v>
      </c>
      <c r="C13" s="1">
        <f>master!E157</f>
        <v>87213901.760000005</v>
      </c>
      <c r="D13" s="1">
        <f>master!J157</f>
        <v>677588084</v>
      </c>
      <c r="E13" s="1">
        <f>master!O157</f>
        <v>143615312.00000003</v>
      </c>
      <c r="F13" s="1">
        <f>master!R157</f>
        <v>441713504.00000006</v>
      </c>
      <c r="G13" s="1">
        <f>master!W157</f>
        <v>40761708</v>
      </c>
      <c r="H13" s="1">
        <f>master!AA157</f>
        <v>20984725</v>
      </c>
    </row>
    <row r="14" spans="1:10" x14ac:dyDescent="0.25">
      <c r="A14">
        <v>2020</v>
      </c>
      <c r="B14" s="1">
        <f>master!C170</f>
        <v>639541025</v>
      </c>
      <c r="C14" s="1">
        <f>master!E170</f>
        <v>25447800</v>
      </c>
      <c r="D14" s="1">
        <f>master!J170</f>
        <v>382424445</v>
      </c>
      <c r="E14" s="1">
        <f>master!O170</f>
        <v>42155601.600000001</v>
      </c>
      <c r="F14" s="1">
        <f>master!R170</f>
        <v>250790784.00000003</v>
      </c>
      <c r="G14" s="1">
        <f>master!W170</f>
        <v>14681115</v>
      </c>
      <c r="H14" s="1">
        <f>master!AA170</f>
        <v>19783517</v>
      </c>
    </row>
    <row r="15" spans="1:10" x14ac:dyDescent="0.25">
      <c r="A15">
        <v>2021</v>
      </c>
      <c r="B15" s="1">
        <f>master!C183</f>
        <v>759679069</v>
      </c>
      <c r="C15" s="1">
        <f>master!E183</f>
        <v>64398500</v>
      </c>
      <c r="D15" s="1">
        <f>master!J183</f>
        <v>381637866</v>
      </c>
      <c r="E15" s="1">
        <f>master!O183</f>
        <v>51029347.200000003</v>
      </c>
      <c r="F15" s="1">
        <f>master!R183</f>
        <v>296422385.60000002</v>
      </c>
      <c r="G15" s="1">
        <f>master!W183</f>
        <v>17971895</v>
      </c>
      <c r="H15" s="1">
        <f>master!AA183</f>
        <v>27342997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007-D7D0-40D6-8F4A-3F34FAC809A9}">
  <dimension ref="A1:H1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s="9" t="s">
        <v>222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D14"/>
  <sheetViews>
    <sheetView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8.28515625" style="22" bestFit="1" customWidth="1"/>
    <col min="3" max="3" width="59.140625" bestFit="1" customWidth="1"/>
    <col min="4" max="4" width="108.7109375" bestFit="1" customWidth="1"/>
  </cols>
  <sheetData>
    <row r="1" spans="1:4" s="9" customFormat="1" x14ac:dyDescent="0.25">
      <c r="A1" s="9" t="s">
        <v>186</v>
      </c>
      <c r="B1" s="21" t="s">
        <v>189</v>
      </c>
      <c r="C1" s="9" t="s">
        <v>187</v>
      </c>
      <c r="D1" s="9" t="s">
        <v>191</v>
      </c>
    </row>
    <row r="2" spans="1:4" x14ac:dyDescent="0.25">
      <c r="A2" t="s">
        <v>93</v>
      </c>
      <c r="B2" s="22" t="s">
        <v>207</v>
      </c>
      <c r="C2" s="3" t="s">
        <v>208</v>
      </c>
      <c r="D2" t="s">
        <v>233</v>
      </c>
    </row>
    <row r="3" spans="1:4" x14ac:dyDescent="0.25">
      <c r="B3" s="22" t="s">
        <v>207</v>
      </c>
      <c r="C3" s="3" t="s">
        <v>229</v>
      </c>
      <c r="D3" t="s">
        <v>232</v>
      </c>
    </row>
    <row r="4" spans="1:4" x14ac:dyDescent="0.25">
      <c r="B4" s="22" t="s">
        <v>207</v>
      </c>
      <c r="C4" s="3" t="s">
        <v>210</v>
      </c>
      <c r="D4" t="s">
        <v>234</v>
      </c>
    </row>
    <row r="5" spans="1:4" x14ac:dyDescent="0.25">
      <c r="B5" s="22" t="s">
        <v>207</v>
      </c>
      <c r="C5" s="3" t="s">
        <v>235</v>
      </c>
      <c r="D5" t="s">
        <v>236</v>
      </c>
    </row>
    <row r="6" spans="1:4" x14ac:dyDescent="0.25">
      <c r="A6" t="s">
        <v>1</v>
      </c>
      <c r="B6" s="22" t="s">
        <v>207</v>
      </c>
      <c r="C6" s="3" t="s">
        <v>208</v>
      </c>
      <c r="D6" t="s">
        <v>224</v>
      </c>
    </row>
    <row r="7" spans="1:4" x14ac:dyDescent="0.25">
      <c r="B7" s="22" t="s">
        <v>207</v>
      </c>
      <c r="C7" s="3" t="s">
        <v>210</v>
      </c>
      <c r="D7" t="s">
        <v>225</v>
      </c>
    </row>
    <row r="8" spans="1:4" x14ac:dyDescent="0.25">
      <c r="A8" t="s">
        <v>6</v>
      </c>
      <c r="B8" s="22" t="s">
        <v>207</v>
      </c>
      <c r="C8" s="3" t="s">
        <v>208</v>
      </c>
      <c r="D8" t="s">
        <v>226</v>
      </c>
    </row>
    <row r="9" spans="1:4" x14ac:dyDescent="0.25">
      <c r="B9" s="22" t="s">
        <v>207</v>
      </c>
      <c r="C9" s="3" t="s">
        <v>230</v>
      </c>
      <c r="D9" t="s">
        <v>231</v>
      </c>
    </row>
    <row r="10" spans="1:4" x14ac:dyDescent="0.25">
      <c r="B10" s="22" t="s">
        <v>207</v>
      </c>
      <c r="C10" s="3" t="s">
        <v>210</v>
      </c>
      <c r="D10" t="s">
        <v>227</v>
      </c>
    </row>
    <row r="11" spans="1:4" x14ac:dyDescent="0.25">
      <c r="A11" t="s">
        <v>91</v>
      </c>
      <c r="B11" s="22" t="s">
        <v>190</v>
      </c>
      <c r="C11" s="3" t="s">
        <v>188</v>
      </c>
      <c r="D11" t="s">
        <v>223</v>
      </c>
    </row>
    <row r="12" spans="1:4" x14ac:dyDescent="0.25">
      <c r="A12" t="s">
        <v>7</v>
      </c>
      <c r="B12" s="22" t="s">
        <v>190</v>
      </c>
      <c r="C12" s="3" t="s">
        <v>188</v>
      </c>
      <c r="D12" t="s">
        <v>223</v>
      </c>
    </row>
    <row r="13" spans="1:4" x14ac:dyDescent="0.25">
      <c r="A13" t="s">
        <v>2</v>
      </c>
      <c r="B13" s="22" t="s">
        <v>211</v>
      </c>
      <c r="C13" s="3" t="s">
        <v>212</v>
      </c>
    </row>
    <row r="14" spans="1:4" x14ac:dyDescent="0.25">
      <c r="A14" t="s">
        <v>97</v>
      </c>
      <c r="B14" s="22" t="s">
        <v>97</v>
      </c>
      <c r="C14" s="3" t="s">
        <v>192</v>
      </c>
      <c r="D14" t="s">
        <v>228</v>
      </c>
    </row>
  </sheetData>
  <phoneticPr fontId="5" type="noConversion"/>
  <hyperlinks>
    <hyperlink ref="C11" r:id="rId1" xr:uid="{84B0E9EE-EFEB-4083-A93A-3BC5FD708F1D}"/>
    <hyperlink ref="C12" r:id="rId2" xr:uid="{3DCF2152-0657-4698-90D9-F26348B14B0C}"/>
    <hyperlink ref="C14" r:id="rId3" xr:uid="{69CC570E-BFEB-40D9-85FC-633335F250BF}"/>
    <hyperlink ref="C8" r:id="rId4" xr:uid="{088F4EED-C626-4EFA-AEAB-96E3C9C30608}"/>
    <hyperlink ref="C6" r:id="rId5" xr:uid="{DA5FA279-A915-4B58-9617-BC41D827AF47}"/>
    <hyperlink ref="C4" r:id="rId6" xr:uid="{E8439B98-3E84-41A0-B9CD-3739F499A683}"/>
    <hyperlink ref="C7" r:id="rId7" xr:uid="{3E80DAAC-D5F7-4652-B5CC-25183877717F}"/>
    <hyperlink ref="C10" r:id="rId8" xr:uid="{F28064AE-5FE2-415E-A85F-5C673AE9EA29}"/>
    <hyperlink ref="C13" r:id="rId9" location="ferry" xr:uid="{56131F57-DF06-49E1-82F8-0DF4CEC42320}"/>
    <hyperlink ref="C9" r:id="rId10" display="2020 Bus Ridership Tables" xr:uid="{F227A77D-916C-4E32-893B-1496C7C58EA6}"/>
    <hyperlink ref="C3" r:id="rId11" display="2020 Subway Ridership Tables " xr:uid="{16CFE0C9-9F28-487E-AF01-91E5A4009EF9}"/>
    <hyperlink ref="C2" r:id="rId12" xr:uid="{C9695268-117C-4641-90F4-575CDB269589}"/>
    <hyperlink ref="C5" r:id="rId13" xr:uid="{FB9FB5C9-5167-4BF9-82A9-C6F1EFC607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Maria Free</cp:lastModifiedBy>
  <dcterms:created xsi:type="dcterms:W3CDTF">2015-06-05T18:17:20Z</dcterms:created>
  <dcterms:modified xsi:type="dcterms:W3CDTF">2022-02-09T21:32:51Z</dcterms:modified>
</cp:coreProperties>
</file>