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o365-my.sharepoint.com/personal/lsmith_planning_nyc_gov/Documents/"/>
    </mc:Choice>
  </mc:AlternateContent>
  <xr:revisionPtr revIDLastSave="0" documentId="8_{A5036E99-7E0E-4013-8AAB-3DAEB16D6CD1}" xr6:coauthVersionLast="47" xr6:coauthVersionMax="47" xr10:uidLastSave="{00000000-0000-0000-0000-000000000000}"/>
  <bookViews>
    <workbookView xWindow="-120" yWindow="-120" windowWidth="29040" windowHeight="15840" xr2:uid="{3FF420B7-1C8C-48DE-8B87-2F79D646681E}"/>
  </bookViews>
  <sheets>
    <sheet name="1. Master Tracking" sheetId="1" r:id="rId1"/>
  </sheets>
  <externalReferences>
    <externalReference r:id="rId2"/>
  </externalReferences>
  <definedNames>
    <definedName name="_xlnm._FilterDatabase" localSheetId="0" hidden="1">'1. Master Tracking'!$A$77:$AO$170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6" i="1" l="1"/>
  <c r="F166" i="1"/>
  <c r="G159" i="1"/>
  <c r="F159" i="1"/>
  <c r="G152" i="1"/>
  <c r="F152" i="1" s="1"/>
  <c r="F124" i="1"/>
  <c r="G96" i="1"/>
  <c r="G103" i="1" s="1"/>
  <c r="F96" i="1"/>
  <c r="G89" i="1"/>
  <c r="F89" i="1" s="1"/>
  <c r="G82" i="1"/>
  <c r="F82" i="1" s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H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103" i="1" l="1"/>
  <c r="G110" i="1"/>
  <c r="G145" i="1"/>
  <c r="G138" i="1" l="1"/>
  <c r="F145" i="1"/>
  <c r="F110" i="1"/>
  <c r="G117" i="1"/>
  <c r="F117" i="1" s="1"/>
  <c r="F138" i="1" l="1"/>
  <c r="G131" i="1"/>
  <c r="F1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tc={FE48793D-9F75-4B57-998A-45E48CCEF928}</author>
  </authors>
  <commentList>
    <comment ref="I12" authorId="0" shapeId="0" xr:uid="{FE48793D-9F75-4B57-998A-45E48CCEF928}">
      <text>
        <t>[Threaded comment]
Your version of Excel allows you to read this threaded comment; however, any edits to it will get removed if the file is opened in a newer version of Excel. Learn more: https://go.microsoft.com/fwlink/?linkid=870924
Comment:
    Technically 1% but changed to 3% so line did not fall of graph with smoothing</t>
      </text>
    </comment>
  </commentList>
</comments>
</file>

<file path=xl/sharedStrings.xml><?xml version="1.0" encoding="utf-8"?>
<sst xmlns="http://schemas.openxmlformats.org/spreadsheetml/2006/main" count="235" uniqueCount="72">
  <si>
    <t xml:space="preserve">BASELINE </t>
  </si>
  <si>
    <t>Pre-covid Baseline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</si>
  <si>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</si>
  <si>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</si>
  <si>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</si>
  <si>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</si>
  <si>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</si>
  <si>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</si>
  <si>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</si>
  <si>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</si>
  <si>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</si>
  <si>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</si>
  <si>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</si>
  <si>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</si>
  <si>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</si>
  <si>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</si>
  <si>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</si>
  <si>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</si>
  <si>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</si>
  <si>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</si>
  <si>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</si>
  <si>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</si>
  <si>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</si>
  <si>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</si>
  <si>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</si>
  <si>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</si>
  <si>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</si>
  <si>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</si>
  <si>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</si>
  <si>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</si>
  <si>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</si>
  <si>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</si>
  <si>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</si>
  <si>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</si>
  <si>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</si>
  <si>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</si>
  <si>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 xml:space="preserve">Office Usage </t>
  </si>
  <si>
    <t>NYC Office Jobs</t>
  </si>
  <si>
    <t>NYC Non-Office Jobs</t>
  </si>
  <si>
    <t xml:space="preserve">Subway Ridership </t>
  </si>
  <si>
    <t>Times Square Pedestrian Counts</t>
  </si>
  <si>
    <t>International Flights</t>
  </si>
  <si>
    <t>OpenTable Reservations</t>
  </si>
  <si>
    <t>OpenTable Resurants</t>
  </si>
  <si>
    <t>Weekly average</t>
  </si>
  <si>
    <t>Date</t>
  </si>
  <si>
    <t>Subways: Total Estimated Ridership</t>
  </si>
  <si>
    <t>Subways: % of Comparable Pre-Pandemic Day</t>
  </si>
  <si>
    <t>XXXXX</t>
  </si>
  <si>
    <t xml:space="preserve">INSERT HERE </t>
  </si>
  <si>
    <t>Kastle Card Swipes</t>
  </si>
  <si>
    <t>Saturday</t>
  </si>
  <si>
    <t>wk1</t>
  </si>
  <si>
    <t>Sunday</t>
  </si>
  <si>
    <t>Monday</t>
  </si>
  <si>
    <t>Tuesday</t>
  </si>
  <si>
    <t>Wednesday</t>
  </si>
  <si>
    <t>Thursday</t>
  </si>
  <si>
    <t>Friday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</si>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</sst>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7" fontId="0" fillId="2" borderId="0" xfId="0" applyNumberFormat="1" applyFill="1"/>
    <xf numFmtId="17" fontId="0" fillId="3" borderId="0" xfId="0" applyNumberFormat="1" applyFill="1"/>
    <xf numFmtId="17" fontId="0" fillId="0" borderId="0" xfId="0" applyNumberFormat="1"/>
    <xf numFmtId="0" fontId="0" fillId="4" borderId="0" xfId="0" applyFill="1"/>
    <xf numFmtId="9" fontId="0" fillId="0" borderId="0" xfId="0" applyNumberFormat="1"/>
    <xf numFmtId="9" fontId="0" fillId="5" borderId="0" xfId="0" applyNumberFormat="1" applyFill="1"/>
    <xf numFmtId="9" fontId="0" fillId="6" borderId="0" xfId="0" applyNumberFormat="1" applyFill="1"/>
    <xf numFmtId="9" fontId="0" fillId="7" borderId="0" xfId="0" applyNumberFormat="1" applyFill="1"/>
    <xf numFmtId="0" fontId="0" fillId="5" borderId="0" xfId="0" applyFill="1"/>
    <xf numFmtId="14" fontId="0" fillId="5" borderId="0" xfId="0" applyNumberFormat="1" applyFill="1"/>
    <xf numFmtId="14" fontId="0" fillId="0" borderId="0" xfId="0" applyNumberFormat="1"/>
    <xf numFmtId="10" fontId="0" fillId="5" borderId="0" xfId="0" applyNumberFormat="1" applyFill="1"/>
    <xf numFmtId="9" fontId="0" fillId="5" borderId="0" xfId="1" applyFont="1" applyFill="1"/>
    <xf numFmtId="10" fontId="0" fillId="5" borderId="0" xfId="1" applyNumberFormat="1" applyFont="1" applyFill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'1. Master Tracking'!$F$7</c:f>
              <c:strCache>
                <c:ptCount val="1"/>
                <c:pt idx="0">
                  <c:v>Office Usage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Master Tracking'!$G$4:$AF$4</c:f>
              <c:numCache>
                <c:formatCode>mmm\-yy</c:formatCode>
                <c:ptCount val="26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</c:numCache>
            </c:numRef>
          </c:xVal>
          <c:yVal>
            <c:numRef>
              <c:f>'1. Master Tracking'!$G$7:$AF$7</c:f>
              <c:numCache>
                <c:formatCode>0%</c:formatCode>
                <c:ptCount val="26"/>
                <c:pt idx="0">
                  <c:v>1</c:v>
                </c:pt>
                <c:pt idx="1">
                  <c:v>0.56875000000000009</c:v>
                </c:pt>
                <c:pt idx="2">
                  <c:v>4.82E-2</c:v>
                </c:pt>
                <c:pt idx="3">
                  <c:v>5.4749999999999993E-2</c:v>
                </c:pt>
                <c:pt idx="4">
                  <c:v>7.2500000000000009E-2</c:v>
                </c:pt>
                <c:pt idx="5">
                  <c:v>0.1</c:v>
                </c:pt>
                <c:pt idx="6">
                  <c:v>0.11024999999999999</c:v>
                </c:pt>
                <c:pt idx="7">
                  <c:v>0.1358</c:v>
                </c:pt>
                <c:pt idx="8">
                  <c:v>0.16200000000000001</c:v>
                </c:pt>
                <c:pt idx="9">
                  <c:v>0.14725000000000002</c:v>
                </c:pt>
                <c:pt idx="10">
                  <c:v>0.123</c:v>
                </c:pt>
                <c:pt idx="11">
                  <c:v>0.129</c:v>
                </c:pt>
                <c:pt idx="12">
                  <c:v>0.12675</c:v>
                </c:pt>
                <c:pt idx="13">
                  <c:v>0.14450000000000002</c:v>
                </c:pt>
                <c:pt idx="14">
                  <c:v>0.15225</c:v>
                </c:pt>
                <c:pt idx="15">
                  <c:v>0.17075000000000001</c:v>
                </c:pt>
                <c:pt idx="16">
                  <c:v>0.20779999999999998</c:v>
                </c:pt>
                <c:pt idx="17">
                  <c:v>0.23224999999999998</c:v>
                </c:pt>
                <c:pt idx="18">
                  <c:v>0.22599999999999998</c:v>
                </c:pt>
                <c:pt idx="19">
                  <c:v>0.25</c:v>
                </c:pt>
                <c:pt idx="20">
                  <c:v>0.30675000000000002</c:v>
                </c:pt>
                <c:pt idx="21">
                  <c:v>0.33024999999999999</c:v>
                </c:pt>
                <c:pt idx="22">
                  <c:v>0.2772</c:v>
                </c:pt>
                <c:pt idx="23">
                  <c:v>0.19400000000000001</c:v>
                </c:pt>
                <c:pt idx="24">
                  <c:v>0.28949999999999998</c:v>
                </c:pt>
                <c:pt idx="25">
                  <c:v>0.36674999999999996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2-43E0-B963-BACD954C97E1}"/>
            </c:ext>
          </c:extLst>
        </c:ser>
        <c:ser>
          <c:idx val="3"/>
          <c:order val="1"/>
          <c:tx>
            <c:strRef>
              <c:f>'1. Master Tracking'!$F$10</c:f>
              <c:strCache>
                <c:ptCount val="1"/>
                <c:pt idx="0">
                  <c:v>Subway Ridership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Master Tracking'!$G$4:$AF$4</c:f>
              <c:numCache>
                <c:formatCode>mmm\-yy</c:formatCode>
                <c:ptCount val="26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</c:numCache>
            </c:numRef>
          </c:xVal>
          <c:yVal>
            <c:numRef>
              <c:f>'1. Master Tracking'!$G$10:$AF$10</c:f>
              <c:numCache>
                <c:formatCode>0%</c:formatCode>
                <c:ptCount val="26"/>
                <c:pt idx="0">
                  <c:v>1</c:v>
                </c:pt>
                <c:pt idx="1">
                  <c:v>0.5075483870967743</c:v>
                </c:pt>
                <c:pt idx="2">
                  <c:v>8.1599999999999992E-2</c:v>
                </c:pt>
                <c:pt idx="3">
                  <c:v>0.10829032258064521</c:v>
                </c:pt>
                <c:pt idx="4">
                  <c:v>0.16469999999999996</c:v>
                </c:pt>
                <c:pt idx="5">
                  <c:v>0.23487096774193547</c:v>
                </c:pt>
                <c:pt idx="6">
                  <c:v>0.26432258064516129</c:v>
                </c:pt>
                <c:pt idx="7">
                  <c:v>0.29960000000000003</c:v>
                </c:pt>
                <c:pt idx="8">
                  <c:v>0.31883870967741929</c:v>
                </c:pt>
                <c:pt idx="9">
                  <c:v>0.32226666666666659</c:v>
                </c:pt>
                <c:pt idx="10">
                  <c:v>0.30880645161290315</c:v>
                </c:pt>
                <c:pt idx="11">
                  <c:v>0.31319354838709679</c:v>
                </c:pt>
                <c:pt idx="12">
                  <c:v>0.31535714285714284</c:v>
                </c:pt>
                <c:pt idx="13">
                  <c:v>0.34593548387096767</c:v>
                </c:pt>
                <c:pt idx="14">
                  <c:v>0.3738333333333333</c:v>
                </c:pt>
                <c:pt idx="15">
                  <c:v>0.41867741935483871</c:v>
                </c:pt>
                <c:pt idx="16">
                  <c:v>0.4610333333333333</c:v>
                </c:pt>
                <c:pt idx="17">
                  <c:v>0.50558064516129042</c:v>
                </c:pt>
                <c:pt idx="18">
                  <c:v>0.49593548387096764</c:v>
                </c:pt>
                <c:pt idx="19">
                  <c:v>0.52319999999999989</c:v>
                </c:pt>
                <c:pt idx="20">
                  <c:v>0.56654838709677424</c:v>
                </c:pt>
                <c:pt idx="21">
                  <c:v>0.59739999999999993</c:v>
                </c:pt>
                <c:pt idx="22">
                  <c:v>0.55587096774193534</c:v>
                </c:pt>
                <c:pt idx="23">
                  <c:v>0.47567741935483865</c:v>
                </c:pt>
                <c:pt idx="24">
                  <c:v>0.55967857142857136</c:v>
                </c:pt>
                <c:pt idx="25">
                  <c:v>0.58535483870967742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62-43E0-B963-BACD954C9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33712"/>
        <c:axId val="1259219360"/>
      </c:scatterChart>
      <c:valAx>
        <c:axId val="809533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19360"/>
        <c:crosses val="autoZero"/>
        <c:crossBetween val="midCat"/>
      </c:valAx>
      <c:valAx>
        <c:axId val="125921936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3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relative</a:t>
            </a:r>
            <a:r>
              <a:rPr lang="en-US" baseline="0"/>
              <a:t> to 2019 baseline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'1. Master Tracking'!$F$8</c:f>
              <c:strCache>
                <c:ptCount val="1"/>
                <c:pt idx="0">
                  <c:v>NYC Office Jobs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Tracking'!$G$4:$AF$4</c:f>
              <c:numCache>
                <c:formatCode>mmm\-yy</c:formatCode>
                <c:ptCount val="26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</c:numCache>
            </c:numRef>
          </c:xVal>
          <c:yVal>
            <c:numRef>
              <c:f>'1. Master Tracking'!$G$8:$AG$8</c:f>
              <c:numCache>
                <c:formatCode>0%</c:formatCode>
                <c:ptCount val="27"/>
                <c:pt idx="0">
                  <c:v>1</c:v>
                </c:pt>
                <c:pt idx="1">
                  <c:v>1.0282874617737003</c:v>
                </c:pt>
                <c:pt idx="2">
                  <c:v>0.93918543230469831</c:v>
                </c:pt>
                <c:pt idx="3">
                  <c:v>0.93188768418126211</c:v>
                </c:pt>
                <c:pt idx="4">
                  <c:v>0.93564081178760072</c:v>
                </c:pt>
                <c:pt idx="5">
                  <c:v>0.93862941340005557</c:v>
                </c:pt>
                <c:pt idx="6">
                  <c:v>0.94328607172643875</c:v>
                </c:pt>
                <c:pt idx="7">
                  <c:v>0.94085348901862664</c:v>
                </c:pt>
                <c:pt idx="8">
                  <c:v>0.95398943564081173</c:v>
                </c:pt>
                <c:pt idx="9">
                  <c:v>0.95857659160411457</c:v>
                </c:pt>
                <c:pt idx="10">
                  <c:v>0.96226021684737284</c:v>
                </c:pt>
                <c:pt idx="11">
                  <c:v>0.94509313316652765</c:v>
                </c:pt>
                <c:pt idx="12">
                  <c:v>0.95211287183764248</c:v>
                </c:pt>
                <c:pt idx="13">
                  <c:v>0.96114817903808725</c:v>
                </c:pt>
                <c:pt idx="14">
                  <c:v>0.96232971921045318</c:v>
                </c:pt>
                <c:pt idx="15">
                  <c:v>0.96504031137058655</c:v>
                </c:pt>
                <c:pt idx="16">
                  <c:v>0.9785932721712538</c:v>
                </c:pt>
                <c:pt idx="17">
                  <c:v>0.98436196830692246</c:v>
                </c:pt>
                <c:pt idx="18">
                  <c:v>0.98450097303308315</c:v>
                </c:pt>
                <c:pt idx="19">
                  <c:v>0.98769808173477902</c:v>
                </c:pt>
                <c:pt idx="20">
                  <c:v>1.0068807339449541</c:v>
                </c:pt>
                <c:pt idx="21">
                  <c:v>1.011467889908257</c:v>
                </c:pt>
                <c:pt idx="22">
                  <c:v>1.0202946900194607</c:v>
                </c:pt>
                <c:pt idx="23">
                  <c:v>0.99631637475674173</c:v>
                </c:pt>
                <c:pt idx="24">
                  <c:v>1.008270781206561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D-4701-B9A0-240563E9E1A7}"/>
            </c:ext>
          </c:extLst>
        </c:ser>
        <c:ser>
          <c:idx val="2"/>
          <c:order val="1"/>
          <c:tx>
            <c:strRef>
              <c:f>'1. Master Tracking'!$F$9</c:f>
              <c:strCache>
                <c:ptCount val="1"/>
                <c:pt idx="0">
                  <c:v>NYC Non-Office Jobs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Tracking'!$G$4:$AF$4</c:f>
              <c:numCache>
                <c:formatCode>mmm\-yy</c:formatCode>
                <c:ptCount val="26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</c:numCache>
            </c:numRef>
          </c:xVal>
          <c:yVal>
            <c:numRef>
              <c:f>'1. Master Tracking'!$G$9:$AG$9</c:f>
              <c:numCache>
                <c:formatCode>0%</c:formatCode>
                <c:ptCount val="27"/>
                <c:pt idx="0">
                  <c:v>1</c:v>
                </c:pt>
                <c:pt idx="1">
                  <c:v>1.0158571566699972</c:v>
                </c:pt>
                <c:pt idx="2">
                  <c:v>0.77258516775711472</c:v>
                </c:pt>
                <c:pt idx="3">
                  <c:v>0.79114964385857478</c:v>
                </c:pt>
                <c:pt idx="4">
                  <c:v>0.81274373932381472</c:v>
                </c:pt>
                <c:pt idx="5">
                  <c:v>0.82843974602765336</c:v>
                </c:pt>
                <c:pt idx="6">
                  <c:v>0.84590840235923548</c:v>
                </c:pt>
                <c:pt idx="7">
                  <c:v>0.86824378766880461</c:v>
                </c:pt>
                <c:pt idx="8">
                  <c:v>0.89554259193605568</c:v>
                </c:pt>
                <c:pt idx="9">
                  <c:v>0.90321333032520068</c:v>
                </c:pt>
                <c:pt idx="10">
                  <c:v>0.90079608083282303</c:v>
                </c:pt>
                <c:pt idx="11">
                  <c:v>0.86537531827118319</c:v>
                </c:pt>
                <c:pt idx="12">
                  <c:v>0.87536661617301059</c:v>
                </c:pt>
                <c:pt idx="13">
                  <c:v>0.88577690398685016</c:v>
                </c:pt>
                <c:pt idx="14">
                  <c:v>0.89783092145550647</c:v>
                </c:pt>
                <c:pt idx="15">
                  <c:v>0.90231089051471303</c:v>
                </c:pt>
                <c:pt idx="16">
                  <c:v>0.90505043993940759</c:v>
                </c:pt>
                <c:pt idx="17">
                  <c:v>0.91372030811873528</c:v>
                </c:pt>
                <c:pt idx="18">
                  <c:v>0.91384922809166214</c:v>
                </c:pt>
                <c:pt idx="19">
                  <c:v>0.92239017629806297</c:v>
                </c:pt>
                <c:pt idx="20">
                  <c:v>0.94050343249427915</c:v>
                </c:pt>
                <c:pt idx="21">
                  <c:v>0.95581267927933733</c:v>
                </c:pt>
                <c:pt idx="22">
                  <c:v>0.96071163825055594</c:v>
                </c:pt>
                <c:pt idx="23">
                  <c:v>0.93231701421342705</c:v>
                </c:pt>
                <c:pt idx="24">
                  <c:v>0.94282399200696165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D-4701-B9A0-240563E9E1A7}"/>
            </c:ext>
          </c:extLst>
        </c:ser>
        <c:ser>
          <c:idx val="4"/>
          <c:order val="2"/>
          <c:tx>
            <c:strRef>
              <c:f>'1. Master Tracking'!$F$11</c:f>
              <c:strCache>
                <c:ptCount val="1"/>
                <c:pt idx="0">
                  <c:v>Times Square Pedestrian Counts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Tracking'!$G$4:$AF$4</c:f>
              <c:numCache>
                <c:formatCode>mmm\-yy</c:formatCode>
                <c:ptCount val="26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</c:numCache>
            </c:numRef>
          </c:xVal>
          <c:yVal>
            <c:numRef>
              <c:f>'1. Master Tracking'!$G$11:$AF$11</c:f>
              <c:numCache>
                <c:formatCode>0%</c:formatCode>
                <c:ptCount val="26"/>
                <c:pt idx="0">
                  <c:v>1</c:v>
                </c:pt>
                <c:pt idx="1">
                  <c:v>0.46206776270789218</c:v>
                </c:pt>
                <c:pt idx="2">
                  <c:v>8.880028996013048E-2</c:v>
                </c:pt>
                <c:pt idx="3">
                  <c:v>0.11620597996026144</c:v>
                </c:pt>
                <c:pt idx="4">
                  <c:v>0.11544230545097066</c:v>
                </c:pt>
                <c:pt idx="5">
                  <c:v>0.17042014891730284</c:v>
                </c:pt>
                <c:pt idx="6">
                  <c:v>0.21579193480148745</c:v>
                </c:pt>
                <c:pt idx="7">
                  <c:v>0.28017034882335973</c:v>
                </c:pt>
                <c:pt idx="8">
                  <c:v>0.2934264170495916</c:v>
                </c:pt>
                <c:pt idx="9">
                  <c:v>0.31599104965311486</c:v>
                </c:pt>
                <c:pt idx="10">
                  <c:v>0.30703882785596098</c:v>
                </c:pt>
                <c:pt idx="11">
                  <c:v>0.29953897080148412</c:v>
                </c:pt>
                <c:pt idx="12">
                  <c:v>0.28748792489772629</c:v>
                </c:pt>
                <c:pt idx="13">
                  <c:v>0.30208716552620607</c:v>
                </c:pt>
                <c:pt idx="14">
                  <c:v>0.35652836705541224</c:v>
                </c:pt>
                <c:pt idx="15">
                  <c:v>0.39584343221806134</c:v>
                </c:pt>
                <c:pt idx="16">
                  <c:v>0.42956861473287355</c:v>
                </c:pt>
                <c:pt idx="17">
                  <c:v>0.5249533085302962</c:v>
                </c:pt>
                <c:pt idx="18">
                  <c:v>0.51779277106049026</c:v>
                </c:pt>
                <c:pt idx="19">
                  <c:v>0.5791992334832311</c:v>
                </c:pt>
                <c:pt idx="20">
                  <c:v>0.61953394510424198</c:v>
                </c:pt>
                <c:pt idx="21">
                  <c:v>0.68945196883953308</c:v>
                </c:pt>
                <c:pt idx="22">
                  <c:v>0.71386308225705553</c:v>
                </c:pt>
                <c:pt idx="23">
                  <c:v>0.50121841049933158</c:v>
                </c:pt>
                <c:pt idx="24">
                  <c:v>0.66440292266099599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D-4701-B9A0-240563E9E1A7}"/>
            </c:ext>
          </c:extLst>
        </c:ser>
        <c:ser>
          <c:idx val="5"/>
          <c:order val="3"/>
          <c:tx>
            <c:strRef>
              <c:f>'1. Master Tracking'!$F$12</c:f>
              <c:strCache>
                <c:ptCount val="1"/>
                <c:pt idx="0">
                  <c:v>International Flights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Tracking'!$G$4:$AF$4</c:f>
              <c:numCache>
                <c:formatCode>mmm\-yy</c:formatCode>
                <c:ptCount val="26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</c:numCache>
            </c:numRef>
          </c:xVal>
          <c:yVal>
            <c:numRef>
              <c:f>'1. Master Tracking'!$G$12:$AF$12</c:f>
              <c:numCache>
                <c:formatCode>0%</c:formatCode>
                <c:ptCount val="26"/>
                <c:pt idx="0">
                  <c:v>1</c:v>
                </c:pt>
                <c:pt idx="1">
                  <c:v>0.43204699492591547</c:v>
                </c:pt>
                <c:pt idx="2">
                  <c:v>0.03</c:v>
                </c:pt>
                <c:pt idx="3">
                  <c:v>0.01</c:v>
                </c:pt>
                <c:pt idx="4">
                  <c:v>3.1730950827553055E-2</c:v>
                </c:pt>
                <c:pt idx="5">
                  <c:v>7.7638417474958477E-2</c:v>
                </c:pt>
                <c:pt idx="6">
                  <c:v>0.10861374481130071</c:v>
                </c:pt>
                <c:pt idx="7">
                  <c:v>0.12048061319680481</c:v>
                </c:pt>
                <c:pt idx="8">
                  <c:v>0.14462784993113639</c:v>
                </c:pt>
                <c:pt idx="9">
                  <c:v>0.17636416650588044</c:v>
                </c:pt>
                <c:pt idx="10">
                  <c:v>0.20947348483780578</c:v>
                </c:pt>
                <c:pt idx="11">
                  <c:v>0.23100503331366665</c:v>
                </c:pt>
                <c:pt idx="12">
                  <c:v>0.19670715369199596</c:v>
                </c:pt>
                <c:pt idx="13">
                  <c:v>0.22189252972891124</c:v>
                </c:pt>
                <c:pt idx="14">
                  <c:v>0.25421398699744635</c:v>
                </c:pt>
                <c:pt idx="15">
                  <c:v>0.33036722420702636</c:v>
                </c:pt>
                <c:pt idx="16">
                  <c:v>0.36829029599615409</c:v>
                </c:pt>
                <c:pt idx="17">
                  <c:v>0.47091900980643403</c:v>
                </c:pt>
                <c:pt idx="18">
                  <c:v>0.507271913291513</c:v>
                </c:pt>
                <c:pt idx="19">
                  <c:v>0.45190509132870427</c:v>
                </c:pt>
                <c:pt idx="20">
                  <c:v>0.45680037861846806</c:v>
                </c:pt>
                <c:pt idx="21">
                  <c:v>0.65515379670334895</c:v>
                </c:pt>
                <c:pt idx="22">
                  <c:v>0.65625542230062661</c:v>
                </c:pt>
                <c:pt idx="23">
                  <c:v>0.55100684440104297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D-4701-B9A0-240563E9E1A7}"/>
            </c:ext>
          </c:extLst>
        </c:ser>
        <c:ser>
          <c:idx val="3"/>
          <c:order val="4"/>
          <c:tx>
            <c:strRef>
              <c:f>'1. Master Tracking'!$F$10</c:f>
              <c:strCache>
                <c:ptCount val="1"/>
                <c:pt idx="0">
                  <c:v>Subway Ridership 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Tracking'!$G$4:$AF$4</c:f>
              <c:numCache>
                <c:formatCode>mmm\-yy</c:formatCode>
                <c:ptCount val="26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</c:numCache>
            </c:numRef>
          </c:xVal>
          <c:yVal>
            <c:numRef>
              <c:f>'1. Master Tracking'!$G$10:$AF$10</c:f>
              <c:numCache>
                <c:formatCode>0%</c:formatCode>
                <c:ptCount val="26"/>
                <c:pt idx="0">
                  <c:v>1</c:v>
                </c:pt>
                <c:pt idx="1">
                  <c:v>0.5075483870967743</c:v>
                </c:pt>
                <c:pt idx="2">
                  <c:v>8.1599999999999992E-2</c:v>
                </c:pt>
                <c:pt idx="3">
                  <c:v>0.10829032258064521</c:v>
                </c:pt>
                <c:pt idx="4">
                  <c:v>0.16469999999999996</c:v>
                </c:pt>
                <c:pt idx="5">
                  <c:v>0.23487096774193547</c:v>
                </c:pt>
                <c:pt idx="6">
                  <c:v>0.26432258064516129</c:v>
                </c:pt>
                <c:pt idx="7">
                  <c:v>0.29960000000000003</c:v>
                </c:pt>
                <c:pt idx="8">
                  <c:v>0.31883870967741929</c:v>
                </c:pt>
                <c:pt idx="9">
                  <c:v>0.32226666666666659</c:v>
                </c:pt>
                <c:pt idx="10">
                  <c:v>0.30880645161290315</c:v>
                </c:pt>
                <c:pt idx="11">
                  <c:v>0.31319354838709679</c:v>
                </c:pt>
                <c:pt idx="12">
                  <c:v>0.31535714285714284</c:v>
                </c:pt>
                <c:pt idx="13">
                  <c:v>0.34593548387096767</c:v>
                </c:pt>
                <c:pt idx="14">
                  <c:v>0.3738333333333333</c:v>
                </c:pt>
                <c:pt idx="15">
                  <c:v>0.41867741935483871</c:v>
                </c:pt>
                <c:pt idx="16">
                  <c:v>0.4610333333333333</c:v>
                </c:pt>
                <c:pt idx="17">
                  <c:v>0.50558064516129042</c:v>
                </c:pt>
                <c:pt idx="18">
                  <c:v>0.49593548387096764</c:v>
                </c:pt>
                <c:pt idx="19">
                  <c:v>0.52319999999999989</c:v>
                </c:pt>
                <c:pt idx="20">
                  <c:v>0.56654838709677424</c:v>
                </c:pt>
                <c:pt idx="21">
                  <c:v>0.59739999999999993</c:v>
                </c:pt>
                <c:pt idx="22">
                  <c:v>0.55587096774193534</c:v>
                </c:pt>
                <c:pt idx="23">
                  <c:v>0.47567741935483865</c:v>
                </c:pt>
                <c:pt idx="24">
                  <c:v>0.55967857142857136</c:v>
                </c:pt>
                <c:pt idx="25">
                  <c:v>0.58535483870967742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D-4701-B9A0-240563E9E1A7}"/>
            </c:ext>
          </c:extLst>
        </c:ser>
        <c:ser>
          <c:idx val="0"/>
          <c:order val="6"/>
          <c:tx>
            <c:strRef>
              <c:f>'1. Master Tracking'!$F$7</c:f>
              <c:strCache>
                <c:ptCount val="1"/>
                <c:pt idx="0">
                  <c:v>Office Usage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Tracking'!$G$4:$AF$4</c:f>
              <c:numCache>
                <c:formatCode>mmm\-yy</c:formatCode>
                <c:ptCount val="26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</c:numCache>
            </c:numRef>
          </c:xVal>
          <c:yVal>
            <c:numRef>
              <c:f>'1. Master Tracking'!$G$7:$AF$7</c:f>
              <c:numCache>
                <c:formatCode>0%</c:formatCode>
                <c:ptCount val="26"/>
                <c:pt idx="0">
                  <c:v>1</c:v>
                </c:pt>
                <c:pt idx="1">
                  <c:v>0.56875000000000009</c:v>
                </c:pt>
                <c:pt idx="2">
                  <c:v>4.82E-2</c:v>
                </c:pt>
                <c:pt idx="3">
                  <c:v>5.4749999999999993E-2</c:v>
                </c:pt>
                <c:pt idx="4">
                  <c:v>7.2500000000000009E-2</c:v>
                </c:pt>
                <c:pt idx="5">
                  <c:v>0.1</c:v>
                </c:pt>
                <c:pt idx="6">
                  <c:v>0.11024999999999999</c:v>
                </c:pt>
                <c:pt idx="7">
                  <c:v>0.1358</c:v>
                </c:pt>
                <c:pt idx="8">
                  <c:v>0.16200000000000001</c:v>
                </c:pt>
                <c:pt idx="9">
                  <c:v>0.14725000000000002</c:v>
                </c:pt>
                <c:pt idx="10">
                  <c:v>0.123</c:v>
                </c:pt>
                <c:pt idx="11">
                  <c:v>0.129</c:v>
                </c:pt>
                <c:pt idx="12">
                  <c:v>0.12675</c:v>
                </c:pt>
                <c:pt idx="13">
                  <c:v>0.14450000000000002</c:v>
                </c:pt>
                <c:pt idx="14">
                  <c:v>0.15225</c:v>
                </c:pt>
                <c:pt idx="15">
                  <c:v>0.17075000000000001</c:v>
                </c:pt>
                <c:pt idx="16">
                  <c:v>0.20779999999999998</c:v>
                </c:pt>
                <c:pt idx="17">
                  <c:v>0.23224999999999998</c:v>
                </c:pt>
                <c:pt idx="18">
                  <c:v>0.22599999999999998</c:v>
                </c:pt>
                <c:pt idx="19">
                  <c:v>0.25</c:v>
                </c:pt>
                <c:pt idx="20">
                  <c:v>0.30675000000000002</c:v>
                </c:pt>
                <c:pt idx="21">
                  <c:v>0.33024999999999999</c:v>
                </c:pt>
                <c:pt idx="22">
                  <c:v>0.2772</c:v>
                </c:pt>
                <c:pt idx="23">
                  <c:v>0.19400000000000001</c:v>
                </c:pt>
                <c:pt idx="24">
                  <c:v>0.28949999999999998</c:v>
                </c:pt>
                <c:pt idx="25">
                  <c:v>0.36674999999999996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CD-4701-B9A0-240563E9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33712"/>
        <c:axId val="12592193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'1. Master Tracking'!$F$13</c15:sqref>
                        </c15:formulaRef>
                      </c:ext>
                    </c:extLst>
                    <c:strCache>
                      <c:ptCount val="1"/>
                      <c:pt idx="0">
                        <c:v>OpenTable Reservations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'1. Master Tracking'!$G$13:$AE$13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0.36225806451612907</c:v>
                      </c:pt>
                      <c:pt idx="2">
                        <c:v>0</c:v>
                      </c:pt>
                      <c:pt idx="3">
                        <c:v>3.4645161290320914E-3</c:v>
                      </c:pt>
                      <c:pt idx="4">
                        <c:v>1.7653333333333188E-2</c:v>
                      </c:pt>
                      <c:pt idx="5">
                        <c:v>8.0154838709677212E-2</c:v>
                      </c:pt>
                      <c:pt idx="6">
                        <c:v>0.14477096774193554</c:v>
                      </c:pt>
                      <c:pt idx="7">
                        <c:v>0.19399000000000022</c:v>
                      </c:pt>
                      <c:pt idx="8">
                        <c:v>0.23701935483870973</c:v>
                      </c:pt>
                      <c:pt idx="9">
                        <c:v>0.19147666666666652</c:v>
                      </c:pt>
                      <c:pt idx="10">
                        <c:v>0.10617096774193524</c:v>
                      </c:pt>
                      <c:pt idx="11">
                        <c:v>0.10151935483870977</c:v>
                      </c:pt>
                      <c:pt idx="12">
                        <c:v>0.16557142857142837</c:v>
                      </c:pt>
                      <c:pt idx="13">
                        <c:v>0.23317096774193558</c:v>
                      </c:pt>
                      <c:pt idx="14">
                        <c:v>0.28439333333333328</c:v>
                      </c:pt>
                      <c:pt idx="15">
                        <c:v>0.39682903225806454</c:v>
                      </c:pt>
                      <c:pt idx="16">
                        <c:v>0.4676800000000001</c:v>
                      </c:pt>
                      <c:pt idx="17">
                        <c:v>0.51810322580645152</c:v>
                      </c:pt>
                      <c:pt idx="18">
                        <c:v>0.4912483870967741</c:v>
                      </c:pt>
                      <c:pt idx="19">
                        <c:v>0.49747666666666668</c:v>
                      </c:pt>
                      <c:pt idx="20">
                        <c:v>0.55147096774193538</c:v>
                      </c:pt>
                      <c:pt idx="21">
                        <c:v>0.61361333333333345</c:v>
                      </c:pt>
                      <c:pt idx="22">
                        <c:v>0.53484838709677418</c:v>
                      </c:pt>
                      <c:pt idx="23">
                        <c:v>0.36799677419354848</c:v>
                      </c:pt>
                      <c:pt idx="24">
                        <c:v>0.4477000000000001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ACD-4701-B9A0-240563E9E1A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Tracking'!$F$14</c15:sqref>
                        </c15:formulaRef>
                      </c:ext>
                    </c:extLst>
                    <c:strCache>
                      <c:ptCount val="1"/>
                      <c:pt idx="0">
                        <c:v>OpenTable Resurants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Tracking'!$G$14:$AE$14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5">
                        <c:v>0.258075</c:v>
                      </c:pt>
                      <c:pt idx="6">
                        <c:v>0.28455806451612908</c:v>
                      </c:pt>
                      <c:pt idx="7">
                        <c:v>0.3926225806451612</c:v>
                      </c:pt>
                      <c:pt idx="8">
                        <c:v>0.46443999999999996</c:v>
                      </c:pt>
                      <c:pt idx="9">
                        <c:v>0.43986774193548384</c:v>
                      </c:pt>
                      <c:pt idx="10">
                        <c:v>0.35792666666666673</c:v>
                      </c:pt>
                      <c:pt idx="11">
                        <c:v>0.23755483870967739</c:v>
                      </c:pt>
                      <c:pt idx="12">
                        <c:v>0.3184483870967742</c:v>
                      </c:pt>
                      <c:pt idx="13">
                        <c:v>0.36752222222222236</c:v>
                      </c:pt>
                      <c:pt idx="14">
                        <c:v>0.49997419354838712</c:v>
                      </c:pt>
                      <c:pt idx="15">
                        <c:v>0.56982666666666659</c:v>
                      </c:pt>
                      <c:pt idx="16">
                        <c:v>0.68795483870967755</c:v>
                      </c:pt>
                      <c:pt idx="17">
                        <c:v>0.77032666666666638</c:v>
                      </c:pt>
                      <c:pt idx="18">
                        <c:v>0.80874193548387097</c:v>
                      </c:pt>
                      <c:pt idx="19">
                        <c:v>0.74924516129032281</c:v>
                      </c:pt>
                      <c:pt idx="20">
                        <c:v>0.7629433333333332</c:v>
                      </c:pt>
                      <c:pt idx="21">
                        <c:v>0.80111612903225826</c:v>
                      </c:pt>
                      <c:pt idx="22">
                        <c:v>0.87984000000000007</c:v>
                      </c:pt>
                      <c:pt idx="23">
                        <c:v>0.75193225806451613</c:v>
                      </c:pt>
                      <c:pt idx="24">
                        <c:v>0.54653548387096795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CD-4701-B9A0-240563E9E1A7}"/>
                  </c:ext>
                </c:extLst>
              </c15:ser>
            </c15:filteredScatterSeries>
          </c:ext>
        </c:extLst>
      </c:scatterChart>
      <c:valAx>
        <c:axId val="809533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19360"/>
        <c:crosses val="autoZero"/>
        <c:crossBetween val="midCat"/>
      </c:valAx>
      <c:valAx>
        <c:axId val="12592193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3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relative to 2019 baseline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5"/>
          <c:tx>
            <c:strRef>
              <c:f>'1. Master Tracking'!$F$13</c:f>
              <c:strCache>
                <c:ptCount val="1"/>
                <c:pt idx="0">
                  <c:v>OpenTable Reservations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'1. Master Tracking'!$G$4:$AE$4</c:f>
              <c:numCache>
                <c:formatCode>mmm\-yy</c:formatCode>
                <c:ptCount val="2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</c:numCache>
            </c:numRef>
          </c:xVal>
          <c:yVal>
            <c:numRef>
              <c:f>'1. Master Tracking'!$G$13:$AD$13</c:f>
              <c:numCache>
                <c:formatCode>0%</c:formatCode>
                <c:ptCount val="24"/>
                <c:pt idx="0">
                  <c:v>1</c:v>
                </c:pt>
                <c:pt idx="1">
                  <c:v>0.36225806451612907</c:v>
                </c:pt>
                <c:pt idx="2">
                  <c:v>0</c:v>
                </c:pt>
                <c:pt idx="3">
                  <c:v>3.4645161290320914E-3</c:v>
                </c:pt>
                <c:pt idx="4">
                  <c:v>1.7653333333333188E-2</c:v>
                </c:pt>
                <c:pt idx="5">
                  <c:v>8.0154838709677212E-2</c:v>
                </c:pt>
                <c:pt idx="6">
                  <c:v>0.14477096774193554</c:v>
                </c:pt>
                <c:pt idx="7">
                  <c:v>0.19399000000000022</c:v>
                </c:pt>
                <c:pt idx="8">
                  <c:v>0.23701935483870973</c:v>
                </c:pt>
                <c:pt idx="9">
                  <c:v>0.19147666666666652</c:v>
                </c:pt>
                <c:pt idx="10">
                  <c:v>0.10617096774193524</c:v>
                </c:pt>
                <c:pt idx="11">
                  <c:v>0.10151935483870977</c:v>
                </c:pt>
                <c:pt idx="12">
                  <c:v>0.16557142857142837</c:v>
                </c:pt>
                <c:pt idx="13">
                  <c:v>0.23317096774193558</c:v>
                </c:pt>
                <c:pt idx="14">
                  <c:v>0.28439333333333328</c:v>
                </c:pt>
                <c:pt idx="15">
                  <c:v>0.39682903225806454</c:v>
                </c:pt>
                <c:pt idx="16">
                  <c:v>0.4676800000000001</c:v>
                </c:pt>
                <c:pt idx="17">
                  <c:v>0.51810322580645152</c:v>
                </c:pt>
                <c:pt idx="18">
                  <c:v>0.4912483870967741</c:v>
                </c:pt>
                <c:pt idx="19">
                  <c:v>0.49747666666666668</c:v>
                </c:pt>
                <c:pt idx="20">
                  <c:v>0.55147096774193538</c:v>
                </c:pt>
                <c:pt idx="21">
                  <c:v>0.61361333333333345</c:v>
                </c:pt>
                <c:pt idx="22">
                  <c:v>0.53484838709677418</c:v>
                </c:pt>
                <c:pt idx="23">
                  <c:v>0.36799677419354848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5-478D-B693-8BA80D97270E}"/>
            </c:ext>
          </c:extLst>
        </c:ser>
        <c:ser>
          <c:idx val="7"/>
          <c:order val="7"/>
          <c:tx>
            <c:strRef>
              <c:f>'1. Master Tracking'!$F$14</c:f>
              <c:strCache>
                <c:ptCount val="1"/>
                <c:pt idx="0">
                  <c:v>OpenTable Resurants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'1. Master Tracking'!$G$4:$AE$4</c:f>
              <c:numCache>
                <c:formatCode>mmm\-yy</c:formatCode>
                <c:ptCount val="2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</c:numCache>
            </c:numRef>
          </c:xVal>
          <c:yVal>
            <c:numRef>
              <c:f>'1. Master Tracking'!$G$14:$AD$14</c:f>
              <c:numCache>
                <c:formatCode>0%</c:formatCode>
                <c:ptCount val="24"/>
                <c:pt idx="5">
                  <c:v>0.258075</c:v>
                </c:pt>
                <c:pt idx="6">
                  <c:v>0.28455806451612908</c:v>
                </c:pt>
                <c:pt idx="7">
                  <c:v>0.3926225806451612</c:v>
                </c:pt>
                <c:pt idx="8">
                  <c:v>0.46443999999999996</c:v>
                </c:pt>
                <c:pt idx="9">
                  <c:v>0.43986774193548384</c:v>
                </c:pt>
                <c:pt idx="10">
                  <c:v>0.35792666666666673</c:v>
                </c:pt>
                <c:pt idx="11">
                  <c:v>0.23755483870967739</c:v>
                </c:pt>
                <c:pt idx="12">
                  <c:v>0.3184483870967742</c:v>
                </c:pt>
                <c:pt idx="13">
                  <c:v>0.36752222222222236</c:v>
                </c:pt>
                <c:pt idx="14">
                  <c:v>0.49997419354838712</c:v>
                </c:pt>
                <c:pt idx="15">
                  <c:v>0.56982666666666659</c:v>
                </c:pt>
                <c:pt idx="16">
                  <c:v>0.68795483870967755</c:v>
                </c:pt>
                <c:pt idx="17">
                  <c:v>0.77032666666666638</c:v>
                </c:pt>
                <c:pt idx="18">
                  <c:v>0.80874193548387097</c:v>
                </c:pt>
                <c:pt idx="19">
                  <c:v>0.74924516129032281</c:v>
                </c:pt>
                <c:pt idx="20">
                  <c:v>0.7629433333333332</c:v>
                </c:pt>
                <c:pt idx="21">
                  <c:v>0.80111612903225826</c:v>
                </c:pt>
                <c:pt idx="22">
                  <c:v>0.87984000000000007</c:v>
                </c:pt>
                <c:pt idx="23">
                  <c:v>0.75193225806451613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85-478D-B693-8BA80D972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33712"/>
        <c:axId val="1259219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'1. Master Tracking'!$F$8</c15:sqref>
                        </c15:formulaRef>
                      </c:ext>
                    </c:extLst>
                    <c:strCache>
                      <c:ptCount val="1"/>
                      <c:pt idx="0">
                        <c:v>NYC Office Jobs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'1. Master Tracking'!$G$8:$AE$8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1.0282874617737003</c:v>
                      </c:pt>
                      <c:pt idx="2">
                        <c:v>0.93918543230469831</c:v>
                      </c:pt>
                      <c:pt idx="3">
                        <c:v>0.93188768418126211</c:v>
                      </c:pt>
                      <c:pt idx="4">
                        <c:v>0.93564081178760072</c:v>
                      </c:pt>
                      <c:pt idx="5">
                        <c:v>0.93862941340005557</c:v>
                      </c:pt>
                      <c:pt idx="6">
                        <c:v>0.94328607172643875</c:v>
                      </c:pt>
                      <c:pt idx="7">
                        <c:v>0.94085348901862664</c:v>
                      </c:pt>
                      <c:pt idx="8">
                        <c:v>0.95398943564081173</c:v>
                      </c:pt>
                      <c:pt idx="9">
                        <c:v>0.95857659160411457</c:v>
                      </c:pt>
                      <c:pt idx="10">
                        <c:v>0.96226021684737284</c:v>
                      </c:pt>
                      <c:pt idx="11">
                        <c:v>0.94509313316652765</c:v>
                      </c:pt>
                      <c:pt idx="12">
                        <c:v>0.95211287183764248</c:v>
                      </c:pt>
                      <c:pt idx="13">
                        <c:v>0.96114817903808725</c:v>
                      </c:pt>
                      <c:pt idx="14">
                        <c:v>0.96232971921045318</c:v>
                      </c:pt>
                      <c:pt idx="15">
                        <c:v>0.96504031137058655</c:v>
                      </c:pt>
                      <c:pt idx="16">
                        <c:v>0.9785932721712538</c:v>
                      </c:pt>
                      <c:pt idx="17">
                        <c:v>0.98436196830692246</c:v>
                      </c:pt>
                      <c:pt idx="18">
                        <c:v>0.98450097303308315</c:v>
                      </c:pt>
                      <c:pt idx="19">
                        <c:v>0.98769808173477902</c:v>
                      </c:pt>
                      <c:pt idx="20">
                        <c:v>1.0068807339449541</c:v>
                      </c:pt>
                      <c:pt idx="21">
                        <c:v>1.011467889908257</c:v>
                      </c:pt>
                      <c:pt idx="22">
                        <c:v>1.0202946900194607</c:v>
                      </c:pt>
                      <c:pt idx="23">
                        <c:v>0.99631637475674173</c:v>
                      </c:pt>
                      <c:pt idx="24">
                        <c:v>1.008270781206561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885-478D-B693-8BA80D97270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Tracking'!$F$9</c15:sqref>
                        </c15:formulaRef>
                      </c:ext>
                    </c:extLst>
                    <c:strCache>
                      <c:ptCount val="1"/>
                      <c:pt idx="0">
                        <c:v>NYC Non-Office Jobs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Tracking'!$G$9:$AE$9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1.0158571566699972</c:v>
                      </c:pt>
                      <c:pt idx="2">
                        <c:v>0.77258516775711472</c:v>
                      </c:pt>
                      <c:pt idx="3">
                        <c:v>0.79114964385857478</c:v>
                      </c:pt>
                      <c:pt idx="4">
                        <c:v>0.81274373932381472</c:v>
                      </c:pt>
                      <c:pt idx="5">
                        <c:v>0.82843974602765336</c:v>
                      </c:pt>
                      <c:pt idx="6">
                        <c:v>0.84590840235923548</c:v>
                      </c:pt>
                      <c:pt idx="7">
                        <c:v>0.86824378766880461</c:v>
                      </c:pt>
                      <c:pt idx="8">
                        <c:v>0.89554259193605568</c:v>
                      </c:pt>
                      <c:pt idx="9">
                        <c:v>0.90321333032520068</c:v>
                      </c:pt>
                      <c:pt idx="10">
                        <c:v>0.90079608083282303</c:v>
                      </c:pt>
                      <c:pt idx="11">
                        <c:v>0.86537531827118319</c:v>
                      </c:pt>
                      <c:pt idx="12">
                        <c:v>0.87536661617301059</c:v>
                      </c:pt>
                      <c:pt idx="13">
                        <c:v>0.88577690398685016</c:v>
                      </c:pt>
                      <c:pt idx="14">
                        <c:v>0.89783092145550647</c:v>
                      </c:pt>
                      <c:pt idx="15">
                        <c:v>0.90231089051471303</c:v>
                      </c:pt>
                      <c:pt idx="16">
                        <c:v>0.90505043993940759</c:v>
                      </c:pt>
                      <c:pt idx="17">
                        <c:v>0.91372030811873528</c:v>
                      </c:pt>
                      <c:pt idx="18">
                        <c:v>0.91384922809166214</c:v>
                      </c:pt>
                      <c:pt idx="19">
                        <c:v>0.92239017629806297</c:v>
                      </c:pt>
                      <c:pt idx="20">
                        <c:v>0.94050343249427915</c:v>
                      </c:pt>
                      <c:pt idx="21">
                        <c:v>0.95581267927933733</c:v>
                      </c:pt>
                      <c:pt idx="22">
                        <c:v>0.96071163825055594</c:v>
                      </c:pt>
                      <c:pt idx="23">
                        <c:v>0.93231701421342705</c:v>
                      </c:pt>
                      <c:pt idx="24">
                        <c:v>0.94282399200696165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885-478D-B693-8BA80D97270E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Tracking'!$F$11</c15:sqref>
                        </c15:formulaRef>
                      </c:ext>
                    </c:extLst>
                    <c:strCache>
                      <c:ptCount val="1"/>
                      <c:pt idx="0">
                        <c:v>Times Square Pedestrian Counts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Tracking'!$G$11:$AE$11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0.46206776270789218</c:v>
                      </c:pt>
                      <c:pt idx="2">
                        <c:v>8.880028996013048E-2</c:v>
                      </c:pt>
                      <c:pt idx="3">
                        <c:v>0.11620597996026144</c:v>
                      </c:pt>
                      <c:pt idx="4">
                        <c:v>0.11544230545097066</c:v>
                      </c:pt>
                      <c:pt idx="5">
                        <c:v>0.17042014891730284</c:v>
                      </c:pt>
                      <c:pt idx="6">
                        <c:v>0.21579193480148745</c:v>
                      </c:pt>
                      <c:pt idx="7">
                        <c:v>0.28017034882335973</c:v>
                      </c:pt>
                      <c:pt idx="8">
                        <c:v>0.2934264170495916</c:v>
                      </c:pt>
                      <c:pt idx="9">
                        <c:v>0.31599104965311486</c:v>
                      </c:pt>
                      <c:pt idx="10">
                        <c:v>0.30703882785596098</c:v>
                      </c:pt>
                      <c:pt idx="11">
                        <c:v>0.29953897080148412</c:v>
                      </c:pt>
                      <c:pt idx="12">
                        <c:v>0.28748792489772629</c:v>
                      </c:pt>
                      <c:pt idx="13">
                        <c:v>0.30208716552620607</c:v>
                      </c:pt>
                      <c:pt idx="14">
                        <c:v>0.35652836705541224</c:v>
                      </c:pt>
                      <c:pt idx="15">
                        <c:v>0.39584343221806134</c:v>
                      </c:pt>
                      <c:pt idx="16">
                        <c:v>0.42956861473287355</c:v>
                      </c:pt>
                      <c:pt idx="17">
                        <c:v>0.5249533085302962</c:v>
                      </c:pt>
                      <c:pt idx="18">
                        <c:v>0.51779277106049026</c:v>
                      </c:pt>
                      <c:pt idx="19">
                        <c:v>0.5791992334832311</c:v>
                      </c:pt>
                      <c:pt idx="20">
                        <c:v>0.61953394510424198</c:v>
                      </c:pt>
                      <c:pt idx="21">
                        <c:v>0.68945196883953308</c:v>
                      </c:pt>
                      <c:pt idx="22">
                        <c:v>0.71386308225705553</c:v>
                      </c:pt>
                      <c:pt idx="23">
                        <c:v>0.50121841049933158</c:v>
                      </c:pt>
                      <c:pt idx="24">
                        <c:v>0.66440292266099599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885-478D-B693-8BA80D97270E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Tracking'!$F$12</c15:sqref>
                        </c15:formulaRef>
                      </c:ext>
                    </c:extLst>
                    <c:strCache>
                      <c:ptCount val="1"/>
                      <c:pt idx="0">
                        <c:v>International Flights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Tracking'!$G$12:$AE$12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0.43204699492591547</c:v>
                      </c:pt>
                      <c:pt idx="2">
                        <c:v>0.03</c:v>
                      </c:pt>
                      <c:pt idx="3">
                        <c:v>0.01</c:v>
                      </c:pt>
                      <c:pt idx="4">
                        <c:v>3.1730950827553055E-2</c:v>
                      </c:pt>
                      <c:pt idx="5">
                        <c:v>7.7638417474958477E-2</c:v>
                      </c:pt>
                      <c:pt idx="6">
                        <c:v>0.10861374481130071</c:v>
                      </c:pt>
                      <c:pt idx="7">
                        <c:v>0.12048061319680481</c:v>
                      </c:pt>
                      <c:pt idx="8">
                        <c:v>0.14462784993113639</c:v>
                      </c:pt>
                      <c:pt idx="9">
                        <c:v>0.17636416650588044</c:v>
                      </c:pt>
                      <c:pt idx="10">
                        <c:v>0.20947348483780578</c:v>
                      </c:pt>
                      <c:pt idx="11">
                        <c:v>0.23100503331366665</c:v>
                      </c:pt>
                      <c:pt idx="12">
                        <c:v>0.19670715369199596</c:v>
                      </c:pt>
                      <c:pt idx="13">
                        <c:v>0.22189252972891124</c:v>
                      </c:pt>
                      <c:pt idx="14">
                        <c:v>0.25421398699744635</c:v>
                      </c:pt>
                      <c:pt idx="15">
                        <c:v>0.33036722420702636</c:v>
                      </c:pt>
                      <c:pt idx="16">
                        <c:v>0.36829029599615409</c:v>
                      </c:pt>
                      <c:pt idx="17">
                        <c:v>0.47091900980643403</c:v>
                      </c:pt>
                      <c:pt idx="18">
                        <c:v>0.507271913291513</c:v>
                      </c:pt>
                      <c:pt idx="19">
                        <c:v>0.45190509132870427</c:v>
                      </c:pt>
                      <c:pt idx="20">
                        <c:v>0.45680037861846806</c:v>
                      </c:pt>
                      <c:pt idx="21">
                        <c:v>0.65515379670334895</c:v>
                      </c:pt>
                      <c:pt idx="22">
                        <c:v>0.65625542230062661</c:v>
                      </c:pt>
                      <c:pt idx="23">
                        <c:v>0.55100684440104297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885-478D-B693-8BA80D97270E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Tracking'!$F$10</c15:sqref>
                        </c15:formulaRef>
                      </c:ext>
                    </c:extLst>
                    <c:strCache>
                      <c:ptCount val="1"/>
                      <c:pt idx="0">
                        <c:v>Subway Ridership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Tracking'!$G$10:$AE$10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0.5075483870967743</c:v>
                      </c:pt>
                      <c:pt idx="2">
                        <c:v>8.1599999999999992E-2</c:v>
                      </c:pt>
                      <c:pt idx="3">
                        <c:v>0.10829032258064521</c:v>
                      </c:pt>
                      <c:pt idx="4">
                        <c:v>0.16469999999999996</c:v>
                      </c:pt>
                      <c:pt idx="5">
                        <c:v>0.23487096774193547</c:v>
                      </c:pt>
                      <c:pt idx="6">
                        <c:v>0.26432258064516129</c:v>
                      </c:pt>
                      <c:pt idx="7">
                        <c:v>0.29960000000000003</c:v>
                      </c:pt>
                      <c:pt idx="8">
                        <c:v>0.31883870967741929</c:v>
                      </c:pt>
                      <c:pt idx="9">
                        <c:v>0.32226666666666659</c:v>
                      </c:pt>
                      <c:pt idx="10">
                        <c:v>0.30880645161290315</c:v>
                      </c:pt>
                      <c:pt idx="11">
                        <c:v>0.31319354838709679</c:v>
                      </c:pt>
                      <c:pt idx="12">
                        <c:v>0.31535714285714284</c:v>
                      </c:pt>
                      <c:pt idx="13">
                        <c:v>0.34593548387096767</c:v>
                      </c:pt>
                      <c:pt idx="14">
                        <c:v>0.3738333333333333</c:v>
                      </c:pt>
                      <c:pt idx="15">
                        <c:v>0.41867741935483871</c:v>
                      </c:pt>
                      <c:pt idx="16">
                        <c:v>0.4610333333333333</c:v>
                      </c:pt>
                      <c:pt idx="17">
                        <c:v>0.50558064516129042</c:v>
                      </c:pt>
                      <c:pt idx="18">
                        <c:v>0.49593548387096764</c:v>
                      </c:pt>
                      <c:pt idx="19">
                        <c:v>0.52319999999999989</c:v>
                      </c:pt>
                      <c:pt idx="20">
                        <c:v>0.56654838709677424</c:v>
                      </c:pt>
                      <c:pt idx="21">
                        <c:v>0.59739999999999993</c:v>
                      </c:pt>
                      <c:pt idx="22">
                        <c:v>0.55587096774193534</c:v>
                      </c:pt>
                      <c:pt idx="23">
                        <c:v>0.47567741935483865</c:v>
                      </c:pt>
                      <c:pt idx="24">
                        <c:v>0.55967857142857136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885-478D-B693-8BA80D97270E}"/>
                  </c:ext>
                </c:extLst>
              </c15:ser>
            </c15:filteredScatterSeries>
            <c15:filteredScatter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Tracking'!$F$7</c15:sqref>
                        </c15:formulaRef>
                      </c:ext>
                    </c:extLst>
                    <c:strCache>
                      <c:ptCount val="1"/>
                      <c:pt idx="0">
                        <c:v>Office Usage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Tracking'!$G$7:$AE$7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0.56875000000000009</c:v>
                      </c:pt>
                      <c:pt idx="2">
                        <c:v>4.82E-2</c:v>
                      </c:pt>
                      <c:pt idx="3">
                        <c:v>5.4749999999999993E-2</c:v>
                      </c:pt>
                      <c:pt idx="4">
                        <c:v>7.2500000000000009E-2</c:v>
                      </c:pt>
                      <c:pt idx="5">
                        <c:v>0.1</c:v>
                      </c:pt>
                      <c:pt idx="6">
                        <c:v>0.11024999999999999</c:v>
                      </c:pt>
                      <c:pt idx="7">
                        <c:v>0.1358</c:v>
                      </c:pt>
                      <c:pt idx="8">
                        <c:v>0.16200000000000001</c:v>
                      </c:pt>
                      <c:pt idx="9">
                        <c:v>0.14725000000000002</c:v>
                      </c:pt>
                      <c:pt idx="10">
                        <c:v>0.123</c:v>
                      </c:pt>
                      <c:pt idx="11">
                        <c:v>0.129</c:v>
                      </c:pt>
                      <c:pt idx="12">
                        <c:v>0.12675</c:v>
                      </c:pt>
                      <c:pt idx="13">
                        <c:v>0.14450000000000002</c:v>
                      </c:pt>
                      <c:pt idx="14">
                        <c:v>0.15225</c:v>
                      </c:pt>
                      <c:pt idx="15">
                        <c:v>0.17075000000000001</c:v>
                      </c:pt>
                      <c:pt idx="16">
                        <c:v>0.20779999999999998</c:v>
                      </c:pt>
                      <c:pt idx="17">
                        <c:v>0.23224999999999998</c:v>
                      </c:pt>
                      <c:pt idx="18">
                        <c:v>0.22599999999999998</c:v>
                      </c:pt>
                      <c:pt idx="19">
                        <c:v>0.25</c:v>
                      </c:pt>
                      <c:pt idx="20">
                        <c:v>0.30675000000000002</c:v>
                      </c:pt>
                      <c:pt idx="21">
                        <c:v>0.33024999999999999</c:v>
                      </c:pt>
                      <c:pt idx="22">
                        <c:v>0.2772</c:v>
                      </c:pt>
                      <c:pt idx="23">
                        <c:v>0.19400000000000001</c:v>
                      </c:pt>
                      <c:pt idx="24">
                        <c:v>0.28949999999999998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885-478D-B693-8BA80D97270E}"/>
                  </c:ext>
                </c:extLst>
              </c15:ser>
            </c15:filteredScatterSeries>
          </c:ext>
        </c:extLst>
      </c:scatterChart>
      <c:valAx>
        <c:axId val="809533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19360"/>
        <c:crosses val="autoZero"/>
        <c:crossBetween val="midCat"/>
      </c:valAx>
      <c:valAx>
        <c:axId val="12592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3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relative</a:t>
            </a:r>
            <a:r>
              <a:rPr lang="en-US" baseline="0"/>
              <a:t> to a pre-pandemic baseline</a:t>
            </a:r>
          </a:p>
          <a:p>
            <a:pPr>
              <a:defRPr/>
            </a:pPr>
            <a:r>
              <a:rPr lang="en-US" baseline="0"/>
              <a:t>New York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94641593910165E-2"/>
          <c:y val="9.7830520668393539E-2"/>
          <c:w val="0.80351629112325007"/>
          <c:h val="0.8409805170961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'1. Master Tracking'!$F$8</c:f>
              <c:strCache>
                <c:ptCount val="1"/>
                <c:pt idx="0">
                  <c:v>NYC Office Jobs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Tracking'!$G$4:$AG$4</c:f>
              <c:numCache>
                <c:formatCode>mmm\-yy</c:formatCode>
                <c:ptCount val="27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  <c:pt idx="26">
                  <c:v>44652</c:v>
                </c:pt>
              </c:numCache>
            </c:numRef>
          </c:xVal>
          <c:yVal>
            <c:numRef>
              <c:f>'1. Master Tracking'!$G$8:$AG$8</c:f>
              <c:numCache>
                <c:formatCode>0%</c:formatCode>
                <c:ptCount val="27"/>
                <c:pt idx="0">
                  <c:v>1</c:v>
                </c:pt>
                <c:pt idx="1">
                  <c:v>1.0282874617737003</c:v>
                </c:pt>
                <c:pt idx="2">
                  <c:v>0.93918543230469831</c:v>
                </c:pt>
                <c:pt idx="3">
                  <c:v>0.93188768418126211</c:v>
                </c:pt>
                <c:pt idx="4">
                  <c:v>0.93564081178760072</c:v>
                </c:pt>
                <c:pt idx="5">
                  <c:v>0.93862941340005557</c:v>
                </c:pt>
                <c:pt idx="6">
                  <c:v>0.94328607172643875</c:v>
                </c:pt>
                <c:pt idx="7">
                  <c:v>0.94085348901862664</c:v>
                </c:pt>
                <c:pt idx="8">
                  <c:v>0.95398943564081173</c:v>
                </c:pt>
                <c:pt idx="9">
                  <c:v>0.95857659160411457</c:v>
                </c:pt>
                <c:pt idx="10">
                  <c:v>0.96226021684737284</c:v>
                </c:pt>
                <c:pt idx="11">
                  <c:v>0.94509313316652765</c:v>
                </c:pt>
                <c:pt idx="12">
                  <c:v>0.95211287183764248</c:v>
                </c:pt>
                <c:pt idx="13">
                  <c:v>0.96114817903808725</c:v>
                </c:pt>
                <c:pt idx="14">
                  <c:v>0.96232971921045318</c:v>
                </c:pt>
                <c:pt idx="15">
                  <c:v>0.96504031137058655</c:v>
                </c:pt>
                <c:pt idx="16">
                  <c:v>0.9785932721712538</c:v>
                </c:pt>
                <c:pt idx="17">
                  <c:v>0.98436196830692246</c:v>
                </c:pt>
                <c:pt idx="18">
                  <c:v>0.98450097303308315</c:v>
                </c:pt>
                <c:pt idx="19">
                  <c:v>0.98769808173477902</c:v>
                </c:pt>
                <c:pt idx="20">
                  <c:v>1.0068807339449541</c:v>
                </c:pt>
                <c:pt idx="21">
                  <c:v>1.011467889908257</c:v>
                </c:pt>
                <c:pt idx="22">
                  <c:v>1.0202946900194607</c:v>
                </c:pt>
                <c:pt idx="23">
                  <c:v>0.99631637475674173</c:v>
                </c:pt>
                <c:pt idx="24">
                  <c:v>1.008270781206561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F-40D7-B09B-107F7E3C8072}"/>
            </c:ext>
          </c:extLst>
        </c:ser>
        <c:ser>
          <c:idx val="2"/>
          <c:order val="1"/>
          <c:tx>
            <c:strRef>
              <c:f>'1. Master Tracking'!$F$9</c:f>
              <c:strCache>
                <c:ptCount val="1"/>
                <c:pt idx="0">
                  <c:v>NYC Non-Office Jobs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Tracking'!$G$4:$AG$4</c:f>
              <c:numCache>
                <c:formatCode>mmm\-yy</c:formatCode>
                <c:ptCount val="27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  <c:pt idx="26">
                  <c:v>44652</c:v>
                </c:pt>
              </c:numCache>
            </c:numRef>
          </c:xVal>
          <c:yVal>
            <c:numRef>
              <c:f>'1. Master Tracking'!$G$9:$AG$9</c:f>
              <c:numCache>
                <c:formatCode>0%</c:formatCode>
                <c:ptCount val="27"/>
                <c:pt idx="0">
                  <c:v>1</c:v>
                </c:pt>
                <c:pt idx="1">
                  <c:v>1.0158571566699972</c:v>
                </c:pt>
                <c:pt idx="2">
                  <c:v>0.77258516775711472</c:v>
                </c:pt>
                <c:pt idx="3">
                  <c:v>0.79114964385857478</c:v>
                </c:pt>
                <c:pt idx="4">
                  <c:v>0.81274373932381472</c:v>
                </c:pt>
                <c:pt idx="5">
                  <c:v>0.82843974602765336</c:v>
                </c:pt>
                <c:pt idx="6">
                  <c:v>0.84590840235923548</c:v>
                </c:pt>
                <c:pt idx="7">
                  <c:v>0.86824378766880461</c:v>
                </c:pt>
                <c:pt idx="8">
                  <c:v>0.89554259193605568</c:v>
                </c:pt>
                <c:pt idx="9">
                  <c:v>0.90321333032520068</c:v>
                </c:pt>
                <c:pt idx="10">
                  <c:v>0.90079608083282303</c:v>
                </c:pt>
                <c:pt idx="11">
                  <c:v>0.86537531827118319</c:v>
                </c:pt>
                <c:pt idx="12">
                  <c:v>0.87536661617301059</c:v>
                </c:pt>
                <c:pt idx="13">
                  <c:v>0.88577690398685016</c:v>
                </c:pt>
                <c:pt idx="14">
                  <c:v>0.89783092145550647</c:v>
                </c:pt>
                <c:pt idx="15">
                  <c:v>0.90231089051471303</c:v>
                </c:pt>
                <c:pt idx="16">
                  <c:v>0.90505043993940759</c:v>
                </c:pt>
                <c:pt idx="17">
                  <c:v>0.91372030811873528</c:v>
                </c:pt>
                <c:pt idx="18">
                  <c:v>0.91384922809166214</c:v>
                </c:pt>
                <c:pt idx="19">
                  <c:v>0.92239017629806297</c:v>
                </c:pt>
                <c:pt idx="20">
                  <c:v>0.94050343249427915</c:v>
                </c:pt>
                <c:pt idx="21">
                  <c:v>0.95581267927933733</c:v>
                </c:pt>
                <c:pt idx="22">
                  <c:v>0.96071163825055594</c:v>
                </c:pt>
                <c:pt idx="23">
                  <c:v>0.93231701421342705</c:v>
                </c:pt>
                <c:pt idx="24">
                  <c:v>0.94282399200696165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F-40D7-B09B-107F7E3C8072}"/>
            </c:ext>
          </c:extLst>
        </c:ser>
        <c:ser>
          <c:idx val="4"/>
          <c:order val="2"/>
          <c:tx>
            <c:strRef>
              <c:f>'1. Master Tracking'!$F$11</c:f>
              <c:strCache>
                <c:ptCount val="1"/>
                <c:pt idx="0">
                  <c:v>Times Square Pedestrian Counts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Tracking'!$G$4:$AG$4</c:f>
              <c:numCache>
                <c:formatCode>mmm\-yy</c:formatCode>
                <c:ptCount val="27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  <c:pt idx="26">
                  <c:v>44652</c:v>
                </c:pt>
              </c:numCache>
            </c:numRef>
          </c:xVal>
          <c:yVal>
            <c:numRef>
              <c:f>'1. Master Tracking'!$G$11:$AG$11</c:f>
              <c:numCache>
                <c:formatCode>0%</c:formatCode>
                <c:ptCount val="27"/>
                <c:pt idx="0">
                  <c:v>1</c:v>
                </c:pt>
                <c:pt idx="1">
                  <c:v>0.46206776270789218</c:v>
                </c:pt>
                <c:pt idx="2">
                  <c:v>8.880028996013048E-2</c:v>
                </c:pt>
                <c:pt idx="3">
                  <c:v>0.11620597996026144</c:v>
                </c:pt>
                <c:pt idx="4">
                  <c:v>0.11544230545097066</c:v>
                </c:pt>
                <c:pt idx="5">
                  <c:v>0.17042014891730284</c:v>
                </c:pt>
                <c:pt idx="6">
                  <c:v>0.21579193480148745</c:v>
                </c:pt>
                <c:pt idx="7">
                  <c:v>0.28017034882335973</c:v>
                </c:pt>
                <c:pt idx="8">
                  <c:v>0.2934264170495916</c:v>
                </c:pt>
                <c:pt idx="9">
                  <c:v>0.31599104965311486</c:v>
                </c:pt>
                <c:pt idx="10">
                  <c:v>0.30703882785596098</c:v>
                </c:pt>
                <c:pt idx="11">
                  <c:v>0.29953897080148412</c:v>
                </c:pt>
                <c:pt idx="12">
                  <c:v>0.28748792489772629</c:v>
                </c:pt>
                <c:pt idx="13">
                  <c:v>0.30208716552620607</c:v>
                </c:pt>
                <c:pt idx="14">
                  <c:v>0.35652836705541224</c:v>
                </c:pt>
                <c:pt idx="15">
                  <c:v>0.39584343221806134</c:v>
                </c:pt>
                <c:pt idx="16">
                  <c:v>0.42956861473287355</c:v>
                </c:pt>
                <c:pt idx="17">
                  <c:v>0.5249533085302962</c:v>
                </c:pt>
                <c:pt idx="18">
                  <c:v>0.51779277106049026</c:v>
                </c:pt>
                <c:pt idx="19">
                  <c:v>0.5791992334832311</c:v>
                </c:pt>
                <c:pt idx="20">
                  <c:v>0.61953394510424198</c:v>
                </c:pt>
                <c:pt idx="21">
                  <c:v>0.68945196883953308</c:v>
                </c:pt>
                <c:pt idx="22">
                  <c:v>0.71386308225705553</c:v>
                </c:pt>
                <c:pt idx="23">
                  <c:v>0.50121841049933158</c:v>
                </c:pt>
                <c:pt idx="24">
                  <c:v>0.66440292266099599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FF-40D7-B09B-107F7E3C8072}"/>
            </c:ext>
          </c:extLst>
        </c:ser>
        <c:ser>
          <c:idx val="5"/>
          <c:order val="3"/>
          <c:tx>
            <c:strRef>
              <c:f>'1. Master Tracking'!$F$12</c:f>
              <c:strCache>
                <c:ptCount val="1"/>
                <c:pt idx="0">
                  <c:v>International Flights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Tracking'!$G$4:$AG$4</c:f>
              <c:numCache>
                <c:formatCode>mmm\-yy</c:formatCode>
                <c:ptCount val="27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  <c:pt idx="26">
                  <c:v>44652</c:v>
                </c:pt>
              </c:numCache>
            </c:numRef>
          </c:xVal>
          <c:yVal>
            <c:numRef>
              <c:f>'1. Master Tracking'!$G$12:$AG$12</c:f>
              <c:numCache>
                <c:formatCode>0%</c:formatCode>
                <c:ptCount val="27"/>
                <c:pt idx="0">
                  <c:v>1</c:v>
                </c:pt>
                <c:pt idx="1">
                  <c:v>0.43204699492591547</c:v>
                </c:pt>
                <c:pt idx="2">
                  <c:v>0.03</c:v>
                </c:pt>
                <c:pt idx="3">
                  <c:v>0.01</c:v>
                </c:pt>
                <c:pt idx="4">
                  <c:v>3.1730950827553055E-2</c:v>
                </c:pt>
                <c:pt idx="5">
                  <c:v>7.7638417474958477E-2</c:v>
                </c:pt>
                <c:pt idx="6">
                  <c:v>0.10861374481130071</c:v>
                </c:pt>
                <c:pt idx="7">
                  <c:v>0.12048061319680481</c:v>
                </c:pt>
                <c:pt idx="8">
                  <c:v>0.14462784993113639</c:v>
                </c:pt>
                <c:pt idx="9">
                  <c:v>0.17636416650588044</c:v>
                </c:pt>
                <c:pt idx="10">
                  <c:v>0.20947348483780578</c:v>
                </c:pt>
                <c:pt idx="11">
                  <c:v>0.23100503331366665</c:v>
                </c:pt>
                <c:pt idx="12">
                  <c:v>0.19670715369199596</c:v>
                </c:pt>
                <c:pt idx="13">
                  <c:v>0.22189252972891124</c:v>
                </c:pt>
                <c:pt idx="14">
                  <c:v>0.25421398699744635</c:v>
                </c:pt>
                <c:pt idx="15">
                  <c:v>0.33036722420702636</c:v>
                </c:pt>
                <c:pt idx="16">
                  <c:v>0.36829029599615409</c:v>
                </c:pt>
                <c:pt idx="17">
                  <c:v>0.47091900980643403</c:v>
                </c:pt>
                <c:pt idx="18">
                  <c:v>0.507271913291513</c:v>
                </c:pt>
                <c:pt idx="19">
                  <c:v>0.45190509132870427</c:v>
                </c:pt>
                <c:pt idx="20">
                  <c:v>0.45680037861846806</c:v>
                </c:pt>
                <c:pt idx="21">
                  <c:v>0.65515379670334895</c:v>
                </c:pt>
                <c:pt idx="22">
                  <c:v>0.65625542230062661</c:v>
                </c:pt>
                <c:pt idx="23">
                  <c:v>0.55100684440104297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FF-40D7-B09B-107F7E3C8072}"/>
            </c:ext>
          </c:extLst>
        </c:ser>
        <c:ser>
          <c:idx val="3"/>
          <c:order val="4"/>
          <c:tx>
            <c:strRef>
              <c:f>'1. Master Tracking'!$F$10</c:f>
              <c:strCache>
                <c:ptCount val="1"/>
                <c:pt idx="0">
                  <c:v>Subway Ridership 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Tracking'!$G$4:$AG$4</c:f>
              <c:numCache>
                <c:formatCode>mmm\-yy</c:formatCode>
                <c:ptCount val="27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  <c:pt idx="26">
                  <c:v>44652</c:v>
                </c:pt>
              </c:numCache>
            </c:numRef>
          </c:xVal>
          <c:yVal>
            <c:numRef>
              <c:f>'1. Master Tracking'!$G$10:$AG$10</c:f>
              <c:numCache>
                <c:formatCode>0%</c:formatCode>
                <c:ptCount val="27"/>
                <c:pt idx="0">
                  <c:v>1</c:v>
                </c:pt>
                <c:pt idx="1">
                  <c:v>0.5075483870967743</c:v>
                </c:pt>
                <c:pt idx="2">
                  <c:v>8.1599999999999992E-2</c:v>
                </c:pt>
                <c:pt idx="3">
                  <c:v>0.10829032258064521</c:v>
                </c:pt>
                <c:pt idx="4">
                  <c:v>0.16469999999999996</c:v>
                </c:pt>
                <c:pt idx="5">
                  <c:v>0.23487096774193547</c:v>
                </c:pt>
                <c:pt idx="6">
                  <c:v>0.26432258064516129</c:v>
                </c:pt>
                <c:pt idx="7">
                  <c:v>0.29960000000000003</c:v>
                </c:pt>
                <c:pt idx="8">
                  <c:v>0.31883870967741929</c:v>
                </c:pt>
                <c:pt idx="9">
                  <c:v>0.32226666666666659</c:v>
                </c:pt>
                <c:pt idx="10">
                  <c:v>0.30880645161290315</c:v>
                </c:pt>
                <c:pt idx="11">
                  <c:v>0.31319354838709679</c:v>
                </c:pt>
                <c:pt idx="12">
                  <c:v>0.31535714285714284</c:v>
                </c:pt>
                <c:pt idx="13">
                  <c:v>0.34593548387096767</c:v>
                </c:pt>
                <c:pt idx="14">
                  <c:v>0.3738333333333333</c:v>
                </c:pt>
                <c:pt idx="15">
                  <c:v>0.41867741935483871</c:v>
                </c:pt>
                <c:pt idx="16">
                  <c:v>0.4610333333333333</c:v>
                </c:pt>
                <c:pt idx="17">
                  <c:v>0.50558064516129042</c:v>
                </c:pt>
                <c:pt idx="18">
                  <c:v>0.49593548387096764</c:v>
                </c:pt>
                <c:pt idx="19">
                  <c:v>0.52319999999999989</c:v>
                </c:pt>
                <c:pt idx="20">
                  <c:v>0.56654838709677424</c:v>
                </c:pt>
                <c:pt idx="21">
                  <c:v>0.59739999999999993</c:v>
                </c:pt>
                <c:pt idx="22">
                  <c:v>0.55587096774193534</c:v>
                </c:pt>
                <c:pt idx="23">
                  <c:v>0.47567741935483865</c:v>
                </c:pt>
                <c:pt idx="24">
                  <c:v>0.55967857142857136</c:v>
                </c:pt>
                <c:pt idx="25">
                  <c:v>0.58535483870967742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FF-40D7-B09B-107F7E3C8072}"/>
            </c:ext>
          </c:extLst>
        </c:ser>
        <c:ser>
          <c:idx val="0"/>
          <c:order val="6"/>
          <c:tx>
            <c:strRef>
              <c:f>'1. Master Tracking'!$F$7</c:f>
              <c:strCache>
                <c:ptCount val="1"/>
                <c:pt idx="0">
                  <c:v>Office Usage 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'1. Master Tracking'!$G$4:$AG$4</c:f>
              <c:numCache>
                <c:formatCode>mmm\-yy</c:formatCode>
                <c:ptCount val="27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43982</c:v>
                </c:pt>
                <c:pt idx="4">
                  <c:v>44012</c:v>
                </c:pt>
                <c:pt idx="5">
                  <c:v>44042</c:v>
                </c:pt>
                <c:pt idx="6">
                  <c:v>44072</c:v>
                </c:pt>
                <c:pt idx="7">
                  <c:v>44102</c:v>
                </c:pt>
                <c:pt idx="8">
                  <c:v>44132</c:v>
                </c:pt>
                <c:pt idx="9">
                  <c:v>44162</c:v>
                </c:pt>
                <c:pt idx="10">
                  <c:v>44192</c:v>
                </c:pt>
                <c:pt idx="11">
                  <c:v>44222</c:v>
                </c:pt>
                <c:pt idx="12">
                  <c:v>44252</c:v>
                </c:pt>
                <c:pt idx="13">
                  <c:v>44282</c:v>
                </c:pt>
                <c:pt idx="14">
                  <c:v>44312</c:v>
                </c:pt>
                <c:pt idx="15">
                  <c:v>44342</c:v>
                </c:pt>
                <c:pt idx="16">
                  <c:v>44372</c:v>
                </c:pt>
                <c:pt idx="17">
                  <c:v>44402</c:v>
                </c:pt>
                <c:pt idx="18">
                  <c:v>44432</c:v>
                </c:pt>
                <c:pt idx="19">
                  <c:v>44462</c:v>
                </c:pt>
                <c:pt idx="20">
                  <c:v>44492</c:v>
                </c:pt>
                <c:pt idx="21">
                  <c:v>44522</c:v>
                </c:pt>
                <c:pt idx="22">
                  <c:v>44552</c:v>
                </c:pt>
                <c:pt idx="23">
                  <c:v>44562</c:v>
                </c:pt>
                <c:pt idx="24">
                  <c:v>44593</c:v>
                </c:pt>
                <c:pt idx="25">
                  <c:v>44621</c:v>
                </c:pt>
                <c:pt idx="26">
                  <c:v>44652</c:v>
                </c:pt>
              </c:numCache>
            </c:numRef>
          </c:xVal>
          <c:yVal>
            <c:numRef>
              <c:f>'1. Master Tracking'!$G$7:$AG$7</c:f>
              <c:numCache>
                <c:formatCode>0%</c:formatCode>
                <c:ptCount val="27"/>
                <c:pt idx="0">
                  <c:v>1</c:v>
                </c:pt>
                <c:pt idx="1">
                  <c:v>0.56875000000000009</c:v>
                </c:pt>
                <c:pt idx="2">
                  <c:v>4.82E-2</c:v>
                </c:pt>
                <c:pt idx="3">
                  <c:v>5.4749999999999993E-2</c:v>
                </c:pt>
                <c:pt idx="4">
                  <c:v>7.2500000000000009E-2</c:v>
                </c:pt>
                <c:pt idx="5">
                  <c:v>0.1</c:v>
                </c:pt>
                <c:pt idx="6">
                  <c:v>0.11024999999999999</c:v>
                </c:pt>
                <c:pt idx="7">
                  <c:v>0.1358</c:v>
                </c:pt>
                <c:pt idx="8">
                  <c:v>0.16200000000000001</c:v>
                </c:pt>
                <c:pt idx="9">
                  <c:v>0.14725000000000002</c:v>
                </c:pt>
                <c:pt idx="10">
                  <c:v>0.123</c:v>
                </c:pt>
                <c:pt idx="11">
                  <c:v>0.129</c:v>
                </c:pt>
                <c:pt idx="12">
                  <c:v>0.12675</c:v>
                </c:pt>
                <c:pt idx="13">
                  <c:v>0.14450000000000002</c:v>
                </c:pt>
                <c:pt idx="14">
                  <c:v>0.15225</c:v>
                </c:pt>
                <c:pt idx="15">
                  <c:v>0.17075000000000001</c:v>
                </c:pt>
                <c:pt idx="16">
                  <c:v>0.20779999999999998</c:v>
                </c:pt>
                <c:pt idx="17">
                  <c:v>0.23224999999999998</c:v>
                </c:pt>
                <c:pt idx="18">
                  <c:v>0.22599999999999998</c:v>
                </c:pt>
                <c:pt idx="19">
                  <c:v>0.25</c:v>
                </c:pt>
                <c:pt idx="20">
                  <c:v>0.30675000000000002</c:v>
                </c:pt>
                <c:pt idx="21">
                  <c:v>0.33024999999999999</c:v>
                </c:pt>
                <c:pt idx="22">
                  <c:v>0.2772</c:v>
                </c:pt>
                <c:pt idx="23">
                  <c:v>0.19400000000000001</c:v>
                </c:pt>
                <c:pt idx="24">
                  <c:v>0.28949999999999998</c:v>
                </c:pt>
                <c:pt idx="25">
                  <c:v>0.36674999999999996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FF-40D7-B09B-107F7E3C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33712"/>
        <c:axId val="125921936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5"/>
                <c:tx>
                  <c:strRef>
                    <c:extLst>
                      <c:ext uri="{02D57815-91ED-43cb-92C2-25804820EDAC}">
                        <c15:formulaRef>
                          <c15:sqref>'1. Master Tracking'!$F$13</c15:sqref>
                        </c15:formulaRef>
                      </c:ext>
                    </c:extLst>
                    <c:strCache>
                      <c:ptCount val="1"/>
                      <c:pt idx="0">
                        <c:v>OpenTable Reservations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'1. Master Tracking'!$G$13:$AE$13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0">
                        <c:v>1</c:v>
                      </c:pt>
                      <c:pt idx="1">
                        <c:v>0.36225806451612907</c:v>
                      </c:pt>
                      <c:pt idx="2">
                        <c:v>0</c:v>
                      </c:pt>
                      <c:pt idx="3">
                        <c:v>3.4645161290320914E-3</c:v>
                      </c:pt>
                      <c:pt idx="4">
                        <c:v>1.7653333333333188E-2</c:v>
                      </c:pt>
                      <c:pt idx="5">
                        <c:v>8.0154838709677212E-2</c:v>
                      </c:pt>
                      <c:pt idx="6">
                        <c:v>0.14477096774193554</c:v>
                      </c:pt>
                      <c:pt idx="7">
                        <c:v>0.19399000000000022</c:v>
                      </c:pt>
                      <c:pt idx="8">
                        <c:v>0.23701935483870973</c:v>
                      </c:pt>
                      <c:pt idx="9">
                        <c:v>0.19147666666666652</c:v>
                      </c:pt>
                      <c:pt idx="10">
                        <c:v>0.10617096774193524</c:v>
                      </c:pt>
                      <c:pt idx="11">
                        <c:v>0.10151935483870977</c:v>
                      </c:pt>
                      <c:pt idx="12">
                        <c:v>0.16557142857142837</c:v>
                      </c:pt>
                      <c:pt idx="13">
                        <c:v>0.23317096774193558</c:v>
                      </c:pt>
                      <c:pt idx="14">
                        <c:v>0.28439333333333328</c:v>
                      </c:pt>
                      <c:pt idx="15">
                        <c:v>0.39682903225806454</c:v>
                      </c:pt>
                      <c:pt idx="16">
                        <c:v>0.4676800000000001</c:v>
                      </c:pt>
                      <c:pt idx="17">
                        <c:v>0.51810322580645152</c:v>
                      </c:pt>
                      <c:pt idx="18">
                        <c:v>0.4912483870967741</c:v>
                      </c:pt>
                      <c:pt idx="19">
                        <c:v>0.49747666666666668</c:v>
                      </c:pt>
                      <c:pt idx="20">
                        <c:v>0.55147096774193538</c:v>
                      </c:pt>
                      <c:pt idx="21">
                        <c:v>0.61361333333333345</c:v>
                      </c:pt>
                      <c:pt idx="22">
                        <c:v>0.53484838709677418</c:v>
                      </c:pt>
                      <c:pt idx="23">
                        <c:v>0.36799677419354848</c:v>
                      </c:pt>
                      <c:pt idx="24">
                        <c:v>0.4477000000000001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6FF-40D7-B09B-107F7E3C807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Tracking'!$F$14</c15:sqref>
                        </c15:formulaRef>
                      </c:ext>
                    </c:extLst>
                    <c:strCache>
                      <c:ptCount val="1"/>
                      <c:pt idx="0">
                        <c:v>OpenTable Resurants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Tracking'!$G$4:$AE$4</c15:sqref>
                        </c15:formulaRef>
                      </c:ext>
                    </c:extLst>
                    <c:numCache>
                      <c:formatCode>mmm\-yy</c:formatCode>
                      <c:ptCount val="25"/>
                      <c:pt idx="0">
                        <c:v>43862</c:v>
                      </c:pt>
                      <c:pt idx="1">
                        <c:v>43891</c:v>
                      </c:pt>
                      <c:pt idx="2">
                        <c:v>43922</c:v>
                      </c:pt>
                      <c:pt idx="3">
                        <c:v>43982</c:v>
                      </c:pt>
                      <c:pt idx="4">
                        <c:v>44012</c:v>
                      </c:pt>
                      <c:pt idx="5">
                        <c:v>44042</c:v>
                      </c:pt>
                      <c:pt idx="6">
                        <c:v>44072</c:v>
                      </c:pt>
                      <c:pt idx="7">
                        <c:v>44102</c:v>
                      </c:pt>
                      <c:pt idx="8">
                        <c:v>44132</c:v>
                      </c:pt>
                      <c:pt idx="9">
                        <c:v>44162</c:v>
                      </c:pt>
                      <c:pt idx="10">
                        <c:v>44192</c:v>
                      </c:pt>
                      <c:pt idx="11">
                        <c:v>44222</c:v>
                      </c:pt>
                      <c:pt idx="12">
                        <c:v>44252</c:v>
                      </c:pt>
                      <c:pt idx="13">
                        <c:v>44282</c:v>
                      </c:pt>
                      <c:pt idx="14">
                        <c:v>44312</c:v>
                      </c:pt>
                      <c:pt idx="15">
                        <c:v>44342</c:v>
                      </c:pt>
                      <c:pt idx="16">
                        <c:v>44372</c:v>
                      </c:pt>
                      <c:pt idx="17">
                        <c:v>44402</c:v>
                      </c:pt>
                      <c:pt idx="18">
                        <c:v>44432</c:v>
                      </c:pt>
                      <c:pt idx="19">
                        <c:v>44462</c:v>
                      </c:pt>
                      <c:pt idx="20">
                        <c:v>44492</c:v>
                      </c:pt>
                      <c:pt idx="21">
                        <c:v>44522</c:v>
                      </c:pt>
                      <c:pt idx="22">
                        <c:v>44552</c:v>
                      </c:pt>
                      <c:pt idx="23">
                        <c:v>44562</c:v>
                      </c:pt>
                      <c:pt idx="24">
                        <c:v>44593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'1. Master Tracking'!$G$14:$AE$14</c15:sqref>
                        </c15:formulaRef>
                      </c:ext>
                    </c:extLst>
                    <c:numCache>
                      <c:formatCode>0%</c:formatCode>
                      <c:ptCount val="25"/>
                      <c:pt idx="5">
                        <c:v>0.258075</c:v>
                      </c:pt>
                      <c:pt idx="6">
                        <c:v>0.28455806451612908</c:v>
                      </c:pt>
                      <c:pt idx="7">
                        <c:v>0.3926225806451612</c:v>
                      </c:pt>
                      <c:pt idx="8">
                        <c:v>0.46443999999999996</c:v>
                      </c:pt>
                      <c:pt idx="9">
                        <c:v>0.43986774193548384</c:v>
                      </c:pt>
                      <c:pt idx="10">
                        <c:v>0.35792666666666673</c:v>
                      </c:pt>
                      <c:pt idx="11">
                        <c:v>0.23755483870967739</c:v>
                      </c:pt>
                      <c:pt idx="12">
                        <c:v>0.3184483870967742</c:v>
                      </c:pt>
                      <c:pt idx="13">
                        <c:v>0.36752222222222236</c:v>
                      </c:pt>
                      <c:pt idx="14">
                        <c:v>0.49997419354838712</c:v>
                      </c:pt>
                      <c:pt idx="15">
                        <c:v>0.56982666666666659</c:v>
                      </c:pt>
                      <c:pt idx="16">
                        <c:v>0.68795483870967755</c:v>
                      </c:pt>
                      <c:pt idx="17">
                        <c:v>0.77032666666666638</c:v>
                      </c:pt>
                      <c:pt idx="18">
                        <c:v>0.80874193548387097</c:v>
                      </c:pt>
                      <c:pt idx="19">
                        <c:v>0.74924516129032281</c:v>
                      </c:pt>
                      <c:pt idx="20">
                        <c:v>0.7629433333333332</c:v>
                      </c:pt>
                      <c:pt idx="21">
                        <c:v>0.80111612903225826</c:v>
                      </c:pt>
                      <c:pt idx="22">
                        <c:v>0.87984000000000007</c:v>
                      </c:pt>
                      <c:pt idx="23">
                        <c:v>0.75193225806451613</c:v>
                      </c:pt>
                      <c:pt idx="24">
                        <c:v>0.54653548387096795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6FF-40D7-B09B-107F7E3C8072}"/>
                  </c:ext>
                </c:extLst>
              </c15:ser>
            </c15:filteredScatterSeries>
          </c:ext>
        </c:extLst>
      </c:scatterChart>
      <c:valAx>
        <c:axId val="8095337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19360"/>
        <c:crosses val="autoZero"/>
        <c:crossBetween val="midCat"/>
      </c:valAx>
      <c:valAx>
        <c:axId val="12592193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3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Kastle Card Swipes and Subway Ridership</a:t>
            </a:r>
          </a:p>
          <a:p>
            <a:pPr>
              <a:defRPr/>
            </a:pPr>
            <a:r>
              <a:rPr lang="en-US" baseline="0"/>
              <a:t>Wednesdays, Jan-March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Master Tracking'!$D$75</c:f>
              <c:strCache>
                <c:ptCount val="1"/>
                <c:pt idx="0">
                  <c:v>Subways: % of Comparable Pre-Pandemic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 Master Tracking'!$B$82:$B$166</c:f>
              <c:numCache>
                <c:formatCode>m/d/yyyy</c:formatCode>
                <c:ptCount val="1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</c:numCache>
            </c:numRef>
          </c:cat>
          <c:val>
            <c:numRef>
              <c:f>'1. Master Tracking'!$D$82:$D$166</c:f>
              <c:numCache>
                <c:formatCode>0%</c:formatCode>
                <c:ptCount val="13"/>
                <c:pt idx="0">
                  <c:v>0.41799999999999998</c:v>
                </c:pt>
                <c:pt idx="1">
                  <c:v>0.44700000000000001</c:v>
                </c:pt>
                <c:pt idx="2">
                  <c:v>0.48799999999999999</c:v>
                </c:pt>
                <c:pt idx="3">
                  <c:v>0.48199999999999998</c:v>
                </c:pt>
                <c:pt idx="4">
                  <c:v>0.51900000000000002</c:v>
                </c:pt>
                <c:pt idx="5">
                  <c:v>0.55500000000000005</c:v>
                </c:pt>
                <c:pt idx="6">
                  <c:v>0.55700000000000005</c:v>
                </c:pt>
                <c:pt idx="7">
                  <c:v>0.54100000000000004</c:v>
                </c:pt>
                <c:pt idx="8">
                  <c:v>0.57199999999999995</c:v>
                </c:pt>
                <c:pt idx="9">
                  <c:v>0.54</c:v>
                </c:pt>
                <c:pt idx="10">
                  <c:v>0.58599999999999997</c:v>
                </c:pt>
                <c:pt idx="11">
                  <c:v>0.57399999999999995</c:v>
                </c:pt>
                <c:pt idx="12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8-4A6E-B411-A45B3DB6540F}"/>
            </c:ext>
          </c:extLst>
        </c:ser>
        <c:ser>
          <c:idx val="1"/>
          <c:order val="1"/>
          <c:tx>
            <c:strRef>
              <c:f>'1. Master Tracking'!$H$77</c:f>
              <c:strCache>
                <c:ptCount val="1"/>
                <c:pt idx="0">
                  <c:v>Kastle Card Swipes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 Master Tracking'!$B$82:$B$166</c:f>
              <c:numCache>
                <c:formatCode>m/d/yyyy</c:formatCode>
                <c:ptCount val="1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</c:numCache>
            </c:numRef>
          </c:cat>
          <c:val>
            <c:numRef>
              <c:f>'1. Master Tracking'!$H$82:$H$166</c:f>
              <c:numCache>
                <c:formatCode>0.00%</c:formatCode>
                <c:ptCount val="13"/>
                <c:pt idx="0">
                  <c:v>0.14599999999999999</c:v>
                </c:pt>
                <c:pt idx="1">
                  <c:v>0.18099999999999999</c:v>
                </c:pt>
                <c:pt idx="2">
                  <c:v>0.216</c:v>
                </c:pt>
                <c:pt idx="3">
                  <c:v>0.23300000000000001</c:v>
                </c:pt>
                <c:pt idx="4">
                  <c:v>0.25800000000000001</c:v>
                </c:pt>
                <c:pt idx="5">
                  <c:v>0.28599999999999998</c:v>
                </c:pt>
                <c:pt idx="6">
                  <c:v>0.30599999999999999</c:v>
                </c:pt>
                <c:pt idx="7">
                  <c:v>0.308</c:v>
                </c:pt>
                <c:pt idx="8">
                  <c:v>0.33800000000000002</c:v>
                </c:pt>
                <c:pt idx="9">
                  <c:v>0.36499999999999999</c:v>
                </c:pt>
                <c:pt idx="10">
                  <c:v>0.372</c:v>
                </c:pt>
                <c:pt idx="11">
                  <c:v>0.36099999999999999</c:v>
                </c:pt>
                <c:pt idx="12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8-4A6E-B411-A45B3DB6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89535"/>
        <c:axId val="1551595775"/>
      </c:lineChart>
      <c:dateAx>
        <c:axId val="155158953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95775"/>
        <c:crosses val="autoZero"/>
        <c:auto val="1"/>
        <c:lblOffset val="100"/>
        <c:baseTimeUnit val="days"/>
      </c:dateAx>
      <c:valAx>
        <c:axId val="15515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41</xdr:row>
      <xdr:rowOff>158750</xdr:rowOff>
    </xdr:from>
    <xdr:to>
      <xdr:col>18</xdr:col>
      <xdr:colOff>571500</xdr:colOff>
      <xdr:row>67</xdr:row>
      <xdr:rowOff>20638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C0320-97C4-4397-BCB0-0C433224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15</xdr:row>
      <xdr:rowOff>76200</xdr:rowOff>
    </xdr:from>
    <xdr:to>
      <xdr:col>19</xdr:col>
      <xdr:colOff>226219</xdr:colOff>
      <xdr:row>40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2B2B5-FE2C-47CC-8E2B-7CCC03DD9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209550</xdr:colOff>
      <xdr:row>41</xdr:row>
      <xdr:rowOff>161925</xdr:rowOff>
    </xdr:from>
    <xdr:to>
      <xdr:col>33</xdr:col>
      <xdr:colOff>38101</xdr:colOff>
      <xdr:row>67</xdr:row>
      <xdr:rowOff>23813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ECB43-E5A5-4265-A36D-2E0D3296F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583406</xdr:colOff>
      <xdr:row>15</xdr:row>
      <xdr:rowOff>142875</xdr:rowOff>
    </xdr:from>
    <xdr:to>
      <xdr:col>36</xdr:col>
      <xdr:colOff>154782</xdr:colOff>
      <xdr:row>41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A7137C-C1AC-4EA6-B4C4-3632E1EF2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295275</xdr:colOff>
      <xdr:row>75</xdr:row>
      <xdr:rowOff>147637</xdr:rowOff>
    </xdr:from>
    <xdr:to>
      <xdr:col>14</xdr:col>
      <xdr:colOff>600075</xdr:colOff>
      <xdr:row>177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83431E-C4C6-4033-B25E-C16F45DEF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0.70239</cdr:x>
      <cdr:y>0.14326</cdr:y>
    </cdr:from>
    <cdr:to>
      <cdr:x>0.70239</cdr:x>
      <cdr:y>0.92879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EC5088F-99B6-430B-AE09-6CAC2C7C1E01}"/>
            </a:ext>
          </a:extLst>
        </cdr:cNvPr>
        <cdr:cNvCxnSpPr/>
      </cdr:nvCxnSpPr>
      <cdr:spPr>
        <a:xfrm xmlns:a="http://schemas.openxmlformats.org/drawingml/2006/main" flipV="1">
          <a:off x="6807361" y="689759"/>
          <a:ext cx="0" cy="37822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0.7847</cdr:x>
      <cdr:y>0.04698</cdr:y>
    </cdr:from>
    <cdr:to>
      <cdr:x>0.7847</cdr:x>
      <cdr:y>0.93126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EC5088F-99B6-430B-AE09-6CAC2C7C1E01}"/>
            </a:ext>
          </a:extLst>
        </cdr:cNvPr>
        <cdr:cNvCxnSpPr/>
      </cdr:nvCxnSpPr>
      <cdr:spPr>
        <a:xfrm xmlns:a="http://schemas.openxmlformats.org/drawingml/2006/main" flipV="1">
          <a:off x="7605048" y="226203"/>
          <a:ext cx="0" cy="42577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0.78747</cdr:x>
      <cdr:y>0.0816</cdr:y>
    </cdr:from>
    <cdr:to>
      <cdr:x>0.93612</cdr:x>
      <cdr:y>0.13848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047D68B-6A42-4A9A-9AD7-A7DE6C7D798A}"/>
            </a:ext>
          </a:extLst>
        </cdr:cNvPr>
        <cdr:cNvSpPr txBox="1"/>
      </cdr:nvSpPr>
      <cdr:spPr>
        <a:xfrm xmlns:a="http://schemas.openxmlformats.org/drawingml/2006/main">
          <a:off x="7631907" y="392895"/>
          <a:ext cx="1440669" cy="2738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2"/>
              </a:solidFill>
            </a:rPr>
            <a:t>Office Jobs</a:t>
          </a:r>
        </a:p>
      </cdr:txBody>
    </cdr:sp>
  </cdr:relSizeAnchor>
  <cdr:relSizeAnchor xmlns:cdr="http://schemas.openxmlformats.org/drawingml/2006/chartDrawing">
    <cdr:from>
      <cdr:x>0.78747</cdr:x>
      <cdr:y>0.16387</cdr:y>
    </cdr:from>
    <cdr:to>
      <cdr:x>0.95946</cdr:x>
      <cdr:y>0.22008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537124D-E00F-4CD7-8473-60BC71D90007}"/>
            </a:ext>
          </a:extLst>
        </cdr:cNvPr>
        <cdr:cNvSpPr txBox="1"/>
      </cdr:nvSpPr>
      <cdr:spPr>
        <a:xfrm xmlns:a="http://schemas.openxmlformats.org/drawingml/2006/main">
          <a:off x="7631907" y="788997"/>
          <a:ext cx="1666873" cy="270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3"/>
              </a:solidFill>
            </a:rPr>
            <a:t>Non-office Jobs</a:t>
          </a:r>
        </a:p>
      </cdr:txBody>
    </cdr:sp>
  </cdr:relSizeAnchor>
  <cdr:relSizeAnchor xmlns:cdr="http://schemas.openxmlformats.org/drawingml/2006/chartDrawing">
    <cdr:from>
      <cdr:x>0.78747</cdr:x>
      <cdr:y>0.35674</cdr:y>
    </cdr:from>
    <cdr:to>
      <cdr:x>0.9656</cdr:x>
      <cdr:y>0.42038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564E0A8C-1F4E-4AFB-8981-CC294EAE972F}"/>
            </a:ext>
          </a:extLst>
        </cdr:cNvPr>
        <cdr:cNvSpPr txBox="1"/>
      </cdr:nvSpPr>
      <cdr:spPr>
        <a:xfrm xmlns:a="http://schemas.openxmlformats.org/drawingml/2006/main">
          <a:off x="7631907" y="1717663"/>
          <a:ext cx="1726380" cy="306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5"/>
              </a:solidFill>
            </a:rPr>
            <a:t>Time Sq.</a:t>
          </a:r>
          <a:r>
            <a:rPr lang="en-US" sz="1400" b="1" baseline="0">
              <a:solidFill>
                <a:schemeClr val="accent5"/>
              </a:solidFill>
            </a:rPr>
            <a:t> Pedestrians</a:t>
          </a:r>
          <a:endParaRPr lang="en-US" sz="1400" b="1">
            <a:solidFill>
              <a:schemeClr val="accent5"/>
            </a:solidFill>
          </a:endParaRPr>
        </a:p>
      </cdr:txBody>
    </cdr:sp>
  </cdr:relSizeAnchor>
  <cdr:relSizeAnchor xmlns:cdr="http://schemas.openxmlformats.org/drawingml/2006/chartDrawing">
    <cdr:from>
      <cdr:x>0.78747</cdr:x>
      <cdr:y>0.40125</cdr:y>
    </cdr:from>
    <cdr:to>
      <cdr:x>1</cdr:x>
      <cdr:y>0.46489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D9BE017-1224-4CFB-88A9-D7CA9512BFCC}"/>
            </a:ext>
          </a:extLst>
        </cdr:cNvPr>
        <cdr:cNvSpPr txBox="1"/>
      </cdr:nvSpPr>
      <cdr:spPr>
        <a:xfrm xmlns:a="http://schemas.openxmlformats.org/drawingml/2006/main">
          <a:off x="7631907" y="1931974"/>
          <a:ext cx="2059781" cy="306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6"/>
              </a:solidFill>
            </a:rPr>
            <a:t>International Passengers</a:t>
          </a:r>
        </a:p>
      </cdr:txBody>
    </cdr:sp>
  </cdr:relSizeAnchor>
  <cdr:relSizeAnchor xmlns:cdr="http://schemas.openxmlformats.org/drawingml/2006/chartDrawing">
    <cdr:from>
      <cdr:x>0.78747</cdr:x>
      <cdr:y>0.44576</cdr:y>
    </cdr:from>
    <cdr:to>
      <cdr:x>0.9656</cdr:x>
      <cdr:y>0.5094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2633657-813E-4966-9DA9-C280ECA43385}"/>
            </a:ext>
          </a:extLst>
        </cdr:cNvPr>
        <cdr:cNvSpPr txBox="1"/>
      </cdr:nvSpPr>
      <cdr:spPr>
        <a:xfrm xmlns:a="http://schemas.openxmlformats.org/drawingml/2006/main">
          <a:off x="7631907" y="2146284"/>
          <a:ext cx="1726380" cy="306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accent4">
                  <a:lumMod val="75000"/>
                </a:schemeClr>
              </a:solidFill>
            </a:rPr>
            <a:t>Subway</a:t>
          </a:r>
          <a:r>
            <a:rPr lang="en-US" sz="1400" b="1" baseline="0">
              <a:solidFill>
                <a:schemeClr val="accent4">
                  <a:lumMod val="75000"/>
                </a:schemeClr>
              </a:solidFill>
            </a:rPr>
            <a:t> Usage</a:t>
          </a:r>
          <a:endParaRPr lang="en-US" sz="1400" b="1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0.78747</cdr:x>
      <cdr:y>0.61144</cdr:y>
    </cdr:from>
    <cdr:to>
      <cdr:x>0.9656</cdr:x>
      <cdr:y>0.67507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75F3BAD-5B16-4ABC-B26B-BCA6CDE4DE20}"/>
            </a:ext>
          </a:extLst>
        </cdr:cNvPr>
        <cdr:cNvSpPr txBox="1"/>
      </cdr:nvSpPr>
      <cdr:spPr>
        <a:xfrm xmlns:a="http://schemas.openxmlformats.org/drawingml/2006/main">
          <a:off x="7631907" y="2944015"/>
          <a:ext cx="1726380" cy="3063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7030A0"/>
              </a:solidFill>
            </a:rPr>
            <a:t>Office </a:t>
          </a:r>
          <a:r>
            <a:rPr lang="en-US" sz="1400" b="1" baseline="0">
              <a:solidFill>
                <a:srgbClr val="7030A0"/>
              </a:solidFill>
            </a:rPr>
            <a:t>Usage</a:t>
          </a:r>
          <a:endParaRPr lang="en-US" sz="1400" b="1">
            <a:solidFill>
              <a:srgbClr val="7030A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yco365.sharepoint.com/sites/NYCPLANNING/hed/Shared%20Documents/01%20Projects_active/2021%20-%20Future%20of%20Office/1_Data/MasterDat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Master Tracking"/>
      <sheetName val="2. Office employee utilization"/>
      <sheetName val="OpenTable"/>
      <sheetName val="Air travel "/>
      <sheetName val="Ped Count Times Sq"/>
      <sheetName val="Subway"/>
      <sheetName val="Class A vs B "/>
      <sheetName val="I_Manhattan Class A"/>
      <sheetName val="I_Manhattan Class B&amp;C"/>
      <sheetName val="1. MH real estate"/>
      <sheetName val="1. BK real estate"/>
      <sheetName val="1. QU real estate"/>
      <sheetName val="MH V BK V QN"/>
      <sheetName val="Net Absortion model"/>
      <sheetName val="Special graphicsb"/>
      <sheetName val="2.1 Office Employment MH"/>
      <sheetName val="2.2 Office Employment NYC"/>
      <sheetName val="4. Future office ultlizat"/>
      <sheetName val="5. Scenario planning"/>
      <sheetName val="Processing &amp; Inputs &gt;&gt;"/>
      <sheetName val="I_JobInfo"/>
      <sheetName val="I_JobFin"/>
      <sheetName val="I_JobBus"/>
      <sheetName val="I_JobNonFarm"/>
      <sheetName val="Input_CostarMN"/>
      <sheetName val="Input_CostarBK"/>
      <sheetName val="Input_CostarQN"/>
      <sheetName val="Work from home pre-covid"/>
      <sheetName val="RBNY processing "/>
      <sheetName val="PLUTO processing "/>
    </sheetNames>
    <sheetDataSet>
      <sheetData sheetId="0">
        <row r="4">
          <cell r="G4">
            <v>43862</v>
          </cell>
          <cell r="H4">
            <v>43891</v>
          </cell>
          <cell r="I4">
            <v>43922</v>
          </cell>
          <cell r="J4">
            <v>43982</v>
          </cell>
          <cell r="K4">
            <v>44012</v>
          </cell>
          <cell r="L4">
            <v>44042</v>
          </cell>
          <cell r="M4">
            <v>44072</v>
          </cell>
          <cell r="N4">
            <v>44102</v>
          </cell>
          <cell r="O4">
            <v>44132</v>
          </cell>
          <cell r="P4">
            <v>44162</v>
          </cell>
          <cell r="Q4">
            <v>44192</v>
          </cell>
          <cell r="R4">
            <v>44222</v>
          </cell>
          <cell r="S4">
            <v>44252</v>
          </cell>
          <cell r="T4">
            <v>44282</v>
          </cell>
          <cell r="U4">
            <v>44312</v>
          </cell>
          <cell r="V4">
            <v>44342</v>
          </cell>
          <cell r="W4">
            <v>44372</v>
          </cell>
          <cell r="X4">
            <v>44402</v>
          </cell>
          <cell r="Y4">
            <v>44432</v>
          </cell>
          <cell r="Z4">
            <v>44462</v>
          </cell>
          <cell r="AA4">
            <v>44492</v>
          </cell>
          <cell r="AB4">
            <v>44522</v>
          </cell>
          <cell r="AC4">
            <v>44552</v>
          </cell>
          <cell r="AD4">
            <v>44562</v>
          </cell>
          <cell r="AE4">
            <v>44593</v>
          </cell>
          <cell r="AF4">
            <v>44621</v>
          </cell>
          <cell r="AG4">
            <v>44652</v>
          </cell>
        </row>
        <row r="7">
          <cell r="F7" t="str">
            <v xml:space="preserve">Office Usage </v>
          </cell>
          <cell r="G7">
            <v>1</v>
          </cell>
          <cell r="H7">
            <v>0.56875000000000009</v>
          </cell>
          <cell r="I7">
            <v>4.82E-2</v>
          </cell>
          <cell r="J7">
            <v>5.4749999999999993E-2</v>
          </cell>
          <cell r="K7">
            <v>7.2500000000000009E-2</v>
          </cell>
          <cell r="L7">
            <v>0.1</v>
          </cell>
          <cell r="M7">
            <v>0.11024999999999999</v>
          </cell>
          <cell r="N7">
            <v>0.1358</v>
          </cell>
          <cell r="O7">
            <v>0.16200000000000001</v>
          </cell>
          <cell r="P7">
            <v>0.14725000000000002</v>
          </cell>
          <cell r="Q7">
            <v>0.123</v>
          </cell>
          <cell r="R7">
            <v>0.129</v>
          </cell>
          <cell r="S7">
            <v>0.12675</v>
          </cell>
          <cell r="T7">
            <v>0.14450000000000002</v>
          </cell>
          <cell r="U7">
            <v>0.15225</v>
          </cell>
          <cell r="V7">
            <v>0.17075000000000001</v>
          </cell>
          <cell r="W7">
            <v>0.20779999999999998</v>
          </cell>
          <cell r="X7">
            <v>0.23224999999999998</v>
          </cell>
          <cell r="Y7">
            <v>0.22599999999999998</v>
          </cell>
          <cell r="Z7">
            <v>0.25</v>
          </cell>
          <cell r="AA7">
            <v>0.30675000000000002</v>
          </cell>
          <cell r="AB7">
            <v>0.33024999999999999</v>
          </cell>
          <cell r="AC7">
            <v>0.2772</v>
          </cell>
          <cell r="AD7">
            <v>0.19400000000000001</v>
          </cell>
          <cell r="AE7">
            <v>0.28949999999999998</v>
          </cell>
          <cell r="AF7">
            <v>0.36674999999999996</v>
          </cell>
        </row>
        <row r="8">
          <cell r="F8" t="str">
            <v>NYC Office Jobs</v>
          </cell>
          <cell r="G8">
            <v>1</v>
          </cell>
          <cell r="H8">
            <v>1.0282874617737003</v>
          </cell>
          <cell r="I8">
            <v>0.93918543230469831</v>
          </cell>
          <cell r="J8">
            <v>0.93188768418126211</v>
          </cell>
          <cell r="K8">
            <v>0.93564081178760072</v>
          </cell>
          <cell r="L8">
            <v>0.93862941340005557</v>
          </cell>
          <cell r="M8">
            <v>0.94328607172643875</v>
          </cell>
          <cell r="N8">
            <v>0.94085348901862664</v>
          </cell>
          <cell r="O8">
            <v>0.95398943564081173</v>
          </cell>
          <cell r="P8">
            <v>0.95857659160411457</v>
          </cell>
          <cell r="Q8">
            <v>0.96226021684737284</v>
          </cell>
          <cell r="R8">
            <v>0.94509313316652765</v>
          </cell>
          <cell r="S8">
            <v>0.95211287183764248</v>
          </cell>
          <cell r="T8">
            <v>0.96114817903808725</v>
          </cell>
          <cell r="U8">
            <v>0.96232971921045318</v>
          </cell>
          <cell r="V8">
            <v>0.96504031137058655</v>
          </cell>
          <cell r="W8">
            <v>0.9785932721712538</v>
          </cell>
          <cell r="X8">
            <v>0.98436196830692246</v>
          </cell>
          <cell r="Y8">
            <v>0.98450097303308315</v>
          </cell>
          <cell r="Z8">
            <v>0.98769808173477902</v>
          </cell>
          <cell r="AA8">
            <v>1.0068807339449541</v>
          </cell>
          <cell r="AB8">
            <v>1.011467889908257</v>
          </cell>
          <cell r="AC8">
            <v>1.0202946900194607</v>
          </cell>
          <cell r="AD8">
            <v>0.99631637475674173</v>
          </cell>
          <cell r="AE8">
            <v>1.008270781206561</v>
          </cell>
        </row>
        <row r="9">
          <cell r="F9" t="str">
            <v>NYC Non-Office Jobs</v>
          </cell>
          <cell r="G9">
            <v>1</v>
          </cell>
          <cell r="H9">
            <v>1.0158571566699972</v>
          </cell>
          <cell r="I9">
            <v>0.77258516775711472</v>
          </cell>
          <cell r="J9">
            <v>0.79114964385857478</v>
          </cell>
          <cell r="K9">
            <v>0.81274373932381472</v>
          </cell>
          <cell r="L9">
            <v>0.82843974602765336</v>
          </cell>
          <cell r="M9">
            <v>0.84590840235923548</v>
          </cell>
          <cell r="N9">
            <v>0.86824378766880461</v>
          </cell>
          <cell r="O9">
            <v>0.89554259193605568</v>
          </cell>
          <cell r="P9">
            <v>0.90321333032520068</v>
          </cell>
          <cell r="Q9">
            <v>0.90079608083282303</v>
          </cell>
          <cell r="R9">
            <v>0.86537531827118319</v>
          </cell>
          <cell r="S9">
            <v>0.87536661617301059</v>
          </cell>
          <cell r="T9">
            <v>0.88577690398685016</v>
          </cell>
          <cell r="U9">
            <v>0.89783092145550647</v>
          </cell>
          <cell r="V9">
            <v>0.90231089051471303</v>
          </cell>
          <cell r="W9">
            <v>0.90505043993940759</v>
          </cell>
          <cell r="X9">
            <v>0.91372030811873528</v>
          </cell>
          <cell r="Y9">
            <v>0.91384922809166214</v>
          </cell>
          <cell r="Z9">
            <v>0.92239017629806297</v>
          </cell>
          <cell r="AA9">
            <v>0.94050343249427915</v>
          </cell>
          <cell r="AB9">
            <v>0.95581267927933733</v>
          </cell>
          <cell r="AC9">
            <v>0.96071163825055594</v>
          </cell>
          <cell r="AD9">
            <v>0.93231701421342705</v>
          </cell>
          <cell r="AE9">
            <v>0.94282399200696165</v>
          </cell>
        </row>
        <row r="10">
          <cell r="F10" t="str">
            <v xml:space="preserve">Subway Ridership </v>
          </cell>
          <cell r="G10">
            <v>1</v>
          </cell>
          <cell r="H10">
            <v>0.5075483870967743</v>
          </cell>
          <cell r="I10">
            <v>8.1599999999999992E-2</v>
          </cell>
          <cell r="J10">
            <v>0.10829032258064521</v>
          </cell>
          <cell r="K10">
            <v>0.16469999999999996</v>
          </cell>
          <cell r="L10">
            <v>0.23487096774193547</v>
          </cell>
          <cell r="M10">
            <v>0.26432258064516129</v>
          </cell>
          <cell r="N10">
            <v>0.29960000000000003</v>
          </cell>
          <cell r="O10">
            <v>0.31883870967741929</v>
          </cell>
          <cell r="P10">
            <v>0.32226666666666659</v>
          </cell>
          <cell r="Q10">
            <v>0.30880645161290315</v>
          </cell>
          <cell r="R10">
            <v>0.31319354838709679</v>
          </cell>
          <cell r="S10">
            <v>0.31535714285714284</v>
          </cell>
          <cell r="T10">
            <v>0.34593548387096767</v>
          </cell>
          <cell r="U10">
            <v>0.3738333333333333</v>
          </cell>
          <cell r="V10">
            <v>0.41867741935483871</v>
          </cell>
          <cell r="W10">
            <v>0.4610333333333333</v>
          </cell>
          <cell r="X10">
            <v>0.50558064516129042</v>
          </cell>
          <cell r="Y10">
            <v>0.49593548387096764</v>
          </cell>
          <cell r="Z10">
            <v>0.52319999999999989</v>
          </cell>
          <cell r="AA10">
            <v>0.56654838709677424</v>
          </cell>
          <cell r="AB10">
            <v>0.59739999999999993</v>
          </cell>
          <cell r="AC10">
            <v>0.55587096774193534</v>
          </cell>
          <cell r="AD10">
            <v>0.47567741935483865</v>
          </cell>
          <cell r="AE10">
            <v>0.55967857142857136</v>
          </cell>
          <cell r="AF10">
            <v>0.58535483870967742</v>
          </cell>
        </row>
        <row r="11">
          <cell r="F11" t="str">
            <v>Times Square Pedestrian Counts</v>
          </cell>
          <cell r="G11">
            <v>1</v>
          </cell>
          <cell r="H11">
            <v>0.46206776270789218</v>
          </cell>
          <cell r="I11">
            <v>8.880028996013048E-2</v>
          </cell>
          <cell r="J11">
            <v>0.11620597996026144</v>
          </cell>
          <cell r="K11">
            <v>0.11544230545097066</v>
          </cell>
          <cell r="L11">
            <v>0.17042014891730284</v>
          </cell>
          <cell r="M11">
            <v>0.21579193480148745</v>
          </cell>
          <cell r="N11">
            <v>0.28017034882335973</v>
          </cell>
          <cell r="O11">
            <v>0.2934264170495916</v>
          </cell>
          <cell r="P11">
            <v>0.31599104965311486</v>
          </cell>
          <cell r="Q11">
            <v>0.30703882785596098</v>
          </cell>
          <cell r="R11">
            <v>0.29953897080148412</v>
          </cell>
          <cell r="S11">
            <v>0.28748792489772629</v>
          </cell>
          <cell r="T11">
            <v>0.30208716552620607</v>
          </cell>
          <cell r="U11">
            <v>0.35652836705541224</v>
          </cell>
          <cell r="V11">
            <v>0.39584343221806134</v>
          </cell>
          <cell r="W11">
            <v>0.42956861473287355</v>
          </cell>
          <cell r="X11">
            <v>0.5249533085302962</v>
          </cell>
          <cell r="Y11">
            <v>0.51779277106049026</v>
          </cell>
          <cell r="Z11">
            <v>0.5791992334832311</v>
          </cell>
          <cell r="AA11">
            <v>0.61953394510424198</v>
          </cell>
          <cell r="AB11">
            <v>0.68945196883953308</v>
          </cell>
          <cell r="AC11">
            <v>0.71386308225705553</v>
          </cell>
          <cell r="AD11">
            <v>0.50121841049933158</v>
          </cell>
          <cell r="AE11">
            <v>0.66440292266099599</v>
          </cell>
        </row>
        <row r="12">
          <cell r="F12" t="str">
            <v>International Flights</v>
          </cell>
          <cell r="G12">
            <v>1</v>
          </cell>
          <cell r="H12">
            <v>0.43204699492591547</v>
          </cell>
          <cell r="I12">
            <v>0.03</v>
          </cell>
          <cell r="J12">
            <v>0.01</v>
          </cell>
          <cell r="K12">
            <v>3.1730950827553055E-2</v>
          </cell>
          <cell r="L12">
            <v>7.7638417474958477E-2</v>
          </cell>
          <cell r="M12">
            <v>0.10861374481130071</v>
          </cell>
          <cell r="N12">
            <v>0.12048061319680481</v>
          </cell>
          <cell r="O12">
            <v>0.14462784993113639</v>
          </cell>
          <cell r="P12">
            <v>0.17636416650588044</v>
          </cell>
          <cell r="Q12">
            <v>0.20947348483780578</v>
          </cell>
          <cell r="R12">
            <v>0.23100503331366665</v>
          </cell>
          <cell r="S12">
            <v>0.19670715369199596</v>
          </cell>
          <cell r="T12">
            <v>0.22189252972891124</v>
          </cell>
          <cell r="U12">
            <v>0.25421398699744635</v>
          </cell>
          <cell r="V12">
            <v>0.33036722420702636</v>
          </cell>
          <cell r="W12">
            <v>0.36829029599615409</v>
          </cell>
          <cell r="X12">
            <v>0.47091900980643403</v>
          </cell>
          <cell r="Y12">
            <v>0.507271913291513</v>
          </cell>
          <cell r="Z12">
            <v>0.45190509132870427</v>
          </cell>
          <cell r="AA12">
            <v>0.45680037861846806</v>
          </cell>
          <cell r="AB12">
            <v>0.65515379670334895</v>
          </cell>
          <cell r="AC12">
            <v>0.65625542230062661</v>
          </cell>
          <cell r="AD12">
            <v>0.55100684440104297</v>
          </cell>
        </row>
        <row r="13">
          <cell r="F13" t="str">
            <v>OpenTable Reservations</v>
          </cell>
          <cell r="G13">
            <v>1</v>
          </cell>
          <cell r="H13">
            <v>0.36225806451612907</v>
          </cell>
          <cell r="I13">
            <v>0</v>
          </cell>
          <cell r="J13">
            <v>3.4645161290320914E-3</v>
          </cell>
          <cell r="K13">
            <v>1.7653333333333188E-2</v>
          </cell>
          <cell r="L13">
            <v>8.0154838709677212E-2</v>
          </cell>
          <cell r="M13">
            <v>0.14477096774193554</v>
          </cell>
          <cell r="N13">
            <v>0.19399000000000022</v>
          </cell>
          <cell r="O13">
            <v>0.23701935483870973</v>
          </cell>
          <cell r="P13">
            <v>0.19147666666666652</v>
          </cell>
          <cell r="Q13">
            <v>0.10617096774193524</v>
          </cell>
          <cell r="R13">
            <v>0.10151935483870977</v>
          </cell>
          <cell r="S13">
            <v>0.16557142857142837</v>
          </cell>
          <cell r="T13">
            <v>0.23317096774193558</v>
          </cell>
          <cell r="U13">
            <v>0.28439333333333328</v>
          </cell>
          <cell r="V13">
            <v>0.39682903225806454</v>
          </cell>
          <cell r="W13">
            <v>0.4676800000000001</v>
          </cell>
          <cell r="X13">
            <v>0.51810322580645152</v>
          </cell>
          <cell r="Y13">
            <v>0.4912483870967741</v>
          </cell>
          <cell r="Z13">
            <v>0.49747666666666668</v>
          </cell>
          <cell r="AA13">
            <v>0.55147096774193538</v>
          </cell>
          <cell r="AB13">
            <v>0.61361333333333345</v>
          </cell>
          <cell r="AC13">
            <v>0.53484838709677418</v>
          </cell>
          <cell r="AD13">
            <v>0.36799677419354848</v>
          </cell>
          <cell r="AE13">
            <v>0.4477000000000001</v>
          </cell>
        </row>
        <row r="14">
          <cell r="F14" t="str">
            <v>OpenTable Resurants</v>
          </cell>
          <cell r="L14">
            <v>0.258075</v>
          </cell>
          <cell r="M14">
            <v>0.28455806451612908</v>
          </cell>
          <cell r="N14">
            <v>0.3926225806451612</v>
          </cell>
          <cell r="O14">
            <v>0.46443999999999996</v>
          </cell>
          <cell r="P14">
            <v>0.43986774193548384</v>
          </cell>
          <cell r="Q14">
            <v>0.35792666666666673</v>
          </cell>
          <cell r="R14">
            <v>0.23755483870967739</v>
          </cell>
          <cell r="S14">
            <v>0.3184483870967742</v>
          </cell>
          <cell r="T14">
            <v>0.36752222222222236</v>
          </cell>
          <cell r="U14">
            <v>0.49997419354838712</v>
          </cell>
          <cell r="V14">
            <v>0.56982666666666659</v>
          </cell>
          <cell r="W14">
            <v>0.68795483870967755</v>
          </cell>
          <cell r="X14">
            <v>0.77032666666666638</v>
          </cell>
          <cell r="Y14">
            <v>0.80874193548387097</v>
          </cell>
          <cell r="Z14">
            <v>0.74924516129032281</v>
          </cell>
          <cell r="AA14">
            <v>0.7629433333333332</v>
          </cell>
          <cell r="AB14">
            <v>0.80111612903225826</v>
          </cell>
          <cell r="AC14">
            <v>0.87984000000000007</v>
          </cell>
          <cell r="AD14">
            <v>0.75193225806451613</v>
          </cell>
          <cell r="AE14">
            <v>0.54653548387096795</v>
          </cell>
        </row>
        <row r="75">
          <cell r="D75" t="str">
            <v>Subways: % of Comparable Pre-Pandemic Day</v>
          </cell>
        </row>
        <row r="77">
          <cell r="H77" t="str">
            <v>Kastle Card Swipes</v>
          </cell>
        </row>
        <row r="82">
          <cell r="B82">
            <v>44566</v>
          </cell>
          <cell r="D82">
            <v>0.41799999999999998</v>
          </cell>
          <cell r="H82">
            <v>0.14599999999999999</v>
          </cell>
        </row>
        <row r="83">
          <cell r="B83">
            <v>44567</v>
          </cell>
          <cell r="D83">
            <v>0.438</v>
          </cell>
        </row>
        <row r="84">
          <cell r="B84">
            <v>44568</v>
          </cell>
          <cell r="D84">
            <v>0.39</v>
          </cell>
        </row>
        <row r="85">
          <cell r="B85">
            <v>44569</v>
          </cell>
          <cell r="D85">
            <v>0.495</v>
          </cell>
        </row>
        <row r="86">
          <cell r="B86">
            <v>44570</v>
          </cell>
          <cell r="D86">
            <v>0.48199999999999998</v>
          </cell>
        </row>
        <row r="87">
          <cell r="B87">
            <v>44571</v>
          </cell>
          <cell r="D87">
            <v>0.45100000000000001</v>
          </cell>
        </row>
        <row r="88">
          <cell r="B88">
            <v>44572</v>
          </cell>
          <cell r="D88">
            <v>0.41899999999999998</v>
          </cell>
        </row>
        <row r="89">
          <cell r="B89">
            <v>44573</v>
          </cell>
          <cell r="D89">
            <v>0.44700000000000001</v>
          </cell>
          <cell r="H89">
            <v>0.18099999999999999</v>
          </cell>
        </row>
        <row r="90">
          <cell r="B90">
            <v>44574</v>
          </cell>
          <cell r="D90">
            <v>0.45800000000000002</v>
          </cell>
        </row>
        <row r="91">
          <cell r="B91">
            <v>44575</v>
          </cell>
          <cell r="D91">
            <v>0.47299999999999998</v>
          </cell>
        </row>
        <row r="92">
          <cell r="B92">
            <v>44576</v>
          </cell>
          <cell r="D92">
            <v>0.55400000000000005</v>
          </cell>
        </row>
        <row r="93">
          <cell r="B93">
            <v>44577</v>
          </cell>
          <cell r="D93">
            <v>0.51100000000000001</v>
          </cell>
        </row>
        <row r="94">
          <cell r="B94">
            <v>44578</v>
          </cell>
          <cell r="D94">
            <v>0.502</v>
          </cell>
        </row>
        <row r="95">
          <cell r="B95">
            <v>44579</v>
          </cell>
          <cell r="D95">
            <v>0.47899999999999998</v>
          </cell>
        </row>
        <row r="96">
          <cell r="B96">
            <v>44580</v>
          </cell>
          <cell r="D96">
            <v>0.48799999999999999</v>
          </cell>
          <cell r="H96">
            <v>0.216</v>
          </cell>
        </row>
        <row r="97">
          <cell r="B97">
            <v>44581</v>
          </cell>
          <cell r="D97">
            <v>0.46800000000000003</v>
          </cell>
        </row>
        <row r="98">
          <cell r="B98">
            <v>44582</v>
          </cell>
          <cell r="D98">
            <v>0.48099999999999998</v>
          </cell>
        </row>
        <row r="99">
          <cell r="B99">
            <v>44583</v>
          </cell>
          <cell r="D99">
            <v>0.60899999999999999</v>
          </cell>
        </row>
        <row r="100">
          <cell r="B100">
            <v>44584</v>
          </cell>
          <cell r="D100">
            <v>0.53500000000000003</v>
          </cell>
        </row>
        <row r="101">
          <cell r="B101">
            <v>44585</v>
          </cell>
          <cell r="D101">
            <v>0.48399999999999999</v>
          </cell>
        </row>
        <row r="102">
          <cell r="B102">
            <v>44586</v>
          </cell>
          <cell r="D102">
            <v>0.48499999999999999</v>
          </cell>
        </row>
        <row r="103">
          <cell r="B103">
            <v>44587</v>
          </cell>
          <cell r="D103">
            <v>0.48199999999999998</v>
          </cell>
          <cell r="H103">
            <v>0.23300000000000001</v>
          </cell>
        </row>
        <row r="104">
          <cell r="B104">
            <v>44588</v>
          </cell>
          <cell r="D104">
            <v>0.48399999999999999</v>
          </cell>
        </row>
        <row r="105">
          <cell r="B105">
            <v>44589</v>
          </cell>
          <cell r="D105">
            <v>0.501</v>
          </cell>
        </row>
        <row r="106">
          <cell r="B106">
            <v>44590</v>
          </cell>
          <cell r="D106">
            <v>0.34799999999999998</v>
          </cell>
        </row>
        <row r="107">
          <cell r="B107">
            <v>44591</v>
          </cell>
          <cell r="D107">
            <v>0.56499999999999995</v>
          </cell>
        </row>
        <row r="108">
          <cell r="B108">
            <v>44592</v>
          </cell>
          <cell r="D108">
            <v>0.47899999999999998</v>
          </cell>
        </row>
        <row r="109">
          <cell r="B109">
            <v>44593</v>
          </cell>
          <cell r="D109">
            <v>0.47199999999999998</v>
          </cell>
        </row>
        <row r="110">
          <cell r="B110">
            <v>44594</v>
          </cell>
          <cell r="D110">
            <v>0.51900000000000002</v>
          </cell>
          <cell r="H110">
            <v>0.25800000000000001</v>
          </cell>
        </row>
        <row r="111">
          <cell r="B111">
            <v>44595</v>
          </cell>
          <cell r="D111">
            <v>0.51600000000000001</v>
          </cell>
        </row>
        <row r="112">
          <cell r="B112">
            <v>44596</v>
          </cell>
          <cell r="D112">
            <v>0.49399999999999999</v>
          </cell>
        </row>
        <row r="113">
          <cell r="B113">
            <v>44597</v>
          </cell>
          <cell r="D113">
            <v>0.60299999999999998</v>
          </cell>
        </row>
        <row r="114">
          <cell r="B114">
            <v>44598</v>
          </cell>
          <cell r="D114">
            <v>0.58799999999999997</v>
          </cell>
        </row>
        <row r="115">
          <cell r="B115">
            <v>44599</v>
          </cell>
          <cell r="D115">
            <v>0.51700000000000002</v>
          </cell>
        </row>
        <row r="116">
          <cell r="B116">
            <v>44600</v>
          </cell>
          <cell r="D116">
            <v>0.53900000000000003</v>
          </cell>
        </row>
        <row r="117">
          <cell r="B117">
            <v>44601</v>
          </cell>
          <cell r="D117">
            <v>0.55500000000000005</v>
          </cell>
          <cell r="H117">
            <v>0.28599999999999998</v>
          </cell>
        </row>
        <row r="118">
          <cell r="B118">
            <v>44602</v>
          </cell>
          <cell r="D118">
            <v>0.54900000000000004</v>
          </cell>
        </row>
        <row r="119">
          <cell r="B119">
            <v>44603</v>
          </cell>
          <cell r="D119">
            <v>0.54500000000000004</v>
          </cell>
        </row>
        <row r="120">
          <cell r="B120">
            <v>44604</v>
          </cell>
          <cell r="D120">
            <v>0.72899999999999998</v>
          </cell>
        </row>
        <row r="121">
          <cell r="B121">
            <v>44605</v>
          </cell>
          <cell r="D121">
            <v>0.57899999999999996</v>
          </cell>
        </row>
        <row r="122">
          <cell r="B122">
            <v>44606</v>
          </cell>
          <cell r="D122">
            <v>0.54</v>
          </cell>
        </row>
        <row r="123">
          <cell r="B123">
            <v>44607</v>
          </cell>
          <cell r="D123">
            <v>0.54100000000000004</v>
          </cell>
        </row>
        <row r="124">
          <cell r="B124">
            <v>44608</v>
          </cell>
          <cell r="D124">
            <v>0.55700000000000005</v>
          </cell>
          <cell r="H124">
            <v>0.30599999999999999</v>
          </cell>
        </row>
        <row r="125">
          <cell r="B125">
            <v>44609</v>
          </cell>
          <cell r="D125">
            <v>0.54900000000000004</v>
          </cell>
        </row>
        <row r="126">
          <cell r="B126">
            <v>44610</v>
          </cell>
          <cell r="D126">
            <v>0.53400000000000003</v>
          </cell>
        </row>
        <row r="127">
          <cell r="B127">
            <v>44611</v>
          </cell>
          <cell r="D127">
            <v>0.61399999999999999</v>
          </cell>
        </row>
        <row r="128">
          <cell r="B128">
            <v>44612</v>
          </cell>
          <cell r="D128">
            <v>0.64900000000000002</v>
          </cell>
        </row>
        <row r="129">
          <cell r="B129">
            <v>44613</v>
          </cell>
          <cell r="D129">
            <v>0.60699999999999998</v>
          </cell>
        </row>
        <row r="130">
          <cell r="B130">
            <v>44614</v>
          </cell>
          <cell r="D130">
            <v>0.51900000000000002</v>
          </cell>
        </row>
        <row r="131">
          <cell r="B131">
            <v>44615</v>
          </cell>
          <cell r="D131">
            <v>0.54100000000000004</v>
          </cell>
          <cell r="H131">
            <v>0.308</v>
          </cell>
        </row>
        <row r="132">
          <cell r="B132">
            <v>44616</v>
          </cell>
          <cell r="D132">
            <v>0.53400000000000003</v>
          </cell>
        </row>
        <row r="133">
          <cell r="B133">
            <v>44617</v>
          </cell>
          <cell r="D133">
            <v>0.499</v>
          </cell>
        </row>
        <row r="134">
          <cell r="B134">
            <v>44618</v>
          </cell>
          <cell r="D134">
            <v>0.625</v>
          </cell>
        </row>
        <row r="135">
          <cell r="B135">
            <v>44619</v>
          </cell>
          <cell r="D135">
            <v>0.61699999999999999</v>
          </cell>
        </row>
        <row r="136">
          <cell r="B136">
            <v>44620</v>
          </cell>
          <cell r="D136">
            <v>0.54</v>
          </cell>
        </row>
        <row r="137">
          <cell r="B137">
            <v>44621</v>
          </cell>
          <cell r="D137">
            <v>0.56399999999999995</v>
          </cell>
        </row>
        <row r="138">
          <cell r="B138">
            <v>44622</v>
          </cell>
          <cell r="D138">
            <v>0.57199999999999995</v>
          </cell>
          <cell r="H138">
            <v>0.33800000000000002</v>
          </cell>
        </row>
        <row r="139">
          <cell r="B139">
            <v>44623</v>
          </cell>
          <cell r="D139">
            <v>0.56499999999999995</v>
          </cell>
        </row>
        <row r="140">
          <cell r="B140">
            <v>44624</v>
          </cell>
          <cell r="D140">
            <v>0.55900000000000005</v>
          </cell>
        </row>
        <row r="141">
          <cell r="B141">
            <v>44625</v>
          </cell>
          <cell r="D141">
            <v>0.68700000000000006</v>
          </cell>
        </row>
        <row r="142">
          <cell r="B142">
            <v>44626</v>
          </cell>
          <cell r="D142">
            <v>0.64400000000000002</v>
          </cell>
        </row>
        <row r="143">
          <cell r="B143">
            <v>44627</v>
          </cell>
          <cell r="D143">
            <v>0.53700000000000003</v>
          </cell>
        </row>
        <row r="144">
          <cell r="B144">
            <v>44628</v>
          </cell>
          <cell r="D144">
            <v>0.56499999999999995</v>
          </cell>
        </row>
        <row r="145">
          <cell r="B145">
            <v>44629</v>
          </cell>
          <cell r="D145">
            <v>0.54</v>
          </cell>
          <cell r="H145">
            <v>0.36499999999999999</v>
          </cell>
        </row>
        <row r="146">
          <cell r="B146">
            <v>44630</v>
          </cell>
          <cell r="D146">
            <v>0.57599999999999996</v>
          </cell>
        </row>
        <row r="147">
          <cell r="B147">
            <v>44631</v>
          </cell>
          <cell r="D147">
            <v>0.56799999999999995</v>
          </cell>
        </row>
        <row r="148">
          <cell r="B148">
            <v>44632</v>
          </cell>
          <cell r="D148">
            <v>0.52300000000000002</v>
          </cell>
        </row>
        <row r="149">
          <cell r="B149">
            <v>44633</v>
          </cell>
          <cell r="D149">
            <v>0.61299999999999999</v>
          </cell>
        </row>
        <row r="150">
          <cell r="B150">
            <v>44634</v>
          </cell>
          <cell r="D150">
            <v>0.55900000000000005</v>
          </cell>
        </row>
        <row r="151">
          <cell r="B151">
            <v>44635</v>
          </cell>
          <cell r="D151">
            <v>0.58199999999999996</v>
          </cell>
        </row>
        <row r="152">
          <cell r="B152">
            <v>44636</v>
          </cell>
          <cell r="D152">
            <v>0.58599999999999997</v>
          </cell>
          <cell r="H152">
            <v>0.372</v>
          </cell>
        </row>
        <row r="153">
          <cell r="B153">
            <v>44637</v>
          </cell>
          <cell r="D153">
            <v>0.57199999999999995</v>
          </cell>
        </row>
        <row r="154">
          <cell r="B154">
            <v>44638</v>
          </cell>
          <cell r="D154">
            <v>0.59699999999999998</v>
          </cell>
        </row>
        <row r="155">
          <cell r="B155">
            <v>44639</v>
          </cell>
          <cell r="D155">
            <v>0.66300000000000003</v>
          </cell>
        </row>
        <row r="156">
          <cell r="B156">
            <v>44640</v>
          </cell>
          <cell r="D156">
            <v>0.68600000000000005</v>
          </cell>
        </row>
        <row r="157">
          <cell r="B157">
            <v>44641</v>
          </cell>
          <cell r="D157">
            <v>0.56100000000000005</v>
          </cell>
        </row>
        <row r="158">
          <cell r="B158">
            <v>44642</v>
          </cell>
          <cell r="D158">
            <v>0.57299999999999995</v>
          </cell>
        </row>
        <row r="159">
          <cell r="B159">
            <v>44643</v>
          </cell>
          <cell r="D159">
            <v>0.57399999999999995</v>
          </cell>
          <cell r="H159">
            <v>0.36099999999999999</v>
          </cell>
        </row>
        <row r="160">
          <cell r="B160">
            <v>44644</v>
          </cell>
          <cell r="D160">
            <v>0.55600000000000005</v>
          </cell>
        </row>
        <row r="161">
          <cell r="B161">
            <v>44645</v>
          </cell>
          <cell r="D161">
            <v>0.57699999999999996</v>
          </cell>
        </row>
        <row r="162">
          <cell r="B162">
            <v>44646</v>
          </cell>
          <cell r="D162">
            <v>0.624</v>
          </cell>
        </row>
        <row r="163">
          <cell r="B163">
            <v>44647</v>
          </cell>
          <cell r="D163">
            <v>0.67900000000000005</v>
          </cell>
        </row>
        <row r="164">
          <cell r="B164">
            <v>44648</v>
          </cell>
          <cell r="D164">
            <v>0.53900000000000003</v>
          </cell>
        </row>
        <row r="165">
          <cell r="B165">
            <v>44649</v>
          </cell>
          <cell r="D165">
            <v>0.57199999999999995</v>
          </cell>
        </row>
        <row r="166">
          <cell r="B166">
            <v>44650</v>
          </cell>
          <cell r="D166">
            <v>0.56899999999999995</v>
          </cell>
          <cell r="H166">
            <v>0.36899999999999999</v>
          </cell>
        </row>
      </sheetData>
      <sheetData sheetId="1">
        <row r="8">
          <cell r="G8">
            <v>1</v>
          </cell>
          <cell r="H8">
            <v>0.56875000000000009</v>
          </cell>
          <cell r="I8">
            <v>4.82E-2</v>
          </cell>
          <cell r="J8">
            <v>5.4749999999999993E-2</v>
          </cell>
          <cell r="K8">
            <v>7.2500000000000009E-2</v>
          </cell>
          <cell r="L8">
            <v>0.1</v>
          </cell>
          <cell r="M8">
            <v>0.11024999999999999</v>
          </cell>
          <cell r="N8">
            <v>0.1358</v>
          </cell>
          <cell r="O8">
            <v>0.16200000000000001</v>
          </cell>
          <cell r="P8">
            <v>0.14725000000000002</v>
          </cell>
          <cell r="Q8">
            <v>0.123</v>
          </cell>
          <cell r="R8">
            <v>0.129</v>
          </cell>
          <cell r="S8">
            <v>0.12675</v>
          </cell>
          <cell r="T8">
            <v>0.14450000000000002</v>
          </cell>
          <cell r="U8">
            <v>0.15225</v>
          </cell>
          <cell r="V8">
            <v>0.17075000000000001</v>
          </cell>
          <cell r="W8">
            <v>0.20779999999999998</v>
          </cell>
          <cell r="X8">
            <v>0.23224999999999998</v>
          </cell>
          <cell r="Y8">
            <v>0.22599999999999998</v>
          </cell>
          <cell r="Z8">
            <v>0.25</v>
          </cell>
          <cell r="AA8">
            <v>0.30675000000000002</v>
          </cell>
          <cell r="AB8">
            <v>0.33024999999999999</v>
          </cell>
          <cell r="AC8">
            <v>0.2772</v>
          </cell>
          <cell r="AD8">
            <v>0.19400000000000001</v>
          </cell>
          <cell r="AE8">
            <v>0.28949999999999998</v>
          </cell>
          <cell r="AF8">
            <v>0.36674999999999996</v>
          </cell>
        </row>
      </sheetData>
      <sheetData sheetId="2">
        <row r="6">
          <cell r="I6">
            <v>0.36225806451612907</v>
          </cell>
          <cell r="J6">
            <v>0</v>
          </cell>
          <cell r="K6">
            <v>3.4645161290320914E-3</v>
          </cell>
          <cell r="L6">
            <v>1.7653333333333188E-2</v>
          </cell>
          <cell r="M6">
            <v>8.0154838709677212E-2</v>
          </cell>
          <cell r="N6">
            <v>0.14477096774193554</v>
          </cell>
          <cell r="O6">
            <v>0.19399000000000022</v>
          </cell>
          <cell r="P6">
            <v>0.23701935483870973</v>
          </cell>
          <cell r="Q6">
            <v>0.19147666666666652</v>
          </cell>
          <cell r="R6">
            <v>0.10617096774193524</v>
          </cell>
          <cell r="S6">
            <v>0.10151935483870977</v>
          </cell>
          <cell r="T6">
            <v>0.16557142857142837</v>
          </cell>
          <cell r="U6">
            <v>0.23317096774193558</v>
          </cell>
          <cell r="V6">
            <v>0.28439333333333328</v>
          </cell>
          <cell r="W6">
            <v>0.39682903225806454</v>
          </cell>
          <cell r="X6">
            <v>0.4676800000000001</v>
          </cell>
          <cell r="Y6">
            <v>0.51810322580645152</v>
          </cell>
          <cell r="Z6">
            <v>0.4912483870967741</v>
          </cell>
          <cell r="AA6">
            <v>0.49747666666666668</v>
          </cell>
          <cell r="AB6">
            <v>0.55147096774193538</v>
          </cell>
          <cell r="AC6">
            <v>0.61361333333333345</v>
          </cell>
          <cell r="AD6">
            <v>0.53484838709677418</v>
          </cell>
          <cell r="AE6">
            <v>0.36799677419354848</v>
          </cell>
          <cell r="AF6">
            <v>0.4477000000000001</v>
          </cell>
        </row>
        <row r="7">
          <cell r="L7">
            <v>0.258075</v>
          </cell>
          <cell r="M7">
            <v>0.28455806451612908</v>
          </cell>
          <cell r="N7">
            <v>0.3926225806451612</v>
          </cell>
          <cell r="O7">
            <v>0.46443999999999996</v>
          </cell>
          <cell r="P7">
            <v>0.43986774193548384</v>
          </cell>
          <cell r="Q7">
            <v>0.35792666666666673</v>
          </cell>
          <cell r="R7">
            <v>0.23755483870967739</v>
          </cell>
          <cell r="S7">
            <v>0.3184483870967742</v>
          </cell>
          <cell r="T7">
            <v>0.36752222222222236</v>
          </cell>
          <cell r="U7">
            <v>0.49997419354838712</v>
          </cell>
          <cell r="V7">
            <v>0.56982666666666659</v>
          </cell>
          <cell r="W7">
            <v>0.68795483870967755</v>
          </cell>
          <cell r="X7">
            <v>0.77032666666666638</v>
          </cell>
          <cell r="Y7">
            <v>0.80874193548387097</v>
          </cell>
          <cell r="Z7">
            <v>0.74924516129032281</v>
          </cell>
          <cell r="AA7">
            <v>0.7629433333333332</v>
          </cell>
          <cell r="AB7">
            <v>0.80111612903225826</v>
          </cell>
          <cell r="AC7">
            <v>0.87984000000000007</v>
          </cell>
          <cell r="AD7">
            <v>0.75193225806451613</v>
          </cell>
          <cell r="AE7">
            <v>0.54653548387096795</v>
          </cell>
        </row>
      </sheetData>
      <sheetData sheetId="3">
        <row r="13">
          <cell r="R13">
            <v>0.43204699492591547</v>
          </cell>
          <cell r="U13">
            <v>3.1730950827553055E-2</v>
          </cell>
          <cell r="V13">
            <v>7.7638417474958477E-2</v>
          </cell>
          <cell r="W13">
            <v>0.10861374481130071</v>
          </cell>
          <cell r="X13">
            <v>0.12048061319680481</v>
          </cell>
          <cell r="Y13">
            <v>0.14462784993113639</v>
          </cell>
          <cell r="Z13">
            <v>0.17636416650588044</v>
          </cell>
          <cell r="AA13">
            <v>0.20947348483780578</v>
          </cell>
          <cell r="AB13">
            <v>0.23100503331366665</v>
          </cell>
          <cell r="AC13">
            <v>0.19670715369199596</v>
          </cell>
          <cell r="AD13">
            <v>0.22189252972891124</v>
          </cell>
          <cell r="AE13">
            <v>0.25421398699744635</v>
          </cell>
          <cell r="AF13">
            <v>0.33036722420702636</v>
          </cell>
          <cell r="AG13">
            <v>0.36829029599615409</v>
          </cell>
          <cell r="AH13">
            <v>0.47091900980643403</v>
          </cell>
          <cell r="AI13">
            <v>0.507271913291513</v>
          </cell>
          <cell r="AJ13">
            <v>0.45190509132870427</v>
          </cell>
          <cell r="AK13">
            <v>0.45680037861846806</v>
          </cell>
          <cell r="AL13">
            <v>0.65515379670334895</v>
          </cell>
          <cell r="AM13">
            <v>0.65625542230062661</v>
          </cell>
          <cell r="AN13">
            <v>0.55100684440104297</v>
          </cell>
        </row>
      </sheetData>
      <sheetData sheetId="4">
        <row r="13">
          <cell r="U13">
            <v>0.46206776270789218</v>
          </cell>
          <cell r="V13">
            <v>8.880028996013048E-2</v>
          </cell>
          <cell r="W13">
            <v>0.11620597996026144</v>
          </cell>
          <cell r="X13">
            <v>0.11544230545097066</v>
          </cell>
          <cell r="Y13">
            <v>0.17042014891730284</v>
          </cell>
          <cell r="Z13">
            <v>0.21579193480148745</v>
          </cell>
          <cell r="AA13">
            <v>0.28017034882335973</v>
          </cell>
          <cell r="AB13">
            <v>0.2934264170495916</v>
          </cell>
          <cell r="AC13">
            <v>0.31599104965311486</v>
          </cell>
          <cell r="AD13">
            <v>0.30703882785596098</v>
          </cell>
          <cell r="AE13">
            <v>0.29953897080148412</v>
          </cell>
          <cell r="AF13">
            <v>0.28748792489772629</v>
          </cell>
          <cell r="AG13">
            <v>0.30208716552620607</v>
          </cell>
          <cell r="AH13">
            <v>0.35652836705541224</v>
          </cell>
          <cell r="AI13">
            <v>0.39584343221806134</v>
          </cell>
          <cell r="AJ13">
            <v>0.42956861473287355</v>
          </cell>
          <cell r="AK13">
            <v>0.5249533085302962</v>
          </cell>
          <cell r="AL13">
            <v>0.51779277106049026</v>
          </cell>
          <cell r="AM13">
            <v>0.5791992334832311</v>
          </cell>
          <cell r="AN13">
            <v>0.61953394510424198</v>
          </cell>
          <cell r="AO13">
            <v>0.68945196883953308</v>
          </cell>
          <cell r="AP13">
            <v>0.71386308225705553</v>
          </cell>
          <cell r="AQ13">
            <v>0.50121841049933158</v>
          </cell>
          <cell r="AR13">
            <v>0.66440292266099599</v>
          </cell>
        </row>
      </sheetData>
      <sheetData sheetId="5">
        <row r="4">
          <cell r="E4">
            <v>0.5075483870967743</v>
          </cell>
          <cell r="F4">
            <v>8.1599999999999992E-2</v>
          </cell>
          <cell r="G4">
            <v>0.10829032258064521</v>
          </cell>
          <cell r="H4">
            <v>0.16469999999999996</v>
          </cell>
          <cell r="I4">
            <v>0.23487096774193547</v>
          </cell>
          <cell r="J4">
            <v>0.26432258064516129</v>
          </cell>
          <cell r="K4">
            <v>0.29960000000000003</v>
          </cell>
          <cell r="L4">
            <v>0.31883870967741929</v>
          </cell>
          <cell r="M4">
            <v>0.32226666666666659</v>
          </cell>
          <cell r="N4">
            <v>0.30880645161290315</v>
          </cell>
          <cell r="O4">
            <v>0.31319354838709679</v>
          </cell>
          <cell r="P4">
            <v>0.31535714285714284</v>
          </cell>
          <cell r="Q4">
            <v>0.34593548387096767</v>
          </cell>
          <cell r="R4">
            <v>0.3738333333333333</v>
          </cell>
          <cell r="S4">
            <v>0.41867741935483871</v>
          </cell>
          <cell r="T4">
            <v>0.4610333333333333</v>
          </cell>
          <cell r="U4">
            <v>0.50558064516129042</v>
          </cell>
          <cell r="V4">
            <v>0.49593548387096764</v>
          </cell>
          <cell r="W4">
            <v>0.52319999999999989</v>
          </cell>
          <cell r="X4">
            <v>0.56654838709677424</v>
          </cell>
          <cell r="Y4">
            <v>0.59739999999999993</v>
          </cell>
          <cell r="Z4">
            <v>0.55587096774193534</v>
          </cell>
          <cell r="AA4">
            <v>0.47567741935483865</v>
          </cell>
          <cell r="AB4">
            <v>0.55967857142857136</v>
          </cell>
          <cell r="AC4">
            <v>0.58535483870967742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8">
          <cell r="MY48">
            <v>1</v>
          </cell>
          <cell r="MZ48">
            <v>1.0282874617737003</v>
          </cell>
          <cell r="NA48">
            <v>0.93918543230469831</v>
          </cell>
          <cell r="NB48">
            <v>0.93188768418126211</v>
          </cell>
          <cell r="NC48">
            <v>0.93564081178760072</v>
          </cell>
          <cell r="ND48">
            <v>0.93862941340005557</v>
          </cell>
          <cell r="NE48">
            <v>0.94328607172643875</v>
          </cell>
          <cell r="NF48">
            <v>0.94085348901862664</v>
          </cell>
          <cell r="NG48">
            <v>0.95398943564081173</v>
          </cell>
          <cell r="NH48">
            <v>0.95857659160411457</v>
          </cell>
          <cell r="NI48">
            <v>0.96226021684737284</v>
          </cell>
          <cell r="NJ48">
            <v>0.94509313316652765</v>
          </cell>
          <cell r="NK48">
            <v>0.95211287183764248</v>
          </cell>
          <cell r="NL48">
            <v>0.96114817903808725</v>
          </cell>
          <cell r="NM48">
            <v>0.96232971921045318</v>
          </cell>
          <cell r="NN48">
            <v>0.96504031137058655</v>
          </cell>
          <cell r="NO48">
            <v>0.9785932721712538</v>
          </cell>
          <cell r="NP48">
            <v>0.98436196830692246</v>
          </cell>
          <cell r="NQ48">
            <v>0.98450097303308315</v>
          </cell>
          <cell r="NR48">
            <v>0.98769808173477902</v>
          </cell>
          <cell r="NS48">
            <v>1.0068807339449541</v>
          </cell>
          <cell r="NT48">
            <v>1.011467889908257</v>
          </cell>
          <cell r="NU48">
            <v>1.0202946900194607</v>
          </cell>
          <cell r="NV48">
            <v>0.99631637475674173</v>
          </cell>
          <cell r="NW48">
            <v>1.008270781206561</v>
          </cell>
        </row>
        <row r="49">
          <cell r="MY49">
            <v>1</v>
          </cell>
          <cell r="MZ49">
            <v>1.0158571566699972</v>
          </cell>
          <cell r="NA49">
            <v>0.77258516775711472</v>
          </cell>
          <cell r="NB49">
            <v>0.79114964385857478</v>
          </cell>
          <cell r="NC49">
            <v>0.81274373932381472</v>
          </cell>
          <cell r="ND49">
            <v>0.82843974602765336</v>
          </cell>
          <cell r="NE49">
            <v>0.84590840235923548</v>
          </cell>
          <cell r="NF49">
            <v>0.86824378766880461</v>
          </cell>
          <cell r="NG49">
            <v>0.89554259193605568</v>
          </cell>
          <cell r="NH49">
            <v>0.90321333032520068</v>
          </cell>
          <cell r="NI49">
            <v>0.90079608083282303</v>
          </cell>
          <cell r="NJ49">
            <v>0.86537531827118319</v>
          </cell>
          <cell r="NK49">
            <v>0.87536661617301059</v>
          </cell>
          <cell r="NL49">
            <v>0.88577690398685016</v>
          </cell>
          <cell r="NM49">
            <v>0.89783092145550647</v>
          </cell>
          <cell r="NN49">
            <v>0.90231089051471303</v>
          </cell>
          <cell r="NO49">
            <v>0.90505043993940759</v>
          </cell>
          <cell r="NP49">
            <v>0.91372030811873528</v>
          </cell>
          <cell r="NQ49">
            <v>0.91384922809166214</v>
          </cell>
          <cell r="NR49">
            <v>0.92239017629806297</v>
          </cell>
          <cell r="NS49">
            <v>0.94050343249427915</v>
          </cell>
          <cell r="NT49">
            <v>0.95581267927933733</v>
          </cell>
          <cell r="NU49">
            <v>0.96071163825055594</v>
          </cell>
          <cell r="NV49">
            <v>0.93231701421342705</v>
          </cell>
          <cell r="NW49">
            <v>0.94282399200696165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ouglas Rose (DCP)" id="{16EC242B-0CE2-4707-884E-340891EB8EA3}" userId="S::DRose@planning.nyc.gov::1931f5ab-c72c-4065-b42c-ef34589936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2-03-17T20:04:11.98" personId="{16EC242B-0CE2-4707-884E-340891EB8EA3}" id="{FE48793D-9F75-4B57-998A-45E48CCEF928}">
    <text>Technically 1% but changed to 3% so line did not fall of graph with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831E-18D4-4C5D-AC19-DE7C2748F417}">
  <sheetPr filterMode="1">
    <tabColor rgb="FF00B050"/>
  </sheetPr>
  <dimension ref="A3:AO170"/>
  <sheetViews>
    <sheetView tabSelected="1" zoomScale="80" zoomScaleNormal="80" workbookViewId="0">
      <selection activeCell="I8" sqref="I8"/>
    </sheetView>
  </sheetViews>
  <sheetFormatPr defaultColWidth="8.85546875" defaultRowHeight="15"/>
  <cols>
    <col min="2" max="2" width="13.28515625" customWidth="1"/>
    <col min="6" max="6" width="34.42578125" customWidth="1"/>
  </cols>
  <sheetData>
    <row r="3" spans="6:41">
      <c r="G3" t="s">
        <v>0</v>
      </c>
    </row>
    <row r="4" spans="6:41">
      <c r="G4" s="1">
        <v>43862</v>
      </c>
      <c r="H4" s="1">
        <v>43891</v>
      </c>
      <c r="I4" s="1">
        <v>43922</v>
      </c>
      <c r="J4" s="1">
        <v>43982</v>
      </c>
      <c r="K4" s="1">
        <v>44012</v>
      </c>
      <c r="L4" s="1">
        <v>44042</v>
      </c>
      <c r="M4" s="1">
        <v>44072</v>
      </c>
      <c r="N4" s="1">
        <v>44102</v>
      </c>
      <c r="O4" s="1">
        <v>44132</v>
      </c>
      <c r="P4" s="1">
        <v>44162</v>
      </c>
      <c r="Q4" s="1">
        <v>44192</v>
      </c>
      <c r="R4" s="1">
        <v>44222</v>
      </c>
      <c r="S4" s="1">
        <v>44252</v>
      </c>
      <c r="T4" s="1">
        <v>44282</v>
      </c>
      <c r="U4" s="1">
        <v>44312</v>
      </c>
      <c r="V4" s="1">
        <v>44342</v>
      </c>
      <c r="W4" s="1">
        <v>44372</v>
      </c>
      <c r="X4" s="1">
        <v>44402</v>
      </c>
      <c r="Y4" s="1">
        <v>44432</v>
      </c>
      <c r="Z4" s="1">
        <v>44462</v>
      </c>
      <c r="AA4" s="1">
        <v>44492</v>
      </c>
      <c r="AB4" s="1">
        <v>44522</v>
      </c>
      <c r="AC4" s="1">
        <v>44552</v>
      </c>
      <c r="AD4" s="1">
        <v>44562</v>
      </c>
      <c r="AE4" s="2">
        <v>44593</v>
      </c>
      <c r="AF4" s="2">
        <v>44621</v>
      </c>
      <c r="AG4" s="1">
        <v>44652</v>
      </c>
      <c r="AH4" s="2">
        <v>44682</v>
      </c>
      <c r="AI4" s="2">
        <v>44713</v>
      </c>
      <c r="AJ4" s="1">
        <v>44743</v>
      </c>
      <c r="AK4" s="2">
        <v>44774</v>
      </c>
      <c r="AL4" s="2">
        <v>44805</v>
      </c>
      <c r="AM4" s="1">
        <v>44835</v>
      </c>
      <c r="AN4" s="2">
        <v>44866</v>
      </c>
      <c r="AO4" s="2">
        <v>44896</v>
      </c>
    </row>
    <row r="5" spans="6:41">
      <c r="G5" t="s">
        <v>1</v>
      </c>
      <c r="H5" s="3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  <c r="AC5" t="s">
        <v>23</v>
      </c>
      <c r="AD5" t="s">
        <v>24</v>
      </c>
      <c r="AE5" t="s">
        <v>25</v>
      </c>
      <c r="AF5" t="s">
        <v>26</v>
      </c>
      <c r="AG5" t="s">
        <v>27</v>
      </c>
      <c r="AH5" t="s">
        <v>28</v>
      </c>
      <c r="AI5" t="s">
        <v>29</v>
      </c>
      <c r="AJ5" t="s">
        <v>30</v>
      </c>
      <c r="AK5" t="s">
        <v>31</v>
      </c>
      <c r="AL5" t="s">
        <v>32</v>
      </c>
      <c r="AM5" t="s">
        <v>33</v>
      </c>
      <c r="AN5" t="s">
        <v>34</v>
      </c>
      <c r="AO5" t="s">
        <v>35</v>
      </c>
    </row>
    <row r="6" spans="6:41"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  <c r="P6">
        <v>10</v>
      </c>
      <c r="Q6">
        <v>11</v>
      </c>
      <c r="R6">
        <v>12</v>
      </c>
      <c r="S6">
        <v>13</v>
      </c>
      <c r="T6">
        <v>14</v>
      </c>
      <c r="U6">
        <v>15</v>
      </c>
      <c r="V6">
        <v>16</v>
      </c>
      <c r="W6">
        <v>17</v>
      </c>
      <c r="X6">
        <v>18</v>
      </c>
      <c r="Y6">
        <v>19</v>
      </c>
      <c r="Z6">
        <v>20</v>
      </c>
      <c r="AA6">
        <v>21</v>
      </c>
      <c r="AB6">
        <v>22</v>
      </c>
      <c r="AC6">
        <v>23</v>
      </c>
      <c r="AD6">
        <v>24</v>
      </c>
      <c r="AE6">
        <v>25</v>
      </c>
      <c r="AF6">
        <v>26</v>
      </c>
      <c r="AG6" s="4"/>
    </row>
    <row r="7" spans="6:41">
      <c r="F7" t="s">
        <v>36</v>
      </c>
      <c r="G7" s="5">
        <f>'[1]2. Office employee utilization'!G8</f>
        <v>1</v>
      </c>
      <c r="H7" s="5">
        <f>'[1]2. Office employee utilization'!H8</f>
        <v>0.56875000000000009</v>
      </c>
      <c r="I7" s="5">
        <f>'[1]2. Office employee utilization'!I8</f>
        <v>4.82E-2</v>
      </c>
      <c r="J7" s="5">
        <f>'[1]2. Office employee utilization'!J8</f>
        <v>5.4749999999999993E-2</v>
      </c>
      <c r="K7" s="5">
        <f>'[1]2. Office employee utilization'!K8</f>
        <v>7.2500000000000009E-2</v>
      </c>
      <c r="L7" s="5">
        <f>'[1]2. Office employee utilization'!L8</f>
        <v>0.1</v>
      </c>
      <c r="M7" s="5">
        <f>'[1]2. Office employee utilization'!M8</f>
        <v>0.11024999999999999</v>
      </c>
      <c r="N7" s="5">
        <f>'[1]2. Office employee utilization'!N8</f>
        <v>0.1358</v>
      </c>
      <c r="O7" s="5">
        <f>'[1]2. Office employee utilization'!O8</f>
        <v>0.16200000000000001</v>
      </c>
      <c r="P7" s="5">
        <f>'[1]2. Office employee utilization'!P8</f>
        <v>0.14725000000000002</v>
      </c>
      <c r="Q7" s="5">
        <f>'[1]2. Office employee utilization'!Q8</f>
        <v>0.123</v>
      </c>
      <c r="R7" s="5">
        <f>'[1]2. Office employee utilization'!R8</f>
        <v>0.129</v>
      </c>
      <c r="S7" s="5">
        <f>'[1]2. Office employee utilization'!S8</f>
        <v>0.12675</v>
      </c>
      <c r="T7" s="5">
        <f>'[1]2. Office employee utilization'!T8</f>
        <v>0.14450000000000002</v>
      </c>
      <c r="U7" s="5">
        <f>'[1]2. Office employee utilization'!U8</f>
        <v>0.15225</v>
      </c>
      <c r="V7" s="5">
        <f>'[1]2. Office employee utilization'!V8</f>
        <v>0.17075000000000001</v>
      </c>
      <c r="W7" s="5">
        <f>'[1]2. Office employee utilization'!W8</f>
        <v>0.20779999999999998</v>
      </c>
      <c r="X7" s="5">
        <f>'[1]2. Office employee utilization'!X8</f>
        <v>0.23224999999999998</v>
      </c>
      <c r="Y7" s="5">
        <f>'[1]2. Office employee utilization'!Y8</f>
        <v>0.22599999999999998</v>
      </c>
      <c r="Z7" s="5">
        <f>'[1]2. Office employee utilization'!Z8</f>
        <v>0.25</v>
      </c>
      <c r="AA7" s="5">
        <f>'[1]2. Office employee utilization'!AA8</f>
        <v>0.30675000000000002</v>
      </c>
      <c r="AB7" s="5">
        <f>'[1]2. Office employee utilization'!AB8</f>
        <v>0.33024999999999999</v>
      </c>
      <c r="AC7" s="5">
        <f>'[1]2. Office employee utilization'!AC8</f>
        <v>0.2772</v>
      </c>
      <c r="AD7" s="5">
        <f>'[1]2. Office employee utilization'!AD8</f>
        <v>0.19400000000000001</v>
      </c>
      <c r="AE7" s="5">
        <f>'[1]2. Office employee utilization'!AE8</f>
        <v>0.28949999999999998</v>
      </c>
      <c r="AF7" s="5">
        <f>'[1]2. Office employee utilization'!AF8</f>
        <v>0.36674999999999996</v>
      </c>
      <c r="AG7" s="4"/>
    </row>
    <row r="8" spans="6:41">
      <c r="F8" t="s">
        <v>37</v>
      </c>
      <c r="G8" s="5">
        <f>'[1]2.2 Office Employment NYC'!MY48</f>
        <v>1</v>
      </c>
      <c r="H8" s="5">
        <f>'[1]2.2 Office Employment NYC'!MZ48</f>
        <v>1.0282874617737003</v>
      </c>
      <c r="I8" s="5">
        <f>'[1]2.2 Office Employment NYC'!NA48</f>
        <v>0.93918543230469831</v>
      </c>
      <c r="J8" s="5">
        <f>'[1]2.2 Office Employment NYC'!NB48</f>
        <v>0.93188768418126211</v>
      </c>
      <c r="K8" s="5">
        <f>'[1]2.2 Office Employment NYC'!NC48</f>
        <v>0.93564081178760072</v>
      </c>
      <c r="L8" s="5">
        <f>'[1]2.2 Office Employment NYC'!ND48</f>
        <v>0.93862941340005557</v>
      </c>
      <c r="M8" s="5">
        <f>'[1]2.2 Office Employment NYC'!NE48</f>
        <v>0.94328607172643875</v>
      </c>
      <c r="N8" s="5">
        <f>'[1]2.2 Office Employment NYC'!NF48</f>
        <v>0.94085348901862664</v>
      </c>
      <c r="O8" s="5">
        <f>'[1]2.2 Office Employment NYC'!NG48</f>
        <v>0.95398943564081173</v>
      </c>
      <c r="P8" s="5">
        <f>'[1]2.2 Office Employment NYC'!NH48</f>
        <v>0.95857659160411457</v>
      </c>
      <c r="Q8" s="5">
        <f>'[1]2.2 Office Employment NYC'!NI48</f>
        <v>0.96226021684737284</v>
      </c>
      <c r="R8" s="5">
        <f>'[1]2.2 Office Employment NYC'!NJ48</f>
        <v>0.94509313316652765</v>
      </c>
      <c r="S8" s="5">
        <f>'[1]2.2 Office Employment NYC'!NK48</f>
        <v>0.95211287183764248</v>
      </c>
      <c r="T8" s="5">
        <f>'[1]2.2 Office Employment NYC'!NL48</f>
        <v>0.96114817903808725</v>
      </c>
      <c r="U8" s="5">
        <f>'[1]2.2 Office Employment NYC'!NM48</f>
        <v>0.96232971921045318</v>
      </c>
      <c r="V8" s="5">
        <f>'[1]2.2 Office Employment NYC'!NN48</f>
        <v>0.96504031137058655</v>
      </c>
      <c r="W8" s="5">
        <f>'[1]2.2 Office Employment NYC'!NO48</f>
        <v>0.9785932721712538</v>
      </c>
      <c r="X8" s="5">
        <f>'[1]2.2 Office Employment NYC'!NP48</f>
        <v>0.98436196830692246</v>
      </c>
      <c r="Y8" s="5">
        <f>'[1]2.2 Office Employment NYC'!NQ48</f>
        <v>0.98450097303308315</v>
      </c>
      <c r="Z8" s="5">
        <f>'[1]2.2 Office Employment NYC'!NR48</f>
        <v>0.98769808173477902</v>
      </c>
      <c r="AA8" s="5">
        <f>'[1]2.2 Office Employment NYC'!NS48</f>
        <v>1.0068807339449541</v>
      </c>
      <c r="AB8" s="5">
        <f>'[1]2.2 Office Employment NYC'!NT48</f>
        <v>1.011467889908257</v>
      </c>
      <c r="AC8" s="5">
        <f>'[1]2.2 Office Employment NYC'!NU48</f>
        <v>1.0202946900194607</v>
      </c>
      <c r="AD8" s="5">
        <f>'[1]2.2 Office Employment NYC'!NV48</f>
        <v>0.99631637475674173</v>
      </c>
      <c r="AE8" s="5">
        <f>'[1]2.2 Office Employment NYC'!NW48</f>
        <v>1.008270781206561</v>
      </c>
      <c r="AF8" s="4"/>
      <c r="AG8" s="4"/>
    </row>
    <row r="9" spans="6:41">
      <c r="F9" t="s">
        <v>38</v>
      </c>
      <c r="G9" s="5">
        <f>'[1]2.2 Office Employment NYC'!MY49</f>
        <v>1</v>
      </c>
      <c r="H9" s="5">
        <f>'[1]2.2 Office Employment NYC'!MZ49</f>
        <v>1.0158571566699972</v>
      </c>
      <c r="I9" s="5">
        <f>'[1]2.2 Office Employment NYC'!NA49</f>
        <v>0.77258516775711472</v>
      </c>
      <c r="J9" s="5">
        <f>'[1]2.2 Office Employment NYC'!NB49</f>
        <v>0.79114964385857478</v>
      </c>
      <c r="K9" s="5">
        <f>'[1]2.2 Office Employment NYC'!NC49</f>
        <v>0.81274373932381472</v>
      </c>
      <c r="L9" s="5">
        <f>'[1]2.2 Office Employment NYC'!ND49</f>
        <v>0.82843974602765336</v>
      </c>
      <c r="M9" s="5">
        <f>'[1]2.2 Office Employment NYC'!NE49</f>
        <v>0.84590840235923548</v>
      </c>
      <c r="N9" s="5">
        <f>'[1]2.2 Office Employment NYC'!NF49</f>
        <v>0.86824378766880461</v>
      </c>
      <c r="O9" s="5">
        <f>'[1]2.2 Office Employment NYC'!NG49</f>
        <v>0.89554259193605568</v>
      </c>
      <c r="P9" s="5">
        <f>'[1]2.2 Office Employment NYC'!NH49</f>
        <v>0.90321333032520068</v>
      </c>
      <c r="Q9" s="5">
        <f>'[1]2.2 Office Employment NYC'!NI49</f>
        <v>0.90079608083282303</v>
      </c>
      <c r="R9" s="5">
        <f>'[1]2.2 Office Employment NYC'!NJ49</f>
        <v>0.86537531827118319</v>
      </c>
      <c r="S9" s="5">
        <f>'[1]2.2 Office Employment NYC'!NK49</f>
        <v>0.87536661617301059</v>
      </c>
      <c r="T9" s="5">
        <f>'[1]2.2 Office Employment NYC'!NL49</f>
        <v>0.88577690398685016</v>
      </c>
      <c r="U9" s="5">
        <f>'[1]2.2 Office Employment NYC'!NM49</f>
        <v>0.89783092145550647</v>
      </c>
      <c r="V9" s="5">
        <f>'[1]2.2 Office Employment NYC'!NN49</f>
        <v>0.90231089051471303</v>
      </c>
      <c r="W9" s="5">
        <f>'[1]2.2 Office Employment NYC'!NO49</f>
        <v>0.90505043993940759</v>
      </c>
      <c r="X9" s="5">
        <f>'[1]2.2 Office Employment NYC'!NP49</f>
        <v>0.91372030811873528</v>
      </c>
      <c r="Y9" s="5">
        <f>'[1]2.2 Office Employment NYC'!NQ49</f>
        <v>0.91384922809166214</v>
      </c>
      <c r="Z9" s="5">
        <f>'[1]2.2 Office Employment NYC'!NR49</f>
        <v>0.92239017629806297</v>
      </c>
      <c r="AA9" s="5">
        <f>'[1]2.2 Office Employment NYC'!NS49</f>
        <v>0.94050343249427915</v>
      </c>
      <c r="AB9" s="5">
        <f>'[1]2.2 Office Employment NYC'!NT49</f>
        <v>0.95581267927933733</v>
      </c>
      <c r="AC9" s="5">
        <f>'[1]2.2 Office Employment NYC'!NU49</f>
        <v>0.96071163825055594</v>
      </c>
      <c r="AD9" s="5">
        <f>'[1]2.2 Office Employment NYC'!NV49</f>
        <v>0.93231701421342705</v>
      </c>
      <c r="AE9" s="5">
        <f>'[1]2.2 Office Employment NYC'!NW49</f>
        <v>0.94282399200696165</v>
      </c>
      <c r="AF9" s="4"/>
      <c r="AG9" s="4"/>
    </row>
    <row r="10" spans="6:41">
      <c r="F10" t="s">
        <v>39</v>
      </c>
      <c r="G10" s="6">
        <v>1</v>
      </c>
      <c r="H10" s="5">
        <f>[1]Subway!E4</f>
        <v>0.5075483870967743</v>
      </c>
      <c r="I10" s="5">
        <f>[1]Subway!F4</f>
        <v>8.1599999999999992E-2</v>
      </c>
      <c r="J10" s="5">
        <f>[1]Subway!G4</f>
        <v>0.10829032258064521</v>
      </c>
      <c r="K10" s="5">
        <f>[1]Subway!H4</f>
        <v>0.16469999999999996</v>
      </c>
      <c r="L10" s="5">
        <f>[1]Subway!I4</f>
        <v>0.23487096774193547</v>
      </c>
      <c r="M10" s="5">
        <f>[1]Subway!J4</f>
        <v>0.26432258064516129</v>
      </c>
      <c r="N10" s="5">
        <f>[1]Subway!K4</f>
        <v>0.29960000000000003</v>
      </c>
      <c r="O10" s="5">
        <f>[1]Subway!L4</f>
        <v>0.31883870967741929</v>
      </c>
      <c r="P10" s="5">
        <f>[1]Subway!M4</f>
        <v>0.32226666666666659</v>
      </c>
      <c r="Q10" s="5">
        <f>[1]Subway!N4</f>
        <v>0.30880645161290315</v>
      </c>
      <c r="R10" s="5">
        <f>[1]Subway!O4</f>
        <v>0.31319354838709679</v>
      </c>
      <c r="S10" s="5">
        <f>[1]Subway!P4</f>
        <v>0.31535714285714284</v>
      </c>
      <c r="T10" s="5">
        <f>[1]Subway!Q4</f>
        <v>0.34593548387096767</v>
      </c>
      <c r="U10" s="5">
        <f>[1]Subway!R4</f>
        <v>0.3738333333333333</v>
      </c>
      <c r="V10" s="5">
        <f>[1]Subway!S4</f>
        <v>0.41867741935483871</v>
      </c>
      <c r="W10" s="5">
        <f>[1]Subway!T4</f>
        <v>0.4610333333333333</v>
      </c>
      <c r="X10" s="5">
        <f>[1]Subway!U4</f>
        <v>0.50558064516129042</v>
      </c>
      <c r="Y10" s="5">
        <f>[1]Subway!V4</f>
        <v>0.49593548387096764</v>
      </c>
      <c r="Z10" s="5">
        <f>[1]Subway!W4</f>
        <v>0.52319999999999989</v>
      </c>
      <c r="AA10" s="5">
        <f>[1]Subway!X4</f>
        <v>0.56654838709677424</v>
      </c>
      <c r="AB10" s="5">
        <f>[1]Subway!Y4</f>
        <v>0.59739999999999993</v>
      </c>
      <c r="AC10" s="5">
        <f>[1]Subway!Z4</f>
        <v>0.55587096774193534</v>
      </c>
      <c r="AD10" s="5">
        <f>[1]Subway!AA4</f>
        <v>0.47567741935483865</v>
      </c>
      <c r="AE10" s="5">
        <f>[1]Subway!AB4</f>
        <v>0.55967857142857136</v>
      </c>
      <c r="AF10" s="5">
        <f>[1]Subway!AC4</f>
        <v>0.58535483870967742</v>
      </c>
      <c r="AG10" s="7"/>
    </row>
    <row r="11" spans="6:41">
      <c r="F11" t="s">
        <v>40</v>
      </c>
      <c r="G11" s="6">
        <v>1</v>
      </c>
      <c r="H11" s="5">
        <f>'[1]Ped Count Times Sq'!U13</f>
        <v>0.46206776270789218</v>
      </c>
      <c r="I11" s="5">
        <f>'[1]Ped Count Times Sq'!V13</f>
        <v>8.880028996013048E-2</v>
      </c>
      <c r="J11" s="5">
        <f>'[1]Ped Count Times Sq'!W13</f>
        <v>0.11620597996026144</v>
      </c>
      <c r="K11" s="5">
        <f>'[1]Ped Count Times Sq'!X13</f>
        <v>0.11544230545097066</v>
      </c>
      <c r="L11" s="5">
        <f>'[1]Ped Count Times Sq'!Y13</f>
        <v>0.17042014891730284</v>
      </c>
      <c r="M11" s="5">
        <f>'[1]Ped Count Times Sq'!Z13</f>
        <v>0.21579193480148745</v>
      </c>
      <c r="N11" s="5">
        <f>'[1]Ped Count Times Sq'!AA13</f>
        <v>0.28017034882335973</v>
      </c>
      <c r="O11" s="5">
        <f>'[1]Ped Count Times Sq'!AB13</f>
        <v>0.2934264170495916</v>
      </c>
      <c r="P11" s="5">
        <f>'[1]Ped Count Times Sq'!AC13</f>
        <v>0.31599104965311486</v>
      </c>
      <c r="Q11" s="5">
        <f>'[1]Ped Count Times Sq'!AD13</f>
        <v>0.30703882785596098</v>
      </c>
      <c r="R11" s="5">
        <f>'[1]Ped Count Times Sq'!AE13</f>
        <v>0.29953897080148412</v>
      </c>
      <c r="S11" s="5">
        <f>'[1]Ped Count Times Sq'!AF13</f>
        <v>0.28748792489772629</v>
      </c>
      <c r="T11" s="5">
        <f>'[1]Ped Count Times Sq'!AG13</f>
        <v>0.30208716552620607</v>
      </c>
      <c r="U11" s="5">
        <f>'[1]Ped Count Times Sq'!AH13</f>
        <v>0.35652836705541224</v>
      </c>
      <c r="V11" s="5">
        <f>'[1]Ped Count Times Sq'!AI13</f>
        <v>0.39584343221806134</v>
      </c>
      <c r="W11" s="5">
        <f>'[1]Ped Count Times Sq'!AJ13</f>
        <v>0.42956861473287355</v>
      </c>
      <c r="X11" s="5">
        <f>'[1]Ped Count Times Sq'!AK13</f>
        <v>0.5249533085302962</v>
      </c>
      <c r="Y11" s="5">
        <f>'[1]Ped Count Times Sq'!AL13</f>
        <v>0.51779277106049026</v>
      </c>
      <c r="Z11" s="5">
        <f>'[1]Ped Count Times Sq'!AM13</f>
        <v>0.5791992334832311</v>
      </c>
      <c r="AA11" s="5">
        <f>'[1]Ped Count Times Sq'!AN13</f>
        <v>0.61953394510424198</v>
      </c>
      <c r="AB11" s="5">
        <f>'[1]Ped Count Times Sq'!AO13</f>
        <v>0.68945196883953308</v>
      </c>
      <c r="AC11" s="5">
        <f>'[1]Ped Count Times Sq'!AP13</f>
        <v>0.71386308225705553</v>
      </c>
      <c r="AD11" s="5">
        <f>'[1]Ped Count Times Sq'!AQ13</f>
        <v>0.50121841049933158</v>
      </c>
      <c r="AE11" s="5">
        <f>'[1]Ped Count Times Sq'!AR13</f>
        <v>0.66440292266099599</v>
      </c>
      <c r="AF11" s="4"/>
      <c r="AG11" s="4"/>
    </row>
    <row r="12" spans="6:41">
      <c r="F12" t="s">
        <v>41</v>
      </c>
      <c r="G12" s="6">
        <v>1</v>
      </c>
      <c r="H12" s="5">
        <f>'[1]Air travel '!R13</f>
        <v>0.43204699492591547</v>
      </c>
      <c r="I12" s="8">
        <v>0.03</v>
      </c>
      <c r="J12" s="5">
        <v>0.01</v>
      </c>
      <c r="K12" s="5">
        <f>'[1]Air travel '!U13</f>
        <v>3.1730950827553055E-2</v>
      </c>
      <c r="L12" s="5">
        <f>'[1]Air travel '!V13</f>
        <v>7.7638417474958477E-2</v>
      </c>
      <c r="M12" s="5">
        <f>'[1]Air travel '!W13</f>
        <v>0.10861374481130071</v>
      </c>
      <c r="N12" s="5">
        <f>'[1]Air travel '!X13</f>
        <v>0.12048061319680481</v>
      </c>
      <c r="O12" s="5">
        <f>'[1]Air travel '!Y13</f>
        <v>0.14462784993113639</v>
      </c>
      <c r="P12" s="5">
        <f>'[1]Air travel '!Z13</f>
        <v>0.17636416650588044</v>
      </c>
      <c r="Q12" s="5">
        <f>'[1]Air travel '!AA13</f>
        <v>0.20947348483780578</v>
      </c>
      <c r="R12" s="5">
        <f>'[1]Air travel '!AB13</f>
        <v>0.23100503331366665</v>
      </c>
      <c r="S12" s="5">
        <f>'[1]Air travel '!AC13</f>
        <v>0.19670715369199596</v>
      </c>
      <c r="T12" s="5">
        <f>'[1]Air travel '!AD13</f>
        <v>0.22189252972891124</v>
      </c>
      <c r="U12" s="5">
        <f>'[1]Air travel '!AE13</f>
        <v>0.25421398699744635</v>
      </c>
      <c r="V12" s="5">
        <f>'[1]Air travel '!AF13</f>
        <v>0.33036722420702636</v>
      </c>
      <c r="W12" s="5">
        <f>'[1]Air travel '!AG13</f>
        <v>0.36829029599615409</v>
      </c>
      <c r="X12" s="5">
        <f>'[1]Air travel '!AH13</f>
        <v>0.47091900980643403</v>
      </c>
      <c r="Y12" s="5">
        <f>'[1]Air travel '!AI13</f>
        <v>0.507271913291513</v>
      </c>
      <c r="Z12" s="5">
        <f>'[1]Air travel '!AJ13</f>
        <v>0.45190509132870427</v>
      </c>
      <c r="AA12" s="5">
        <f>'[1]Air travel '!AK13</f>
        <v>0.45680037861846806</v>
      </c>
      <c r="AB12" s="5">
        <f>'[1]Air travel '!AL13</f>
        <v>0.65515379670334895</v>
      </c>
      <c r="AC12" s="5">
        <f>'[1]Air travel '!AM13</f>
        <v>0.65625542230062661</v>
      </c>
      <c r="AD12" s="5">
        <f>'[1]Air travel '!AN13</f>
        <v>0.55100684440104297</v>
      </c>
      <c r="AE12" s="4"/>
      <c r="AF12" s="4"/>
      <c r="AG12" s="4"/>
    </row>
    <row r="13" spans="6:41">
      <c r="F13" t="s">
        <v>42</v>
      </c>
      <c r="G13" s="6">
        <v>1</v>
      </c>
      <c r="H13" s="5">
        <f>[1]OpenTable!I6</f>
        <v>0.36225806451612907</v>
      </c>
      <c r="I13" s="5">
        <f>[1]OpenTable!J6</f>
        <v>0</v>
      </c>
      <c r="J13" s="5">
        <f>[1]OpenTable!K6</f>
        <v>3.4645161290320914E-3</v>
      </c>
      <c r="K13" s="5">
        <f>[1]OpenTable!L6</f>
        <v>1.7653333333333188E-2</v>
      </c>
      <c r="L13" s="5">
        <f>[1]OpenTable!M6</f>
        <v>8.0154838709677212E-2</v>
      </c>
      <c r="M13" s="5">
        <f>[1]OpenTable!N6</f>
        <v>0.14477096774193554</v>
      </c>
      <c r="N13" s="5">
        <f>[1]OpenTable!O6</f>
        <v>0.19399000000000022</v>
      </c>
      <c r="O13" s="5">
        <f>[1]OpenTable!P6</f>
        <v>0.23701935483870973</v>
      </c>
      <c r="P13" s="5">
        <f>[1]OpenTable!Q6</f>
        <v>0.19147666666666652</v>
      </c>
      <c r="Q13" s="5">
        <f>[1]OpenTable!R6</f>
        <v>0.10617096774193524</v>
      </c>
      <c r="R13" s="5">
        <f>[1]OpenTable!S6</f>
        <v>0.10151935483870977</v>
      </c>
      <c r="S13" s="5">
        <f>[1]OpenTable!T6</f>
        <v>0.16557142857142837</v>
      </c>
      <c r="T13" s="5">
        <f>[1]OpenTable!U6</f>
        <v>0.23317096774193558</v>
      </c>
      <c r="U13" s="5">
        <f>[1]OpenTable!V6</f>
        <v>0.28439333333333328</v>
      </c>
      <c r="V13" s="5">
        <f>[1]OpenTable!W6</f>
        <v>0.39682903225806454</v>
      </c>
      <c r="W13" s="5">
        <f>[1]OpenTable!X6</f>
        <v>0.4676800000000001</v>
      </c>
      <c r="X13" s="5">
        <f>[1]OpenTable!Y6</f>
        <v>0.51810322580645152</v>
      </c>
      <c r="Y13" s="5">
        <f>[1]OpenTable!Z6</f>
        <v>0.4912483870967741</v>
      </c>
      <c r="Z13" s="5">
        <f>[1]OpenTable!AA6</f>
        <v>0.49747666666666668</v>
      </c>
      <c r="AA13" s="5">
        <f>[1]OpenTable!AB6</f>
        <v>0.55147096774193538</v>
      </c>
      <c r="AB13" s="5">
        <f>[1]OpenTable!AC6</f>
        <v>0.61361333333333345</v>
      </c>
      <c r="AC13" s="5">
        <f>[1]OpenTable!AD6</f>
        <v>0.53484838709677418</v>
      </c>
      <c r="AD13" s="5">
        <f>[1]OpenTable!AE6</f>
        <v>0.36799677419354848</v>
      </c>
      <c r="AE13" s="5">
        <f>[1]OpenTable!AF6</f>
        <v>0.4477000000000001</v>
      </c>
      <c r="AF13" s="4"/>
      <c r="AG13" s="4"/>
    </row>
    <row r="14" spans="6:41">
      <c r="F14" t="s">
        <v>43</v>
      </c>
      <c r="G14" s="7"/>
      <c r="H14" s="7"/>
      <c r="I14" s="7"/>
      <c r="J14" s="7"/>
      <c r="K14" s="7"/>
      <c r="L14" s="5">
        <f>[1]OpenTable!L7</f>
        <v>0.258075</v>
      </c>
      <c r="M14" s="5">
        <f>[1]OpenTable!M7</f>
        <v>0.28455806451612908</v>
      </c>
      <c r="N14" s="5">
        <f>[1]OpenTable!N7</f>
        <v>0.3926225806451612</v>
      </c>
      <c r="O14" s="5">
        <f>[1]OpenTable!O7</f>
        <v>0.46443999999999996</v>
      </c>
      <c r="P14" s="5">
        <f>[1]OpenTable!P7</f>
        <v>0.43986774193548384</v>
      </c>
      <c r="Q14" s="5">
        <f>[1]OpenTable!Q7</f>
        <v>0.35792666666666673</v>
      </c>
      <c r="R14" s="5">
        <f>[1]OpenTable!R7</f>
        <v>0.23755483870967739</v>
      </c>
      <c r="S14" s="5">
        <f>[1]OpenTable!S7</f>
        <v>0.3184483870967742</v>
      </c>
      <c r="T14" s="5">
        <f>[1]OpenTable!T7</f>
        <v>0.36752222222222236</v>
      </c>
      <c r="U14" s="5">
        <f>[1]OpenTable!U7</f>
        <v>0.49997419354838712</v>
      </c>
      <c r="V14" s="5">
        <f>[1]OpenTable!V7</f>
        <v>0.56982666666666659</v>
      </c>
      <c r="W14" s="5">
        <f>[1]OpenTable!W7</f>
        <v>0.68795483870967755</v>
      </c>
      <c r="X14" s="5">
        <f>[1]OpenTable!X7</f>
        <v>0.77032666666666638</v>
      </c>
      <c r="Y14" s="5">
        <f>[1]OpenTable!Y7</f>
        <v>0.80874193548387097</v>
      </c>
      <c r="Z14" s="5">
        <f>[1]OpenTable!Z7</f>
        <v>0.74924516129032281</v>
      </c>
      <c r="AA14" s="5">
        <f>[1]OpenTable!AA7</f>
        <v>0.7629433333333332</v>
      </c>
      <c r="AB14" s="5">
        <f>[1]OpenTable!AB7</f>
        <v>0.80111612903225826</v>
      </c>
      <c r="AC14" s="5">
        <f>[1]OpenTable!AC7</f>
        <v>0.87984000000000007</v>
      </c>
      <c r="AD14" s="5">
        <f>[1]OpenTable!AD7</f>
        <v>0.75193225806451613</v>
      </c>
      <c r="AE14" s="5">
        <f>[1]OpenTable!AE7</f>
        <v>0.54653548387096795</v>
      </c>
      <c r="AF14" s="4"/>
      <c r="AG14" s="4"/>
    </row>
    <row r="73" spans="1:8">
      <c r="B73" t="s">
        <v>44</v>
      </c>
    </row>
    <row r="75" spans="1:8">
      <c r="B75" s="9" t="s">
        <v>45</v>
      </c>
      <c r="C75" s="9" t="s">
        <v>46</v>
      </c>
      <c r="D75" s="9" t="s">
        <v>47</v>
      </c>
    </row>
    <row r="76" spans="1:8">
      <c r="B76" s="10" t="s">
        <v>48</v>
      </c>
      <c r="C76" s="9"/>
      <c r="D76" s="9"/>
    </row>
    <row r="77" spans="1:8">
      <c r="B77" s="10" t="s">
        <v>49</v>
      </c>
      <c r="C77" s="9"/>
      <c r="D77" s="9"/>
      <c r="F77" s="11"/>
      <c r="H77" t="s">
        <v>50</v>
      </c>
    </row>
    <row r="78" spans="1:8" hidden="1">
      <c r="A78" t="s">
        <v>51</v>
      </c>
      <c r="B78" s="10">
        <v>44562</v>
      </c>
      <c r="C78" s="9">
        <v>1029180</v>
      </c>
      <c r="D78" s="12">
        <v>0.44500000000000001</v>
      </c>
      <c r="E78" t="s">
        <v>52</v>
      </c>
      <c r="F78" s="11"/>
      <c r="G78" s="11"/>
    </row>
    <row r="79" spans="1:8" hidden="1">
      <c r="A79" t="s">
        <v>53</v>
      </c>
      <c r="B79" s="10">
        <v>44563</v>
      </c>
      <c r="C79" s="9">
        <v>1221306</v>
      </c>
      <c r="D79" s="12">
        <v>0.53700000000000003</v>
      </c>
      <c r="E79" t="s">
        <v>52</v>
      </c>
      <c r="F79" s="11"/>
      <c r="G79" s="11"/>
    </row>
    <row r="80" spans="1:8" hidden="1">
      <c r="A80" t="s">
        <v>54</v>
      </c>
      <c r="B80" s="10">
        <v>44564</v>
      </c>
      <c r="C80" s="9">
        <v>2172744</v>
      </c>
      <c r="D80" s="12">
        <v>0.41399999999999998</v>
      </c>
      <c r="E80" t="s">
        <v>52</v>
      </c>
      <c r="F80" s="11"/>
      <c r="G80" s="11"/>
    </row>
    <row r="81" spans="1:8" hidden="1">
      <c r="A81" t="s">
        <v>55</v>
      </c>
      <c r="B81" s="10">
        <v>44565</v>
      </c>
      <c r="C81" s="9">
        <v>2294147</v>
      </c>
      <c r="D81" s="12">
        <v>0.42399999999999999</v>
      </c>
      <c r="E81" t="s">
        <v>52</v>
      </c>
      <c r="F81" s="11"/>
      <c r="G81" s="11"/>
    </row>
    <row r="82" spans="1:8">
      <c r="A82" t="s">
        <v>56</v>
      </c>
      <c r="B82" s="10">
        <v>44566</v>
      </c>
      <c r="C82" s="9">
        <v>2272601</v>
      </c>
      <c r="D82" s="13">
        <v>0.41799999999999998</v>
      </c>
      <c r="E82" t="s">
        <v>52</v>
      </c>
      <c r="F82" s="11">
        <f>G82</f>
        <v>-7</v>
      </c>
      <c r="G82" s="11">
        <f>G75-7</f>
        <v>-7</v>
      </c>
      <c r="H82" s="12">
        <v>0.14599999999999999</v>
      </c>
    </row>
    <row r="83" spans="1:8" hidden="1">
      <c r="A83" t="s">
        <v>57</v>
      </c>
      <c r="B83" s="10">
        <v>44567</v>
      </c>
      <c r="C83" s="9">
        <v>2396085</v>
      </c>
      <c r="D83" s="12">
        <v>0.438</v>
      </c>
      <c r="E83" t="s">
        <v>52</v>
      </c>
      <c r="F83" s="11"/>
      <c r="G83" s="11"/>
    </row>
    <row r="84" spans="1:8" hidden="1">
      <c r="A84" t="s">
        <v>58</v>
      </c>
      <c r="B84" s="10">
        <v>44568</v>
      </c>
      <c r="C84" s="9">
        <v>2125569</v>
      </c>
      <c r="D84" s="12">
        <v>0.39</v>
      </c>
      <c r="E84" t="s">
        <v>52</v>
      </c>
      <c r="F84" s="11"/>
      <c r="G84" s="11"/>
    </row>
    <row r="85" spans="1:8" hidden="1">
      <c r="A85" t="s">
        <v>51</v>
      </c>
      <c r="B85" s="10">
        <v>44569</v>
      </c>
      <c r="C85" s="9">
        <v>1487737</v>
      </c>
      <c r="D85" s="12">
        <v>0.495</v>
      </c>
      <c r="E85" t="s">
        <v>59</v>
      </c>
      <c r="F85" s="11"/>
      <c r="G85" s="11"/>
    </row>
    <row r="86" spans="1:8" hidden="1">
      <c r="A86" t="s">
        <v>53</v>
      </c>
      <c r="B86" s="10">
        <v>44570</v>
      </c>
      <c r="C86" s="9">
        <v>1103682</v>
      </c>
      <c r="D86" s="12">
        <v>0.48199999999999998</v>
      </c>
      <c r="E86" t="s">
        <v>59</v>
      </c>
      <c r="F86" s="11"/>
      <c r="G86" s="11"/>
    </row>
    <row r="87" spans="1:8" hidden="1">
      <c r="A87" t="s">
        <v>54</v>
      </c>
      <c r="B87" s="10">
        <v>44571</v>
      </c>
      <c r="C87" s="9">
        <v>2352277</v>
      </c>
      <c r="D87" s="12">
        <v>0.45100000000000001</v>
      </c>
      <c r="E87" t="s">
        <v>59</v>
      </c>
      <c r="F87" s="11"/>
      <c r="G87" s="11"/>
    </row>
    <row r="88" spans="1:8" hidden="1">
      <c r="A88" t="s">
        <v>55</v>
      </c>
      <c r="B88" s="10">
        <v>44572</v>
      </c>
      <c r="C88" s="9">
        <v>2271033</v>
      </c>
      <c r="D88" s="12">
        <v>0.41899999999999998</v>
      </c>
      <c r="E88" t="s">
        <v>59</v>
      </c>
      <c r="F88" s="11"/>
      <c r="G88" s="11"/>
    </row>
    <row r="89" spans="1:8">
      <c r="A89" t="s">
        <v>56</v>
      </c>
      <c r="B89" s="10">
        <v>44573</v>
      </c>
      <c r="C89" s="9">
        <v>2464248</v>
      </c>
      <c r="D89" s="13">
        <v>0.44700000000000001</v>
      </c>
      <c r="E89" t="s">
        <v>59</v>
      </c>
      <c r="F89" s="11">
        <f>G89</f>
        <v>-14</v>
      </c>
      <c r="G89" s="11">
        <f>G82-7</f>
        <v>-14</v>
      </c>
      <c r="H89" s="12">
        <v>0.18099999999999999</v>
      </c>
    </row>
    <row r="90" spans="1:8" hidden="1">
      <c r="A90" t="s">
        <v>57</v>
      </c>
      <c r="B90" s="10">
        <v>44574</v>
      </c>
      <c r="C90" s="9">
        <v>2529329</v>
      </c>
      <c r="D90" s="12">
        <v>0.45800000000000002</v>
      </c>
      <c r="E90" t="s">
        <v>59</v>
      </c>
      <c r="F90" s="11"/>
      <c r="G90" s="11"/>
    </row>
    <row r="91" spans="1:8" hidden="1">
      <c r="A91" t="s">
        <v>58</v>
      </c>
      <c r="B91" s="10">
        <v>44575</v>
      </c>
      <c r="C91" s="9">
        <v>2527746</v>
      </c>
      <c r="D91" s="12">
        <v>0.47299999999999998</v>
      </c>
      <c r="E91" t="s">
        <v>59</v>
      </c>
      <c r="F91" s="11"/>
      <c r="G91" s="11"/>
    </row>
    <row r="92" spans="1:8" hidden="1">
      <c r="A92" t="s">
        <v>51</v>
      </c>
      <c r="B92" s="10">
        <v>44576</v>
      </c>
      <c r="C92" s="9">
        <v>1436125</v>
      </c>
      <c r="D92" s="12">
        <v>0.55400000000000005</v>
      </c>
      <c r="E92" t="s">
        <v>60</v>
      </c>
      <c r="F92" s="11"/>
      <c r="G92" s="11"/>
    </row>
    <row r="93" spans="1:8" hidden="1">
      <c r="A93" t="s">
        <v>53</v>
      </c>
      <c r="B93" s="10">
        <v>44577</v>
      </c>
      <c r="C93" s="9">
        <v>1166766</v>
      </c>
      <c r="D93" s="12">
        <v>0.51100000000000001</v>
      </c>
      <c r="E93" t="s">
        <v>60</v>
      </c>
      <c r="F93" s="11"/>
      <c r="G93" s="11"/>
    </row>
    <row r="94" spans="1:8" hidden="1">
      <c r="A94" t="s">
        <v>54</v>
      </c>
      <c r="B94" s="10">
        <v>44578</v>
      </c>
      <c r="C94" s="9">
        <v>1602238</v>
      </c>
      <c r="D94" s="12">
        <v>0.502</v>
      </c>
      <c r="E94" t="s">
        <v>60</v>
      </c>
      <c r="F94" s="11"/>
      <c r="G94" s="11"/>
    </row>
    <row r="95" spans="1:8" hidden="1">
      <c r="A95" t="s">
        <v>55</v>
      </c>
      <c r="B95" s="10">
        <v>44579</v>
      </c>
      <c r="C95" s="9">
        <v>2546425</v>
      </c>
      <c r="D95" s="12">
        <v>0.47899999999999998</v>
      </c>
      <c r="E95" t="s">
        <v>60</v>
      </c>
      <c r="F95" s="11"/>
      <c r="G95" s="11"/>
    </row>
    <row r="96" spans="1:8">
      <c r="A96" t="s">
        <v>56</v>
      </c>
      <c r="B96" s="10">
        <v>44580</v>
      </c>
      <c r="C96" s="9">
        <v>2647727</v>
      </c>
      <c r="D96" s="13">
        <v>0.48799999999999999</v>
      </c>
      <c r="E96" t="s">
        <v>60</v>
      </c>
      <c r="F96" s="11">
        <f>G96</f>
        <v>-21</v>
      </c>
      <c r="G96" s="11">
        <f>G89-7</f>
        <v>-21</v>
      </c>
      <c r="H96" s="12">
        <v>0.216</v>
      </c>
    </row>
    <row r="97" spans="1:8" hidden="1">
      <c r="A97" t="s">
        <v>57</v>
      </c>
      <c r="B97" s="10">
        <v>44581</v>
      </c>
      <c r="C97" s="9">
        <v>2550517</v>
      </c>
      <c r="D97" s="12">
        <v>0.46800000000000003</v>
      </c>
      <c r="E97" t="s">
        <v>60</v>
      </c>
      <c r="F97" s="11"/>
      <c r="G97" s="11"/>
    </row>
    <row r="98" spans="1:8" hidden="1">
      <c r="A98" t="s">
        <v>58</v>
      </c>
      <c r="B98" s="10">
        <v>44582</v>
      </c>
      <c r="C98" s="9">
        <v>2570529</v>
      </c>
      <c r="D98" s="12">
        <v>0.48099999999999998</v>
      </c>
      <c r="E98" t="s">
        <v>60</v>
      </c>
      <c r="F98" s="11"/>
      <c r="G98" s="11"/>
    </row>
    <row r="99" spans="1:8" hidden="1">
      <c r="A99" t="s">
        <v>51</v>
      </c>
      <c r="B99" s="10">
        <v>44583</v>
      </c>
      <c r="C99" s="9">
        <v>1585292</v>
      </c>
      <c r="D99" s="12">
        <v>0.60899999999999999</v>
      </c>
      <c r="E99" t="s">
        <v>61</v>
      </c>
      <c r="F99" s="11"/>
      <c r="G99" s="11"/>
    </row>
    <row r="100" spans="1:8" hidden="1">
      <c r="A100" t="s">
        <v>53</v>
      </c>
      <c r="B100" s="10">
        <v>44584</v>
      </c>
      <c r="C100" s="9">
        <v>1246961</v>
      </c>
      <c r="D100" s="12">
        <v>0.53500000000000003</v>
      </c>
      <c r="E100" t="s">
        <v>61</v>
      </c>
      <c r="F100" s="11"/>
      <c r="G100" s="11"/>
    </row>
    <row r="101" spans="1:8" hidden="1">
      <c r="A101" t="s">
        <v>54</v>
      </c>
      <c r="B101" s="10">
        <v>44585</v>
      </c>
      <c r="C101" s="9">
        <v>2542015</v>
      </c>
      <c r="D101" s="12">
        <v>0.48399999999999999</v>
      </c>
      <c r="E101" t="s">
        <v>61</v>
      </c>
      <c r="F101" s="11"/>
      <c r="G101" s="11"/>
    </row>
    <row r="102" spans="1:8" hidden="1">
      <c r="A102" t="s">
        <v>55</v>
      </c>
      <c r="B102" s="10">
        <v>44586</v>
      </c>
      <c r="C102" s="9">
        <v>2706871</v>
      </c>
      <c r="D102" s="12">
        <v>0.48499999999999999</v>
      </c>
      <c r="E102" t="s">
        <v>61</v>
      </c>
      <c r="F102" s="11"/>
      <c r="G102" s="11"/>
    </row>
    <row r="103" spans="1:8">
      <c r="A103" t="s">
        <v>56</v>
      </c>
      <c r="B103" s="10">
        <v>44587</v>
      </c>
      <c r="C103" s="9">
        <v>2717000</v>
      </c>
      <c r="D103" s="13">
        <v>0.48199999999999998</v>
      </c>
      <c r="E103" t="s">
        <v>61</v>
      </c>
      <c r="F103" s="11">
        <f>G103</f>
        <v>-28</v>
      </c>
      <c r="G103" s="11">
        <f>G96-7</f>
        <v>-28</v>
      </c>
      <c r="H103" s="12">
        <v>0.23300000000000001</v>
      </c>
    </row>
    <row r="104" spans="1:8" hidden="1">
      <c r="A104" t="s">
        <v>57</v>
      </c>
      <c r="B104" s="10">
        <v>44588</v>
      </c>
      <c r="C104" s="9">
        <v>2730250</v>
      </c>
      <c r="D104" s="12">
        <v>0.48399999999999999</v>
      </c>
      <c r="E104" t="s">
        <v>61</v>
      </c>
      <c r="F104" s="11"/>
      <c r="G104" s="11"/>
    </row>
    <row r="105" spans="1:8" hidden="1">
      <c r="A105" t="s">
        <v>58</v>
      </c>
      <c r="B105" s="10">
        <v>44589</v>
      </c>
      <c r="C105" s="9">
        <v>2708397</v>
      </c>
      <c r="D105" s="12">
        <v>0.501</v>
      </c>
      <c r="E105" t="s">
        <v>61</v>
      </c>
      <c r="F105" s="11"/>
      <c r="G105" s="11"/>
    </row>
    <row r="106" spans="1:8" hidden="1">
      <c r="A106" t="s">
        <v>51</v>
      </c>
      <c r="B106" s="10">
        <v>44590</v>
      </c>
      <c r="C106" s="9">
        <v>1000199</v>
      </c>
      <c r="D106" s="12">
        <v>0.34799999999999998</v>
      </c>
      <c r="E106" t="s">
        <v>62</v>
      </c>
      <c r="F106" s="11"/>
      <c r="G106" s="11"/>
    </row>
    <row r="107" spans="1:8" hidden="1">
      <c r="A107" t="s">
        <v>53</v>
      </c>
      <c r="B107" s="10">
        <v>44591</v>
      </c>
      <c r="C107" s="9">
        <v>1263710</v>
      </c>
      <c r="D107" s="12">
        <v>0.56499999999999995</v>
      </c>
      <c r="E107" t="s">
        <v>62</v>
      </c>
      <c r="F107" s="11"/>
      <c r="G107" s="11"/>
    </row>
    <row r="108" spans="1:8" hidden="1">
      <c r="A108" t="s">
        <v>54</v>
      </c>
      <c r="B108" s="10">
        <v>44592</v>
      </c>
      <c r="C108" s="9">
        <v>2580730</v>
      </c>
      <c r="D108" s="12">
        <v>0.47899999999999998</v>
      </c>
      <c r="E108" t="s">
        <v>62</v>
      </c>
      <c r="F108" s="11"/>
      <c r="G108" s="11"/>
    </row>
    <row r="109" spans="1:8" hidden="1">
      <c r="A109" t="s">
        <v>55</v>
      </c>
      <c r="B109" s="10">
        <v>44593</v>
      </c>
      <c r="C109" s="9">
        <v>2640076</v>
      </c>
      <c r="D109" s="12">
        <v>0.47199999999999998</v>
      </c>
      <c r="E109" t="s">
        <v>62</v>
      </c>
      <c r="F109" s="11"/>
      <c r="G109" s="11"/>
    </row>
    <row r="110" spans="1:8">
      <c r="A110" t="s">
        <v>56</v>
      </c>
      <c r="B110" s="10">
        <v>44594</v>
      </c>
      <c r="C110" s="9">
        <v>2945982</v>
      </c>
      <c r="D110" s="13">
        <v>0.51900000000000002</v>
      </c>
      <c r="E110" t="s">
        <v>62</v>
      </c>
      <c r="F110" s="11">
        <f>G110</f>
        <v>-35</v>
      </c>
      <c r="G110" s="11">
        <f>G103-7</f>
        <v>-35</v>
      </c>
      <c r="H110" s="12">
        <v>0.25800000000000001</v>
      </c>
    </row>
    <row r="111" spans="1:8" hidden="1">
      <c r="A111" t="s">
        <v>57</v>
      </c>
      <c r="B111" s="10">
        <v>44595</v>
      </c>
      <c r="C111" s="9">
        <v>2919948</v>
      </c>
      <c r="D111" s="12">
        <v>0.51600000000000001</v>
      </c>
      <c r="E111" t="s">
        <v>62</v>
      </c>
      <c r="F111" s="11"/>
      <c r="G111" s="11"/>
    </row>
    <row r="112" spans="1:8" hidden="1">
      <c r="A112" t="s">
        <v>58</v>
      </c>
      <c r="B112" s="10">
        <v>44596</v>
      </c>
      <c r="C112" s="9">
        <v>2730797</v>
      </c>
      <c r="D112" s="12">
        <v>0.49399999999999999</v>
      </c>
      <c r="E112" t="s">
        <v>62</v>
      </c>
      <c r="F112" s="11"/>
      <c r="G112" s="11"/>
    </row>
    <row r="113" spans="1:8" hidden="1">
      <c r="A113" t="s">
        <v>51</v>
      </c>
      <c r="B113" s="10">
        <v>44597</v>
      </c>
      <c r="C113" s="9">
        <v>1794615</v>
      </c>
      <c r="D113" s="12">
        <v>0.60299999999999998</v>
      </c>
      <c r="E113" t="s">
        <v>63</v>
      </c>
      <c r="F113" s="11"/>
      <c r="G113" s="11"/>
    </row>
    <row r="114" spans="1:8" hidden="1">
      <c r="A114" t="s">
        <v>53</v>
      </c>
      <c r="B114" s="10">
        <v>44598</v>
      </c>
      <c r="C114" s="9">
        <v>1325280</v>
      </c>
      <c r="D114" s="12">
        <v>0.58799999999999997</v>
      </c>
      <c r="E114" t="s">
        <v>63</v>
      </c>
      <c r="F114" s="11"/>
      <c r="G114" s="11"/>
    </row>
    <row r="115" spans="1:8" hidden="1">
      <c r="A115" t="s">
        <v>54</v>
      </c>
      <c r="B115" s="10">
        <v>44599</v>
      </c>
      <c r="C115" s="9">
        <v>2789941</v>
      </c>
      <c r="D115" s="9">
        <v>0.51700000000000002</v>
      </c>
      <c r="E115" t="s">
        <v>63</v>
      </c>
      <c r="F115" s="11"/>
      <c r="G115" s="11"/>
    </row>
    <row r="116" spans="1:8" hidden="1">
      <c r="A116" t="s">
        <v>55</v>
      </c>
      <c r="B116" s="10">
        <v>44600</v>
      </c>
      <c r="C116" s="9">
        <v>3022902</v>
      </c>
      <c r="D116" s="9">
        <v>0.53900000000000003</v>
      </c>
      <c r="E116" t="s">
        <v>63</v>
      </c>
      <c r="F116" s="11"/>
      <c r="G116" s="11"/>
    </row>
    <row r="117" spans="1:8">
      <c r="A117" t="s">
        <v>56</v>
      </c>
      <c r="B117" s="10">
        <v>44601</v>
      </c>
      <c r="C117" s="9">
        <v>3095072</v>
      </c>
      <c r="D117" s="13">
        <v>0.55500000000000005</v>
      </c>
      <c r="E117" t="s">
        <v>63</v>
      </c>
      <c r="F117" s="11">
        <f>G117</f>
        <v>-42</v>
      </c>
      <c r="G117" s="11">
        <f>G110-7</f>
        <v>-42</v>
      </c>
      <c r="H117" s="14">
        <v>0.28599999999999998</v>
      </c>
    </row>
    <row r="118" spans="1:8" hidden="1">
      <c r="A118" t="s">
        <v>57</v>
      </c>
      <c r="B118" s="10">
        <v>44602</v>
      </c>
      <c r="C118" s="9">
        <v>3118851</v>
      </c>
      <c r="D118" s="9">
        <v>0.54900000000000004</v>
      </c>
      <c r="E118" t="s">
        <v>63</v>
      </c>
      <c r="F118" s="11"/>
      <c r="G118" s="11"/>
    </row>
    <row r="119" spans="1:8" hidden="1">
      <c r="A119" t="s">
        <v>58</v>
      </c>
      <c r="B119" s="10">
        <v>44603</v>
      </c>
      <c r="C119" s="9">
        <v>3021042</v>
      </c>
      <c r="D119" s="9">
        <v>0.54500000000000004</v>
      </c>
      <c r="E119" t="s">
        <v>63</v>
      </c>
      <c r="F119" s="11"/>
      <c r="G119" s="11"/>
    </row>
    <row r="120" spans="1:8" hidden="1">
      <c r="A120" t="s">
        <v>51</v>
      </c>
      <c r="B120" s="10">
        <v>44604</v>
      </c>
      <c r="C120" s="9">
        <v>2028603</v>
      </c>
      <c r="D120" s="9">
        <v>0.72899999999999998</v>
      </c>
      <c r="E120" t="s">
        <v>64</v>
      </c>
      <c r="F120" s="11"/>
      <c r="G120" s="11"/>
    </row>
    <row r="121" spans="1:8" hidden="1">
      <c r="A121" t="s">
        <v>53</v>
      </c>
      <c r="B121" s="10">
        <v>44605</v>
      </c>
      <c r="C121" s="9">
        <v>1351186</v>
      </c>
      <c r="D121" s="9">
        <v>0.57899999999999996</v>
      </c>
      <c r="E121" t="s">
        <v>64</v>
      </c>
      <c r="F121" s="11"/>
      <c r="G121" s="11"/>
    </row>
    <row r="122" spans="1:8" hidden="1">
      <c r="A122" t="s">
        <v>54</v>
      </c>
      <c r="B122" s="10">
        <v>44606</v>
      </c>
      <c r="C122" s="9">
        <v>2913628</v>
      </c>
      <c r="D122" s="9">
        <v>0.54</v>
      </c>
      <c r="E122" t="s">
        <v>64</v>
      </c>
      <c r="F122" s="11"/>
      <c r="G122" s="11"/>
    </row>
    <row r="123" spans="1:8" hidden="1">
      <c r="A123" t="s">
        <v>55</v>
      </c>
      <c r="B123" s="10">
        <v>44607</v>
      </c>
      <c r="C123" s="9">
        <v>3037189</v>
      </c>
      <c r="D123" s="9">
        <v>0.54100000000000004</v>
      </c>
      <c r="E123" t="s">
        <v>64</v>
      </c>
      <c r="F123" s="11"/>
      <c r="G123" s="11"/>
    </row>
    <row r="124" spans="1:8">
      <c r="A124" t="s">
        <v>56</v>
      </c>
      <c r="B124" s="10">
        <v>44608</v>
      </c>
      <c r="C124" s="9">
        <v>3106976</v>
      </c>
      <c r="D124" s="13">
        <v>0.55700000000000005</v>
      </c>
      <c r="E124" t="s">
        <v>64</v>
      </c>
      <c r="F124" s="11">
        <f>G124</f>
        <v>44608</v>
      </c>
      <c r="G124" s="15">
        <v>44608</v>
      </c>
      <c r="H124" s="12">
        <v>0.30599999999999999</v>
      </c>
    </row>
    <row r="125" spans="1:8" hidden="1">
      <c r="A125" t="s">
        <v>57</v>
      </c>
      <c r="B125" s="10">
        <v>44609</v>
      </c>
      <c r="C125" s="9">
        <v>3116483</v>
      </c>
      <c r="D125" s="9">
        <v>0.54900000000000004</v>
      </c>
      <c r="E125" t="s">
        <v>64</v>
      </c>
    </row>
    <row r="126" spans="1:8" hidden="1">
      <c r="A126" t="s">
        <v>58</v>
      </c>
      <c r="B126" s="10">
        <v>44610</v>
      </c>
      <c r="C126" s="9">
        <v>2959462</v>
      </c>
      <c r="D126" s="9">
        <v>0.53400000000000003</v>
      </c>
      <c r="E126" t="s">
        <v>64</v>
      </c>
    </row>
    <row r="127" spans="1:8" hidden="1">
      <c r="A127" t="s">
        <v>51</v>
      </c>
      <c r="B127" s="10">
        <v>44611</v>
      </c>
      <c r="C127" s="9">
        <v>1794244</v>
      </c>
      <c r="D127" s="9">
        <v>0.61399999999999999</v>
      </c>
      <c r="E127" t="s">
        <v>65</v>
      </c>
    </row>
    <row r="128" spans="1:8" hidden="1">
      <c r="A128" t="s">
        <v>53</v>
      </c>
      <c r="B128" s="10">
        <v>44612</v>
      </c>
      <c r="C128" s="9">
        <v>1478642</v>
      </c>
      <c r="D128" s="9">
        <v>0.64900000000000002</v>
      </c>
      <c r="E128" t="s">
        <v>65</v>
      </c>
    </row>
    <row r="129" spans="1:8" hidden="1">
      <c r="A129" t="s">
        <v>54</v>
      </c>
      <c r="B129" s="10">
        <v>44613</v>
      </c>
      <c r="C129" s="9">
        <v>1945048</v>
      </c>
      <c r="D129" s="9">
        <v>0.60699999999999998</v>
      </c>
      <c r="E129" t="s">
        <v>65</v>
      </c>
    </row>
    <row r="130" spans="1:8" hidden="1">
      <c r="A130" t="s">
        <v>55</v>
      </c>
      <c r="B130" s="10">
        <v>44614</v>
      </c>
      <c r="C130" s="9">
        <v>2675275</v>
      </c>
      <c r="D130" s="9">
        <v>0.51900000000000002</v>
      </c>
      <c r="E130" t="s">
        <v>65</v>
      </c>
    </row>
    <row r="131" spans="1:8">
      <c r="A131" t="s">
        <v>56</v>
      </c>
      <c r="B131" s="10">
        <v>44615</v>
      </c>
      <c r="C131" s="9">
        <v>2900361</v>
      </c>
      <c r="D131" s="13">
        <v>0.54100000000000004</v>
      </c>
      <c r="E131" t="s">
        <v>65</v>
      </c>
      <c r="F131" s="11">
        <f>G131</f>
        <v>42</v>
      </c>
      <c r="G131" s="15">
        <f>G138+7</f>
        <v>42</v>
      </c>
      <c r="H131" s="12">
        <v>0.308</v>
      </c>
    </row>
    <row r="132" spans="1:8" hidden="1">
      <c r="A132" t="s">
        <v>57</v>
      </c>
      <c r="B132" s="10">
        <v>44616</v>
      </c>
      <c r="C132" s="9">
        <v>2864025</v>
      </c>
      <c r="D132" s="9">
        <v>0.53400000000000003</v>
      </c>
      <c r="E132" t="s">
        <v>65</v>
      </c>
    </row>
    <row r="133" spans="1:8" hidden="1">
      <c r="A133" t="s">
        <v>58</v>
      </c>
      <c r="B133" s="10">
        <v>44617</v>
      </c>
      <c r="C133" s="9">
        <v>2580174</v>
      </c>
      <c r="D133" s="9">
        <v>0.499</v>
      </c>
      <c r="E133" t="s">
        <v>65</v>
      </c>
    </row>
    <row r="134" spans="1:8" hidden="1">
      <c r="A134" t="s">
        <v>51</v>
      </c>
      <c r="B134" s="10">
        <v>44618</v>
      </c>
      <c r="C134" s="9">
        <v>1826845</v>
      </c>
      <c r="D134" s="9">
        <v>0.625</v>
      </c>
      <c r="E134" t="s">
        <v>66</v>
      </c>
    </row>
    <row r="135" spans="1:8" hidden="1">
      <c r="A135" t="s">
        <v>53</v>
      </c>
      <c r="B135" s="10">
        <v>44619</v>
      </c>
      <c r="C135" s="9">
        <v>1404750</v>
      </c>
      <c r="D135" s="9">
        <v>0.61699999999999999</v>
      </c>
      <c r="E135" t="s">
        <v>66</v>
      </c>
    </row>
    <row r="136" spans="1:8" hidden="1">
      <c r="A136" t="s">
        <v>54</v>
      </c>
      <c r="B136" s="10">
        <v>44620</v>
      </c>
      <c r="C136" s="9">
        <v>2921956</v>
      </c>
      <c r="D136" s="9">
        <v>0.54</v>
      </c>
      <c r="E136" t="s">
        <v>66</v>
      </c>
    </row>
    <row r="137" spans="1:8" hidden="1">
      <c r="A137" t="s">
        <v>55</v>
      </c>
      <c r="B137" s="10">
        <v>44621</v>
      </c>
      <c r="C137" s="9">
        <v>3144836</v>
      </c>
      <c r="D137" s="9">
        <v>0.56399999999999995</v>
      </c>
      <c r="E137" t="s">
        <v>66</v>
      </c>
    </row>
    <row r="138" spans="1:8">
      <c r="A138" t="s">
        <v>56</v>
      </c>
      <c r="B138" s="10">
        <v>44622</v>
      </c>
      <c r="C138" s="9">
        <v>3214846</v>
      </c>
      <c r="D138" s="13">
        <v>0.57199999999999995</v>
      </c>
      <c r="E138" t="s">
        <v>66</v>
      </c>
      <c r="F138" s="11">
        <f>G138</f>
        <v>35</v>
      </c>
      <c r="G138" s="15">
        <f>G145+7</f>
        <v>35</v>
      </c>
      <c r="H138" s="12">
        <v>0.33800000000000002</v>
      </c>
    </row>
    <row r="139" spans="1:8" hidden="1">
      <c r="A139" t="s">
        <v>57</v>
      </c>
      <c r="B139" s="10">
        <v>44623</v>
      </c>
      <c r="C139" s="9">
        <v>3214169</v>
      </c>
      <c r="D139" s="9">
        <v>0.56499999999999995</v>
      </c>
      <c r="E139" t="s">
        <v>66</v>
      </c>
    </row>
    <row r="140" spans="1:8" hidden="1">
      <c r="A140" t="s">
        <v>58</v>
      </c>
      <c r="B140" s="10">
        <v>44624</v>
      </c>
      <c r="C140" s="9">
        <v>3083344</v>
      </c>
      <c r="D140" s="9">
        <v>0.55900000000000005</v>
      </c>
      <c r="E140" t="s">
        <v>66</v>
      </c>
    </row>
    <row r="141" spans="1:8" hidden="1">
      <c r="A141" t="s">
        <v>51</v>
      </c>
      <c r="B141" s="10">
        <v>44625</v>
      </c>
      <c r="C141" s="9">
        <v>1957651</v>
      </c>
      <c r="D141" s="9">
        <v>0.68700000000000006</v>
      </c>
      <c r="E141" t="s">
        <v>67</v>
      </c>
    </row>
    <row r="142" spans="1:8" hidden="1">
      <c r="A142" t="s">
        <v>53</v>
      </c>
      <c r="B142" s="10">
        <v>44626</v>
      </c>
      <c r="C142" s="9">
        <v>1446051</v>
      </c>
      <c r="D142" s="9">
        <v>0.64400000000000002</v>
      </c>
      <c r="E142" t="s">
        <v>67</v>
      </c>
    </row>
    <row r="143" spans="1:8" hidden="1">
      <c r="A143" t="s">
        <v>54</v>
      </c>
      <c r="B143" s="10">
        <v>44627</v>
      </c>
      <c r="C143" s="9">
        <v>2987081</v>
      </c>
      <c r="D143" s="9">
        <v>0.53700000000000003</v>
      </c>
      <c r="E143" t="s">
        <v>67</v>
      </c>
    </row>
    <row r="144" spans="1:8" hidden="1">
      <c r="A144" t="s">
        <v>55</v>
      </c>
      <c r="B144" s="10">
        <v>44628</v>
      </c>
      <c r="C144" s="9">
        <v>3251396</v>
      </c>
      <c r="D144" s="9">
        <v>0.56499999999999995</v>
      </c>
      <c r="E144" t="s">
        <v>67</v>
      </c>
    </row>
    <row r="145" spans="1:8">
      <c r="A145" t="s">
        <v>56</v>
      </c>
      <c r="B145" s="10">
        <v>44629</v>
      </c>
      <c r="C145" s="9">
        <v>3119759</v>
      </c>
      <c r="D145" s="13">
        <v>0.54</v>
      </c>
      <c r="E145" t="s">
        <v>67</v>
      </c>
      <c r="F145" s="11">
        <f>G145</f>
        <v>28</v>
      </c>
      <c r="G145" s="15">
        <f>G152+7</f>
        <v>28</v>
      </c>
      <c r="H145" s="12">
        <v>0.36499999999999999</v>
      </c>
    </row>
    <row r="146" spans="1:8" hidden="1">
      <c r="A146" t="s">
        <v>57</v>
      </c>
      <c r="B146" s="10">
        <v>44630</v>
      </c>
      <c r="C146" s="9">
        <v>3346246</v>
      </c>
      <c r="D146" s="9">
        <v>0.57599999999999996</v>
      </c>
      <c r="E146" t="s">
        <v>67</v>
      </c>
    </row>
    <row r="147" spans="1:8" hidden="1">
      <c r="A147" t="s">
        <v>58</v>
      </c>
      <c r="B147" s="10">
        <v>44631</v>
      </c>
      <c r="C147" s="9">
        <v>3202064</v>
      </c>
      <c r="D147" s="9">
        <v>0.56799999999999995</v>
      </c>
      <c r="E147" t="s">
        <v>67</v>
      </c>
    </row>
    <row r="148" spans="1:8" hidden="1">
      <c r="A148" t="s">
        <v>51</v>
      </c>
      <c r="B148" s="10">
        <v>44632</v>
      </c>
      <c r="C148" s="9">
        <v>1665599</v>
      </c>
      <c r="D148" s="9">
        <v>0.52300000000000002</v>
      </c>
      <c r="E148" t="s">
        <v>68</v>
      </c>
    </row>
    <row r="149" spans="1:8" hidden="1">
      <c r="A149" t="s">
        <v>53</v>
      </c>
      <c r="B149" s="10">
        <v>44633</v>
      </c>
      <c r="C149" s="9">
        <v>1480907</v>
      </c>
      <c r="D149" s="9">
        <v>0.61299999999999999</v>
      </c>
      <c r="E149" t="s">
        <v>68</v>
      </c>
    </row>
    <row r="150" spans="1:8" hidden="1">
      <c r="A150" t="s">
        <v>54</v>
      </c>
      <c r="B150" s="10">
        <v>44634</v>
      </c>
      <c r="C150" s="9">
        <v>3015107</v>
      </c>
      <c r="D150" s="9">
        <v>0.55900000000000005</v>
      </c>
      <c r="E150" t="s">
        <v>68</v>
      </c>
    </row>
    <row r="151" spans="1:8" hidden="1">
      <c r="A151" t="s">
        <v>55</v>
      </c>
      <c r="B151" s="10">
        <v>44635</v>
      </c>
      <c r="C151" s="9">
        <v>3283025</v>
      </c>
      <c r="D151" s="9">
        <v>0.58199999999999996</v>
      </c>
      <c r="E151" t="s">
        <v>68</v>
      </c>
    </row>
    <row r="152" spans="1:8">
      <c r="A152" t="s">
        <v>56</v>
      </c>
      <c r="B152" s="10">
        <v>44636</v>
      </c>
      <c r="C152" s="9">
        <v>3338807</v>
      </c>
      <c r="D152" s="13">
        <v>0.58599999999999997</v>
      </c>
      <c r="E152" t="s">
        <v>68</v>
      </c>
      <c r="F152" s="11">
        <f>G152</f>
        <v>21</v>
      </c>
      <c r="G152" s="15">
        <f>G159+7</f>
        <v>21</v>
      </c>
      <c r="H152" s="12">
        <v>0.372</v>
      </c>
    </row>
    <row r="153" spans="1:8" hidden="1">
      <c r="A153" t="s">
        <v>57</v>
      </c>
      <c r="B153" s="10">
        <v>44637</v>
      </c>
      <c r="C153" s="9">
        <v>3181795</v>
      </c>
      <c r="D153" s="9">
        <v>0.57199999999999995</v>
      </c>
      <c r="E153" t="s">
        <v>68</v>
      </c>
    </row>
    <row r="154" spans="1:8" hidden="1">
      <c r="A154" t="s">
        <v>58</v>
      </c>
      <c r="B154" s="10">
        <v>44638</v>
      </c>
      <c r="C154" s="9">
        <v>3280807</v>
      </c>
      <c r="D154" s="9">
        <v>0.59699999999999998</v>
      </c>
      <c r="E154" t="s">
        <v>68</v>
      </c>
    </row>
    <row r="155" spans="1:8" hidden="1">
      <c r="A155" t="s">
        <v>51</v>
      </c>
      <c r="B155" s="10">
        <v>44639</v>
      </c>
      <c r="C155" s="9">
        <v>2003255</v>
      </c>
      <c r="D155" s="9">
        <v>0.66300000000000003</v>
      </c>
      <c r="E155" t="s">
        <v>69</v>
      </c>
    </row>
    <row r="156" spans="1:8" hidden="1">
      <c r="A156" t="s">
        <v>53</v>
      </c>
      <c r="B156" s="10">
        <v>44640</v>
      </c>
      <c r="C156" s="9">
        <v>1657678</v>
      </c>
      <c r="D156" s="9">
        <v>0.68600000000000005</v>
      </c>
      <c r="E156" t="s">
        <v>69</v>
      </c>
    </row>
    <row r="157" spans="1:8" hidden="1">
      <c r="A157" t="s">
        <v>54</v>
      </c>
      <c r="B157" s="10">
        <v>44641</v>
      </c>
      <c r="C157" s="9">
        <v>3039602</v>
      </c>
      <c r="D157" s="9">
        <v>0.56100000000000005</v>
      </c>
      <c r="E157" t="s">
        <v>69</v>
      </c>
    </row>
    <row r="158" spans="1:8" hidden="1">
      <c r="A158" t="s">
        <v>55</v>
      </c>
      <c r="B158" s="10">
        <v>44642</v>
      </c>
      <c r="C158" s="9">
        <v>3258859</v>
      </c>
      <c r="D158" s="9">
        <v>0.57299999999999995</v>
      </c>
      <c r="E158" t="s">
        <v>69</v>
      </c>
    </row>
    <row r="159" spans="1:8">
      <c r="A159" t="s">
        <v>56</v>
      </c>
      <c r="B159" s="11">
        <v>44643</v>
      </c>
      <c r="C159" s="9">
        <v>3282217</v>
      </c>
      <c r="D159" s="13">
        <v>0.57399999999999995</v>
      </c>
      <c r="E159" t="s">
        <v>69</v>
      </c>
      <c r="F159" s="11">
        <f>G159</f>
        <v>14</v>
      </c>
      <c r="G159" s="15">
        <f>G166+7</f>
        <v>14</v>
      </c>
      <c r="H159" s="12">
        <v>0.36099999999999999</v>
      </c>
    </row>
    <row r="160" spans="1:8" hidden="1">
      <c r="A160" t="s">
        <v>57</v>
      </c>
      <c r="B160" s="11">
        <v>44644</v>
      </c>
      <c r="C160" s="9">
        <v>3222249</v>
      </c>
      <c r="D160" s="9">
        <v>0.55600000000000005</v>
      </c>
      <c r="E160" t="s">
        <v>69</v>
      </c>
    </row>
    <row r="161" spans="1:8" hidden="1">
      <c r="A161" t="s">
        <v>58</v>
      </c>
      <c r="B161" s="11">
        <v>44645</v>
      </c>
      <c r="C161" s="9">
        <v>3228557</v>
      </c>
      <c r="D161" s="9">
        <v>0.57699999999999996</v>
      </c>
      <c r="E161" t="s">
        <v>69</v>
      </c>
    </row>
    <row r="162" spans="1:8" hidden="1">
      <c r="A162" t="s">
        <v>51</v>
      </c>
      <c r="B162" s="11">
        <v>44646</v>
      </c>
      <c r="C162" s="9">
        <v>2026560</v>
      </c>
      <c r="D162" s="9">
        <v>0.624</v>
      </c>
      <c r="E162" t="s">
        <v>70</v>
      </c>
    </row>
    <row r="163" spans="1:8" hidden="1">
      <c r="A163" t="s">
        <v>53</v>
      </c>
      <c r="B163" s="11">
        <v>44647</v>
      </c>
      <c r="C163" s="9">
        <v>1535160</v>
      </c>
      <c r="D163" s="9">
        <v>0.67900000000000005</v>
      </c>
      <c r="E163" t="s">
        <v>70</v>
      </c>
    </row>
    <row r="164" spans="1:8" hidden="1">
      <c r="A164" t="s">
        <v>54</v>
      </c>
      <c r="B164" s="11">
        <v>44648</v>
      </c>
      <c r="C164" s="9">
        <v>2999147</v>
      </c>
      <c r="D164" s="9">
        <v>0.53900000000000003</v>
      </c>
      <c r="E164" t="s">
        <v>70</v>
      </c>
    </row>
    <row r="165" spans="1:8" hidden="1">
      <c r="A165" t="s">
        <v>55</v>
      </c>
      <c r="B165" s="11">
        <v>44649</v>
      </c>
      <c r="C165" s="9">
        <v>3302199</v>
      </c>
      <c r="D165" s="9">
        <v>0.57199999999999995</v>
      </c>
      <c r="E165" t="s">
        <v>70</v>
      </c>
    </row>
    <row r="166" spans="1:8">
      <c r="A166" t="s">
        <v>56</v>
      </c>
      <c r="B166" s="11">
        <v>44650</v>
      </c>
      <c r="C166" s="9">
        <v>3349581</v>
      </c>
      <c r="D166" s="13">
        <v>0.56899999999999995</v>
      </c>
      <c r="E166" t="s">
        <v>70</v>
      </c>
      <c r="F166" s="11">
        <f>G166</f>
        <v>7</v>
      </c>
      <c r="G166" s="15">
        <f>G173+7</f>
        <v>7</v>
      </c>
      <c r="H166" s="12">
        <v>0.36899999999999999</v>
      </c>
    </row>
    <row r="167" spans="1:8" hidden="1">
      <c r="A167" t="s">
        <v>57</v>
      </c>
      <c r="B167" s="11">
        <v>44651</v>
      </c>
      <c r="C167" s="9">
        <v>3335689</v>
      </c>
      <c r="D167" s="9">
        <v>0.56399999999999995</v>
      </c>
      <c r="E167" t="s">
        <v>70</v>
      </c>
    </row>
    <row r="168" spans="1:8" hidden="1">
      <c r="A168" t="s">
        <v>58</v>
      </c>
      <c r="B168" s="11">
        <v>44652</v>
      </c>
      <c r="C168" s="9">
        <v>3247849</v>
      </c>
      <c r="D168" s="9">
        <v>0.56899999999999995</v>
      </c>
      <c r="E168" t="s">
        <v>70</v>
      </c>
    </row>
    <row r="169" spans="1:8" hidden="1">
      <c r="B169" s="11">
        <v>44653</v>
      </c>
      <c r="C169" s="9">
        <v>2131433</v>
      </c>
      <c r="D169" s="9">
        <v>0.64500000000000002</v>
      </c>
      <c r="E169" t="s">
        <v>71</v>
      </c>
    </row>
    <row r="170" spans="1:8" hidden="1">
      <c r="B170" s="11">
        <v>44654</v>
      </c>
      <c r="C170" s="9">
        <v>1464192</v>
      </c>
      <c r="D170" s="9">
        <v>0.58299999999999996</v>
      </c>
      <c r="E170" t="s">
        <v>71</v>
      </c>
    </row>
  </sheetData>
  <autoFilter ref="A77:AO170" xr:uid="{C9B51B3B-BEF3-4257-9631-0293619876D7}">
    <filterColumn colId="0">
      <filters>
        <filter val="Wednesday"/>
      </filters>
    </filterColumn>
  </autoFilter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8A2EAA4EF74D46984FD586B803A7C6" ma:contentTypeVersion="11" ma:contentTypeDescription="Create a new document." ma:contentTypeScope="" ma:versionID="631a3ef7cad9e924e6ff283908e4db46">
  <xsd:schema xmlns:xsd="http://www.w3.org/2001/XMLSchema" xmlns:xs="http://www.w3.org/2001/XMLSchema" xmlns:p="http://schemas.microsoft.com/office/2006/metadata/properties" xmlns:ns3="2bd86f00-8204-4262-92c2-030b48160a13" xmlns:ns4="e722014a-d710-45a3-982a-7a0175639501" targetNamespace="http://schemas.microsoft.com/office/2006/metadata/properties" ma:root="true" ma:fieldsID="25c165208901c1eff19e55b3ca316e9a" ns3:_="" ns4:_="">
    <xsd:import namespace="2bd86f00-8204-4262-92c2-030b48160a13"/>
    <xsd:import namespace="e722014a-d710-45a3-982a-7a01756395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86f00-8204-4262-92c2-030b48160a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22014a-d710-45a3-982a-7a01756395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F6B67A-6B44-47C7-B08C-FFD3E3A4B460}"/>
</file>

<file path=customXml/itemProps2.xml><?xml version="1.0" encoding="utf-8"?>
<ds:datastoreItem xmlns:ds="http://schemas.openxmlformats.org/officeDocument/2006/customXml" ds:itemID="{98C487AC-A3FB-4D48-AA6D-66DDFF542275}"/>
</file>

<file path=customXml/itemProps3.xml><?xml version="1.0" encoding="utf-8"?>
<ds:datastoreItem xmlns:ds="http://schemas.openxmlformats.org/officeDocument/2006/customXml" ds:itemID="{332056B4-DE75-4401-8E71-3891B46E9D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Smith</dc:creator>
  <cp:keywords/>
  <dc:description/>
  <cp:lastModifiedBy/>
  <cp:revision/>
  <dcterms:created xsi:type="dcterms:W3CDTF">2022-04-07T18:34:30Z</dcterms:created>
  <dcterms:modified xsi:type="dcterms:W3CDTF">2022-04-08T03:12:41Z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0x010100858A2EAA4EF74D46984FD586B803A7C6</vt:lpwstr>
  </property>
</Properties>
</file>