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yij\Desktop\DOC\GITHUB\td-trends\hubbound\"/>
    </mc:Choice>
  </mc:AlternateContent>
  <xr:revisionPtr revIDLastSave="0" documentId="13_ncr:1_{9AFA9656-5737-4A54-B4C7-40459E53D6C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ily Entries" sheetId="3" r:id="rId1"/>
    <sheet name="SUMMA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4" l="1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W24" i="3" l="1"/>
  <c r="X24" i="3"/>
  <c r="Y24" i="3"/>
  <c r="X25" i="3"/>
  <c r="Y25" i="3"/>
  <c r="W25" i="3"/>
  <c r="BG25" i="3" l="1"/>
  <c r="BH25" i="3"/>
  <c r="BI25" i="3"/>
  <c r="BJ25" i="3"/>
  <c r="BK25" i="3"/>
  <c r="BL25" i="3"/>
  <c r="AC24" i="3"/>
  <c r="AE25" i="3"/>
  <c r="AD25" i="3"/>
  <c r="AC25" i="3"/>
  <c r="W16" i="3"/>
  <c r="X16" i="3"/>
  <c r="Y16" i="3"/>
  <c r="BD25" i="3"/>
  <c r="BE25" i="3"/>
  <c r="BF25" i="3"/>
  <c r="AX25" i="3"/>
  <c r="AY25" i="3"/>
  <c r="AZ25" i="3"/>
  <c r="AY23" i="3" l="1"/>
  <c r="BE23" i="3" s="1"/>
  <c r="AZ23" i="3"/>
  <c r="BF23" i="3" s="1"/>
  <c r="AX23" i="3"/>
  <c r="BD23" i="3" s="1"/>
  <c r="Y23" i="3"/>
  <c r="X23" i="3"/>
  <c r="W23" i="3"/>
  <c r="BL23" i="3" l="1"/>
  <c r="BL24" i="3"/>
  <c r="BK23" i="3"/>
  <c r="BK24" i="3"/>
  <c r="BJ23" i="3"/>
  <c r="BJ24" i="3"/>
  <c r="BJ22" i="3"/>
  <c r="BI23" i="3"/>
  <c r="BH23" i="3"/>
  <c r="BG23" i="3"/>
  <c r="AY24" i="3" l="1"/>
  <c r="BH24" i="3" s="1"/>
  <c r="AZ24" i="3"/>
  <c r="BI24" i="3" s="1"/>
  <c r="AX24" i="3"/>
  <c r="BG24" i="3" s="1"/>
  <c r="BD24" i="3" l="1"/>
  <c r="BF24" i="3"/>
  <c r="BE24" i="3"/>
  <c r="M9" i="3" l="1"/>
  <c r="L9" i="3"/>
  <c r="K9" i="3"/>
  <c r="F11" i="3"/>
  <c r="G11" i="3"/>
  <c r="F10" i="3"/>
  <c r="G10" i="3"/>
  <c r="F9" i="3"/>
  <c r="G9" i="3"/>
  <c r="F8" i="3"/>
  <c r="G8" i="3"/>
  <c r="F7" i="3"/>
  <c r="G7" i="3"/>
  <c r="F6" i="3"/>
  <c r="G6" i="3"/>
  <c r="G12" i="3"/>
  <c r="F12" i="3"/>
  <c r="BJ21" i="3"/>
  <c r="BK21" i="3"/>
  <c r="BL21" i="3"/>
  <c r="BJ20" i="3"/>
  <c r="BK20" i="3"/>
  <c r="BL20" i="3"/>
  <c r="BJ19" i="3"/>
  <c r="BK19" i="3"/>
  <c r="BL19" i="3"/>
  <c r="BJ18" i="3"/>
  <c r="BK18" i="3"/>
  <c r="BL18" i="3"/>
  <c r="BJ17" i="3"/>
  <c r="BK17" i="3"/>
  <c r="BL17" i="3"/>
  <c r="BJ16" i="3"/>
  <c r="BK16" i="3"/>
  <c r="BL16" i="3"/>
  <c r="BJ15" i="3"/>
  <c r="BK15" i="3"/>
  <c r="BL15" i="3"/>
  <c r="BJ14" i="3"/>
  <c r="BK14" i="3"/>
  <c r="BL14" i="3"/>
  <c r="BJ13" i="3"/>
  <c r="BK13" i="3"/>
  <c r="BL13" i="3"/>
  <c r="BJ12" i="3"/>
  <c r="BK12" i="3"/>
  <c r="BL12" i="3"/>
  <c r="BJ11" i="3"/>
  <c r="BK11" i="3"/>
  <c r="BL11" i="3"/>
  <c r="BJ10" i="3"/>
  <c r="BK10" i="3"/>
  <c r="BL10" i="3"/>
  <c r="BJ9" i="3"/>
  <c r="BK9" i="3"/>
  <c r="BL9" i="3"/>
  <c r="BJ8" i="3"/>
  <c r="BK8" i="3"/>
  <c r="BL8" i="3"/>
  <c r="BJ7" i="3"/>
  <c r="BK7" i="3"/>
  <c r="BL7" i="3"/>
  <c r="BJ6" i="3"/>
  <c r="BK6" i="3"/>
  <c r="BL6" i="3"/>
  <c r="AX21" i="3"/>
  <c r="AY21" i="3"/>
  <c r="AZ21" i="3"/>
  <c r="AX20" i="3"/>
  <c r="AY20" i="3"/>
  <c r="AZ20" i="3"/>
  <c r="AX19" i="3"/>
  <c r="AY19" i="3"/>
  <c r="AZ19" i="3"/>
  <c r="AX18" i="3"/>
  <c r="AY18" i="3"/>
  <c r="AZ18" i="3"/>
  <c r="AX17" i="3"/>
  <c r="AY17" i="3"/>
  <c r="AZ17" i="3"/>
  <c r="AX16" i="3"/>
  <c r="AY16" i="3"/>
  <c r="AZ16" i="3"/>
  <c r="AX15" i="3"/>
  <c r="AY15" i="3"/>
  <c r="AZ15" i="3"/>
  <c r="AX14" i="3"/>
  <c r="AY14" i="3"/>
  <c r="AZ14" i="3"/>
  <c r="AX13" i="3"/>
  <c r="AY13" i="3"/>
  <c r="AZ13" i="3"/>
  <c r="AX12" i="3"/>
  <c r="AY12" i="3"/>
  <c r="AZ12" i="3"/>
  <c r="AX11" i="3"/>
  <c r="AY11" i="3"/>
  <c r="AZ11" i="3"/>
  <c r="AX10" i="3"/>
  <c r="AY10" i="3"/>
  <c r="AZ10" i="3"/>
  <c r="AX9" i="3"/>
  <c r="AY9" i="3"/>
  <c r="AZ9" i="3"/>
  <c r="AX8" i="3"/>
  <c r="AY8" i="3"/>
  <c r="AZ8" i="3"/>
  <c r="AX7" i="3"/>
  <c r="AY7" i="3"/>
  <c r="AZ7" i="3"/>
  <c r="AX6" i="3"/>
  <c r="BG6" i="3" s="1"/>
  <c r="AY6" i="3"/>
  <c r="AZ6" i="3"/>
  <c r="W21" i="3"/>
  <c r="X21" i="3"/>
  <c r="Y21" i="3"/>
  <c r="W20" i="3"/>
  <c r="BG20" i="3" s="1"/>
  <c r="X20" i="3"/>
  <c r="BH20" i="3" s="1"/>
  <c r="Y20" i="3"/>
  <c r="BI20" i="3" s="1"/>
  <c r="W19" i="3"/>
  <c r="X19" i="3"/>
  <c r="BH19" i="3" s="1"/>
  <c r="Y19" i="3"/>
  <c r="BI19" i="3" s="1"/>
  <c r="W18" i="3"/>
  <c r="X18" i="3"/>
  <c r="BH18" i="3" s="1"/>
  <c r="Y18" i="3"/>
  <c r="BI18" i="3" s="1"/>
  <c r="W17" i="3"/>
  <c r="BG17" i="3" s="1"/>
  <c r="X17" i="3"/>
  <c r="Y17" i="3"/>
  <c r="BI17" i="3" s="1"/>
  <c r="BG16" i="3"/>
  <c r="BH16" i="3"/>
  <c r="W15" i="3"/>
  <c r="X15" i="3"/>
  <c r="BH15" i="3" s="1"/>
  <c r="Y15" i="3"/>
  <c r="BI15" i="3" s="1"/>
  <c r="W14" i="3"/>
  <c r="BG14" i="3" s="1"/>
  <c r="X14" i="3"/>
  <c r="Y14" i="3"/>
  <c r="BI14" i="3" s="1"/>
  <c r="W13" i="3"/>
  <c r="BG13" i="3" s="1"/>
  <c r="X13" i="3"/>
  <c r="BH13" i="3" s="1"/>
  <c r="Y13" i="3"/>
  <c r="BI13" i="3" s="1"/>
  <c r="W12" i="3"/>
  <c r="X12" i="3"/>
  <c r="Y12" i="3"/>
  <c r="BI12" i="3" s="1"/>
  <c r="Y11" i="3"/>
  <c r="W10" i="3"/>
  <c r="X10" i="3"/>
  <c r="Y10" i="3"/>
  <c r="W9" i="3"/>
  <c r="X9" i="3"/>
  <c r="Y9" i="3"/>
  <c r="W8" i="3"/>
  <c r="X8" i="3"/>
  <c r="Y8" i="3"/>
  <c r="W7" i="3"/>
  <c r="X7" i="3"/>
  <c r="Y7" i="3"/>
  <c r="W6" i="3"/>
  <c r="X6" i="3"/>
  <c r="Y6" i="3"/>
  <c r="BI22" i="3"/>
  <c r="BK22" i="3"/>
  <c r="BL22" i="3"/>
  <c r="AZ22" i="3"/>
  <c r="AY22" i="3"/>
  <c r="AX22" i="3"/>
  <c r="X22" i="3"/>
  <c r="BH22" i="3" s="1"/>
  <c r="Y22" i="3"/>
  <c r="W22" i="3"/>
  <c r="BG22" i="3" s="1"/>
  <c r="BG8" i="3" l="1"/>
  <c r="BI7" i="3"/>
  <c r="BG9" i="3"/>
  <c r="BI6" i="3"/>
  <c r="BI9" i="3"/>
  <c r="BH9" i="3"/>
  <c r="BH14" i="3"/>
  <c r="BG15" i="3"/>
  <c r="BI21" i="3"/>
  <c r="BI8" i="3"/>
  <c r="BH21" i="3"/>
  <c r="BG19" i="3"/>
  <c r="BH17" i="3"/>
  <c r="BH6" i="3"/>
  <c r="BI16" i="3"/>
  <c r="BG18" i="3"/>
  <c r="BH10" i="3"/>
  <c r="BH8" i="3"/>
  <c r="BG21" i="3"/>
  <c r="BH7" i="3"/>
  <c r="BG7" i="3"/>
  <c r="BG10" i="3"/>
  <c r="BI10" i="3"/>
  <c r="BI11" i="3"/>
  <c r="BH11" i="3"/>
  <c r="BG11" i="3"/>
  <c r="BH12" i="3"/>
  <c r="BG12" i="3"/>
</calcChain>
</file>

<file path=xl/sharedStrings.xml><?xml version="1.0" encoding="utf-8"?>
<sst xmlns="http://schemas.openxmlformats.org/spreadsheetml/2006/main" count="106" uniqueCount="39">
  <si>
    <t>PATH</t>
  </si>
  <si>
    <t>LIRR</t>
  </si>
  <si>
    <t>MNR</t>
  </si>
  <si>
    <t>NJT</t>
  </si>
  <si>
    <t>PSGRS</t>
  </si>
  <si>
    <t>HOLLAND TUNNEL</t>
  </si>
  <si>
    <t>LINCOLN TUNNEL</t>
  </si>
  <si>
    <t>TOTAL</t>
  </si>
  <si>
    <t>BUSES</t>
  </si>
  <si>
    <t>NEW JERSEY BUSES</t>
  </si>
  <si>
    <t>DOWNTOWN PATH</t>
  </si>
  <si>
    <t>UPTOWN PATH</t>
  </si>
  <si>
    <t>TRAINS</t>
  </si>
  <si>
    <t>CARS</t>
  </si>
  <si>
    <t>NEC / NJCL</t>
  </si>
  <si>
    <t>MIDTOWN DIRECT</t>
  </si>
  <si>
    <t>TOTAL NJT</t>
  </si>
  <si>
    <t xml:space="preserve">AMTRAK </t>
  </si>
  <si>
    <t>N.E. CORRIDOR</t>
  </si>
  <si>
    <t>HUDSON RIVER AMTRAK/NJT TUNNEL</t>
  </si>
  <si>
    <t>FROM NEW JERSEY</t>
  </si>
  <si>
    <t>AMTRAK</t>
  </si>
  <si>
    <t>FROM QUEENS</t>
  </si>
  <si>
    <t xml:space="preserve"> HUDSON LINE</t>
  </si>
  <si>
    <t xml:space="preserve"> HARLEM LINE </t>
  </si>
  <si>
    <t xml:space="preserve"> NEW HAVEN LINE</t>
  </si>
  <si>
    <t>TOTAL METRO-NORTH</t>
  </si>
  <si>
    <t>QUEENS TOTAL</t>
  </si>
  <si>
    <t>EMPIRE SEVICE</t>
  </si>
  <si>
    <t>AMTRAK/NJT TOTAL</t>
  </si>
  <si>
    <t>POINTS NORTH TOTAL</t>
  </si>
  <si>
    <t>PARK AVENUE</t>
  </si>
  <si>
    <t>EMPIRE LINE</t>
  </si>
  <si>
    <t>FROM POINTS NORTH</t>
  </si>
  <si>
    <t>NJT + LIRR + MNR GRAND TOTAL</t>
  </si>
  <si>
    <t>AMTRAK GRAND TOTAL</t>
  </si>
  <si>
    <t>NJ BUS</t>
  </si>
  <si>
    <t>YEAR</t>
  </si>
  <si>
    <t>Data Source: NYMTC Hub Bound Travel Appendix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</si>
</sst>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ED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rgb="FFF5D29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48">
    <xf numFmtId="0" fontId="0" fillId="0" borderId="0" xfId="0"/>
    <xf numFmtId="0" fontId="0" fillId="0" borderId="0" xfId="0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0" fontId="3" fillId="5" borderId="0" xfId="3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right" wrapText="1"/>
    </xf>
    <xf numFmtId="0" fontId="4" fillId="8" borderId="7" xfId="0" applyFont="1" applyFill="1" applyBorder="1" applyAlignment="1">
      <alignment horizontal="right" wrapText="1"/>
    </xf>
    <xf numFmtId="0" fontId="4" fillId="8" borderId="5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3" fontId="3" fillId="3" borderId="7" xfId="3" applyNumberFormat="1" applyFont="1" applyFill="1" applyBorder="1" applyAlignment="1">
      <alignment horizontal="right" vertical="center"/>
    </xf>
    <xf numFmtId="0" fontId="3" fillId="6" borderId="2" xfId="3" applyFont="1" applyFill="1" applyBorder="1" applyAlignment="1">
      <alignment horizontal="center" vertical="center"/>
    </xf>
    <xf numFmtId="0" fontId="3" fillId="6" borderId="0" xfId="3" applyFont="1" applyFill="1" applyBorder="1" applyAlignment="1">
      <alignment horizontal="center" vertical="center"/>
    </xf>
    <xf numFmtId="0" fontId="3" fillId="6" borderId="3" xfId="3" applyFont="1" applyFill="1" applyBorder="1" applyAlignment="1">
      <alignment horizontal="center" vertical="center"/>
    </xf>
    <xf numFmtId="3" fontId="3" fillId="3" borderId="7" xfId="2" applyNumberFormat="1" applyFont="1" applyFill="1" applyBorder="1" applyAlignment="1">
      <alignment horizontal="right" vertical="center"/>
    </xf>
    <xf numFmtId="3" fontId="3" fillId="3" borderId="5" xfId="2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3" fillId="3" borderId="0" xfId="3" applyNumberFormat="1" applyFont="1" applyFill="1" applyBorder="1" applyAlignment="1">
      <alignment horizontal="right" vertical="center"/>
    </xf>
    <xf numFmtId="3" fontId="3" fillId="3" borderId="3" xfId="3" applyNumberFormat="1" applyFont="1" applyFill="1" applyBorder="1" applyAlignment="1">
      <alignment horizontal="right" vertical="center"/>
    </xf>
    <xf numFmtId="3" fontId="3" fillId="3" borderId="2" xfId="2" applyNumberFormat="1" applyFont="1" applyFill="1" applyBorder="1" applyAlignment="1">
      <alignment horizontal="right" vertical="center"/>
    </xf>
    <xf numFmtId="3" fontId="3" fillId="3" borderId="3" xfId="2" applyNumberFormat="1" applyFont="1" applyFill="1" applyBorder="1" applyAlignment="1">
      <alignment horizontal="right" vertical="center"/>
    </xf>
    <xf numFmtId="3" fontId="3" fillId="3" borderId="2" xfId="3" applyNumberFormat="1" applyFont="1" applyFill="1" applyBorder="1" applyAlignment="1">
      <alignment horizontal="right" vertical="center"/>
    </xf>
    <xf numFmtId="3" fontId="3" fillId="8" borderId="2" xfId="2" applyNumberFormat="1" applyFont="1" applyFill="1" applyBorder="1" applyAlignment="1">
      <alignment horizontal="right" vertical="center"/>
    </xf>
    <xf numFmtId="3" fontId="3" fillId="8" borderId="0" xfId="2" applyNumberFormat="1" applyFont="1" applyFill="1" applyBorder="1" applyAlignment="1">
      <alignment horizontal="right" vertical="center"/>
    </xf>
    <xf numFmtId="3" fontId="3" fillId="8" borderId="3" xfId="2" applyNumberFormat="1" applyFont="1" applyFill="1" applyBorder="1" applyAlignment="1">
      <alignment horizontal="right" vertical="center"/>
    </xf>
    <xf numFmtId="3" fontId="3" fillId="3" borderId="4" xfId="3" applyNumberFormat="1" applyFont="1" applyFill="1" applyBorder="1" applyAlignment="1">
      <alignment horizontal="right" vertical="center"/>
    </xf>
    <xf numFmtId="3" fontId="3" fillId="3" borderId="5" xfId="3" applyNumberFormat="1" applyFont="1" applyFill="1" applyBorder="1" applyAlignment="1">
      <alignment horizontal="right" vertical="center"/>
    </xf>
    <xf numFmtId="3" fontId="2" fillId="3" borderId="4" xfId="3" applyNumberFormat="1" applyFont="1" applyFill="1" applyBorder="1" applyAlignment="1">
      <alignment horizontal="right" vertical="center"/>
    </xf>
    <xf numFmtId="3" fontId="2" fillId="3" borderId="7" xfId="3" applyNumberFormat="1" applyFont="1" applyFill="1" applyBorder="1" applyAlignment="1">
      <alignment horizontal="right" vertical="center"/>
    </xf>
    <xf numFmtId="3" fontId="2" fillId="3" borderId="5" xfId="3" applyNumberFormat="1" applyFont="1" applyFill="1" applyBorder="1" applyAlignment="1">
      <alignment horizontal="right" vertical="center"/>
    </xf>
    <xf numFmtId="3" fontId="2" fillId="3" borderId="2" xfId="3" applyNumberFormat="1" applyFont="1" applyFill="1" applyBorder="1" applyAlignment="1">
      <alignment horizontal="right" vertical="center"/>
    </xf>
    <xf numFmtId="3" fontId="2" fillId="3" borderId="0" xfId="3" applyNumberFormat="1" applyFont="1" applyFill="1" applyBorder="1" applyAlignment="1">
      <alignment horizontal="right" vertical="center"/>
    </xf>
    <xf numFmtId="3" fontId="2" fillId="3" borderId="3" xfId="3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quotePrefix="1" applyNumberFormat="1" applyFont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12" fillId="0" borderId="7" xfId="0" applyNumberFormat="1" applyFont="1" applyBorder="1" applyAlignment="1">
      <alignment horizontal="right" vertical="center"/>
    </xf>
    <xf numFmtId="3" fontId="12" fillId="0" borderId="5" xfId="0" applyNumberFormat="1" applyFont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center"/>
    </xf>
    <xf numFmtId="3" fontId="12" fillId="0" borderId="4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3" fontId="2" fillId="4" borderId="9" xfId="1" applyNumberFormat="1" applyFont="1" applyFill="1" applyBorder="1" applyAlignment="1">
      <alignment horizontal="right" vertical="center"/>
    </xf>
    <xf numFmtId="3" fontId="2" fillId="5" borderId="9" xfId="1" applyNumberFormat="1" applyFont="1" applyFill="1" applyBorder="1" applyAlignment="1">
      <alignment horizontal="right" vertical="center"/>
    </xf>
    <xf numFmtId="3" fontId="2" fillId="3" borderId="9" xfId="1" applyNumberFormat="1" applyFont="1" applyFill="1" applyBorder="1" applyAlignment="1">
      <alignment horizontal="right" vertical="center"/>
    </xf>
    <xf numFmtId="3" fontId="3" fillId="4" borderId="9" xfId="1" applyNumberFormat="1" applyFont="1" applyFill="1" applyBorder="1" applyAlignment="1">
      <alignment horizontal="right" vertical="center"/>
    </xf>
    <xf numFmtId="3" fontId="2" fillId="6" borderId="9" xfId="0" applyNumberFormat="1" applyFont="1" applyFill="1" applyBorder="1" applyAlignment="1">
      <alignment horizontal="right" vertical="center"/>
    </xf>
    <xf numFmtId="3" fontId="2" fillId="5" borderId="9" xfId="0" applyNumberFormat="1" applyFont="1" applyFill="1" applyBorder="1" applyAlignment="1">
      <alignment horizontal="right" vertical="center"/>
    </xf>
    <xf numFmtId="3" fontId="3" fillId="6" borderId="9" xfId="0" applyNumberFormat="1" applyFont="1" applyFill="1" applyBorder="1" applyAlignment="1">
      <alignment horizontal="right" vertical="center"/>
    </xf>
    <xf numFmtId="3" fontId="2" fillId="8" borderId="9" xfId="0" applyNumberFormat="1" applyFont="1" applyFill="1" applyBorder="1" applyAlignment="1">
      <alignment horizontal="right" vertical="center"/>
    </xf>
    <xf numFmtId="3" fontId="2" fillId="3" borderId="9" xfId="0" applyNumberFormat="1" applyFont="1" applyFill="1" applyBorder="1" applyAlignment="1">
      <alignment horizontal="right" vertical="center"/>
    </xf>
    <xf numFmtId="3" fontId="12" fillId="0" borderId="9" xfId="0" applyNumberFormat="1" applyFont="1" applyBorder="1" applyAlignment="1">
      <alignment horizontal="right" vertical="center"/>
    </xf>
    <xf numFmtId="3" fontId="3" fillId="3" borderId="9" xfId="0" applyNumberFormat="1" applyFont="1" applyFill="1" applyBorder="1" applyAlignment="1">
      <alignment horizontal="right" vertical="center"/>
    </xf>
    <xf numFmtId="3" fontId="3" fillId="8" borderId="9" xfId="0" applyNumberFormat="1" applyFont="1" applyFill="1" applyBorder="1" applyAlignment="1">
      <alignment horizontal="right" vertical="center"/>
    </xf>
    <xf numFmtId="3" fontId="3" fillId="8" borderId="9" xfId="2" applyNumberFormat="1" applyFont="1" applyFill="1" applyBorder="1" applyAlignment="1">
      <alignment horizontal="right" vertical="center"/>
    </xf>
    <xf numFmtId="3" fontId="2" fillId="6" borderId="9" xfId="3" applyNumberFormat="1" applyFont="1" applyFill="1" applyBorder="1" applyAlignment="1">
      <alignment horizontal="right" vertical="center"/>
    </xf>
    <xf numFmtId="3" fontId="2" fillId="5" borderId="9" xfId="3" applyNumberFormat="1" applyFont="1" applyFill="1" applyBorder="1" applyAlignment="1">
      <alignment horizontal="right" vertical="center"/>
    </xf>
    <xf numFmtId="3" fontId="3" fillId="6" borderId="9" xfId="3" applyNumberFormat="1" applyFont="1" applyFill="1" applyBorder="1" applyAlignment="1">
      <alignment horizontal="right" vertical="center"/>
    </xf>
    <xf numFmtId="3" fontId="2" fillId="8" borderId="9" xfId="3" applyNumberFormat="1" applyFont="1" applyFill="1" applyBorder="1" applyAlignment="1">
      <alignment horizontal="right" vertical="center"/>
    </xf>
    <xf numFmtId="3" fontId="2" fillId="3" borderId="9" xfId="3" applyNumberFormat="1" applyFont="1" applyFill="1" applyBorder="1" applyAlignment="1">
      <alignment horizontal="right" vertical="center"/>
    </xf>
    <xf numFmtId="3" fontId="3" fillId="3" borderId="9" xfId="3" applyNumberFormat="1" applyFont="1" applyFill="1" applyBorder="1" applyAlignment="1">
      <alignment horizontal="right" vertical="center"/>
    </xf>
    <xf numFmtId="3" fontId="3" fillId="8" borderId="9" xfId="3" applyNumberFormat="1" applyFont="1" applyFill="1" applyBorder="1" applyAlignment="1">
      <alignment horizontal="right" vertical="center"/>
    </xf>
    <xf numFmtId="3" fontId="2" fillId="8" borderId="9" xfId="2" applyNumberFormat="1" applyFont="1" applyFill="1" applyBorder="1" applyAlignment="1">
      <alignment horizontal="right" vertical="center"/>
    </xf>
    <xf numFmtId="3" fontId="2" fillId="3" borderId="9" xfId="2" applyNumberFormat="1" applyFont="1" applyFill="1" applyBorder="1" applyAlignment="1">
      <alignment horizontal="right" vertical="center"/>
    </xf>
    <xf numFmtId="3" fontId="0" fillId="0" borderId="0" xfId="0" applyNumberFormat="1" applyAlignment="1">
      <alignment vertical="center"/>
    </xf>
    <xf numFmtId="0" fontId="4" fillId="8" borderId="0" xfId="0" applyFont="1" applyFill="1" applyBorder="1" applyAlignment="1">
      <alignment horizontal="center" wrapText="1"/>
    </xf>
    <xf numFmtId="0" fontId="4" fillId="8" borderId="7" xfId="0" applyFont="1" applyFill="1" applyBorder="1" applyAlignment="1">
      <alignment horizontal="center" wrapText="1"/>
    </xf>
    <xf numFmtId="0" fontId="9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right"/>
    </xf>
    <xf numFmtId="0" fontId="4" fillId="8" borderId="3" xfId="0" applyFont="1" applyFill="1" applyBorder="1" applyAlignment="1">
      <alignment horizontal="right"/>
    </xf>
    <xf numFmtId="0" fontId="9" fillId="9" borderId="0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8" xfId="3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center"/>
    </xf>
    <xf numFmtId="0" fontId="3" fillId="4" borderId="6" xfId="3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0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0" sqref="A30"/>
    </sheetView>
  </sheetViews>
  <sheetFormatPr defaultColWidth="9.109375" defaultRowHeight="14.4" x14ac:dyDescent="0.3"/>
  <cols>
    <col min="1" max="1" width="14.6640625" style="1" customWidth="1"/>
    <col min="2" max="6" width="9.109375" style="1"/>
    <col min="7" max="7" width="20.109375" style="1" customWidth="1"/>
    <col min="8" max="15" width="9.109375" style="1"/>
    <col min="16" max="16" width="11.6640625" style="1" customWidth="1"/>
    <col min="17" max="30" width="9.109375" style="1"/>
    <col min="31" max="31" width="10.6640625" style="1" customWidth="1"/>
    <col min="32" max="33" width="9.109375" style="1"/>
    <col min="34" max="34" width="10.88671875" style="1" customWidth="1"/>
    <col min="35" max="39" width="9.109375" style="1"/>
    <col min="40" max="40" width="11.88671875" style="1" customWidth="1"/>
    <col min="41" max="51" width="9.109375" style="1"/>
    <col min="52" max="52" width="9.6640625" style="1" bestFit="1" customWidth="1"/>
    <col min="53" max="57" width="9.109375" style="1"/>
    <col min="58" max="58" width="9.6640625" style="1" bestFit="1" customWidth="1"/>
    <col min="59" max="60" width="9.109375" style="1"/>
    <col min="61" max="61" width="10.44140625" style="1" customWidth="1"/>
    <col min="62" max="16384" width="9.109375" style="1"/>
  </cols>
  <sheetData>
    <row r="1" spans="1:64" x14ac:dyDescent="0.3">
      <c r="A1" s="51"/>
      <c r="B1" s="130" t="s">
        <v>20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14" t="s">
        <v>22</v>
      </c>
      <c r="AG1" s="114"/>
      <c r="AH1" s="114"/>
      <c r="AI1" s="114"/>
      <c r="AJ1" s="114"/>
      <c r="AK1" s="114"/>
      <c r="AL1" s="114"/>
      <c r="AM1" s="114"/>
      <c r="AN1" s="114"/>
      <c r="AO1" s="97" t="s">
        <v>33</v>
      </c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89" t="s">
        <v>34</v>
      </c>
      <c r="BH1" s="90"/>
      <c r="BI1" s="90"/>
      <c r="BJ1" s="91" t="s">
        <v>35</v>
      </c>
      <c r="BK1" s="91"/>
      <c r="BL1" s="91"/>
    </row>
    <row r="2" spans="1:64" x14ac:dyDescent="0.3">
      <c r="A2" s="51"/>
      <c r="B2" s="129" t="s">
        <v>9</v>
      </c>
      <c r="C2" s="129"/>
      <c r="D2" s="129"/>
      <c r="E2" s="129"/>
      <c r="F2" s="129"/>
      <c r="G2" s="129"/>
      <c r="H2" s="112" t="s">
        <v>0</v>
      </c>
      <c r="I2" s="112"/>
      <c r="J2" s="112"/>
      <c r="K2" s="112"/>
      <c r="L2" s="112"/>
      <c r="M2" s="112"/>
      <c r="N2" s="112"/>
      <c r="O2" s="112"/>
      <c r="P2" s="112"/>
      <c r="Q2" s="119" t="s">
        <v>19</v>
      </c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5"/>
      <c r="AG2" s="115"/>
      <c r="AH2" s="115"/>
      <c r="AI2" s="115"/>
      <c r="AJ2" s="115"/>
      <c r="AK2" s="115"/>
      <c r="AL2" s="115"/>
      <c r="AM2" s="115"/>
      <c r="AN2" s="115"/>
      <c r="AO2" s="119" t="s">
        <v>31</v>
      </c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94" t="s">
        <v>32</v>
      </c>
      <c r="BB2" s="95"/>
      <c r="BC2" s="95"/>
      <c r="BD2" s="96" t="s">
        <v>30</v>
      </c>
      <c r="BE2" s="96"/>
      <c r="BF2" s="96"/>
      <c r="BG2" s="90"/>
      <c r="BH2" s="90"/>
      <c r="BI2" s="90"/>
      <c r="BJ2" s="91"/>
      <c r="BK2" s="91"/>
      <c r="BL2" s="91"/>
    </row>
    <row r="3" spans="1:64" ht="15" customHeight="1" x14ac:dyDescent="0.3">
      <c r="A3" s="51"/>
      <c r="B3" s="94"/>
      <c r="C3" s="94"/>
      <c r="D3" s="94"/>
      <c r="E3" s="94"/>
      <c r="F3" s="94"/>
      <c r="G3" s="94"/>
      <c r="H3" s="113"/>
      <c r="I3" s="113"/>
      <c r="J3" s="113"/>
      <c r="K3" s="113"/>
      <c r="L3" s="113"/>
      <c r="M3" s="113"/>
      <c r="N3" s="113"/>
      <c r="O3" s="113"/>
      <c r="P3" s="113"/>
      <c r="Q3" s="133" t="s">
        <v>3</v>
      </c>
      <c r="R3" s="134"/>
      <c r="S3" s="134"/>
      <c r="T3" s="134"/>
      <c r="U3" s="134"/>
      <c r="V3" s="134"/>
      <c r="W3" s="134"/>
      <c r="X3" s="134"/>
      <c r="Y3" s="134"/>
      <c r="Z3" s="120" t="s">
        <v>17</v>
      </c>
      <c r="AA3" s="121"/>
      <c r="AB3" s="122"/>
      <c r="AC3" s="121" t="s">
        <v>29</v>
      </c>
      <c r="AD3" s="121"/>
      <c r="AE3" s="122"/>
      <c r="AF3" s="120" t="s">
        <v>1</v>
      </c>
      <c r="AG3" s="121"/>
      <c r="AH3" s="122"/>
      <c r="AI3" s="120" t="s">
        <v>21</v>
      </c>
      <c r="AJ3" s="121"/>
      <c r="AK3" s="122"/>
      <c r="AL3" s="121" t="s">
        <v>27</v>
      </c>
      <c r="AM3" s="121"/>
      <c r="AN3" s="122"/>
      <c r="AO3" s="102" t="s">
        <v>2</v>
      </c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4" t="s">
        <v>21</v>
      </c>
      <c r="BB3" s="105"/>
      <c r="BC3" s="106"/>
      <c r="BD3" s="96"/>
      <c r="BE3" s="96"/>
      <c r="BF3" s="96"/>
      <c r="BG3" s="90"/>
      <c r="BH3" s="90"/>
      <c r="BI3" s="90"/>
      <c r="BJ3" s="91"/>
      <c r="BK3" s="91"/>
      <c r="BL3" s="91"/>
    </row>
    <row r="4" spans="1:64" x14ac:dyDescent="0.25">
      <c r="A4" s="51"/>
      <c r="B4" s="121" t="s">
        <v>5</v>
      </c>
      <c r="C4" s="122"/>
      <c r="D4" s="146" t="s">
        <v>6</v>
      </c>
      <c r="E4" s="147"/>
      <c r="F4" s="121" t="s">
        <v>7</v>
      </c>
      <c r="G4" s="122"/>
      <c r="H4" s="135" t="s">
        <v>10</v>
      </c>
      <c r="I4" s="136"/>
      <c r="J4" s="137"/>
      <c r="K4" s="135" t="s">
        <v>11</v>
      </c>
      <c r="L4" s="136"/>
      <c r="M4" s="137"/>
      <c r="N4" s="138" t="s">
        <v>7</v>
      </c>
      <c r="O4" s="139"/>
      <c r="P4" s="140"/>
      <c r="Q4" s="141" t="s">
        <v>14</v>
      </c>
      <c r="R4" s="142"/>
      <c r="S4" s="143"/>
      <c r="T4" s="144" t="s">
        <v>15</v>
      </c>
      <c r="U4" s="144"/>
      <c r="V4" s="145"/>
      <c r="W4" s="131" t="s">
        <v>16</v>
      </c>
      <c r="X4" s="132"/>
      <c r="Y4" s="132"/>
      <c r="Z4" s="123" t="s">
        <v>18</v>
      </c>
      <c r="AA4" s="124"/>
      <c r="AB4" s="125"/>
      <c r="AC4" s="2"/>
      <c r="AD4" s="2"/>
      <c r="AE4" s="3"/>
      <c r="AF4" s="123"/>
      <c r="AG4" s="124"/>
      <c r="AH4" s="125"/>
      <c r="AI4" s="126" t="s">
        <v>18</v>
      </c>
      <c r="AJ4" s="127"/>
      <c r="AK4" s="128"/>
      <c r="AL4" s="15"/>
      <c r="AM4" s="15"/>
      <c r="AN4" s="16"/>
      <c r="AO4" s="99" t="s">
        <v>23</v>
      </c>
      <c r="AP4" s="100"/>
      <c r="AQ4" s="101"/>
      <c r="AR4" s="116" t="s">
        <v>24</v>
      </c>
      <c r="AS4" s="117"/>
      <c r="AT4" s="118"/>
      <c r="AU4" s="99" t="s">
        <v>25</v>
      </c>
      <c r="AV4" s="100"/>
      <c r="AW4" s="101"/>
      <c r="AX4" s="99" t="s">
        <v>26</v>
      </c>
      <c r="AY4" s="100"/>
      <c r="AZ4" s="101"/>
      <c r="BA4" s="107" t="s">
        <v>28</v>
      </c>
      <c r="BB4" s="108"/>
      <c r="BC4" s="109"/>
      <c r="BD4" s="110"/>
      <c r="BE4" s="110"/>
      <c r="BF4" s="111"/>
      <c r="BG4" s="92" t="s">
        <v>12</v>
      </c>
      <c r="BH4" s="87" t="s">
        <v>13</v>
      </c>
      <c r="BI4" s="87" t="s">
        <v>4</v>
      </c>
      <c r="BJ4" s="87" t="s">
        <v>12</v>
      </c>
      <c r="BK4" s="87" t="s">
        <v>13</v>
      </c>
      <c r="BL4" s="87" t="s">
        <v>4</v>
      </c>
    </row>
    <row r="5" spans="1:64" x14ac:dyDescent="0.25">
      <c r="A5" s="51"/>
      <c r="B5" s="4" t="s">
        <v>8</v>
      </c>
      <c r="C5" s="5" t="s">
        <v>4</v>
      </c>
      <c r="D5" s="6" t="s">
        <v>8</v>
      </c>
      <c r="E5" s="7" t="s">
        <v>4</v>
      </c>
      <c r="F5" s="4" t="s">
        <v>8</v>
      </c>
      <c r="G5" s="8" t="s">
        <v>4</v>
      </c>
      <c r="H5" s="24" t="s">
        <v>12</v>
      </c>
      <c r="I5" s="25" t="s">
        <v>13</v>
      </c>
      <c r="J5" s="26" t="s">
        <v>4</v>
      </c>
      <c r="K5" s="9" t="s">
        <v>12</v>
      </c>
      <c r="L5" s="9" t="s">
        <v>13</v>
      </c>
      <c r="M5" s="9" t="s">
        <v>4</v>
      </c>
      <c r="N5" s="24" t="s">
        <v>12</v>
      </c>
      <c r="O5" s="25" t="s">
        <v>13</v>
      </c>
      <c r="P5" s="26" t="s">
        <v>4</v>
      </c>
      <c r="Q5" s="10" t="s">
        <v>12</v>
      </c>
      <c r="R5" s="11" t="s">
        <v>13</v>
      </c>
      <c r="S5" s="12" t="s">
        <v>4</v>
      </c>
      <c r="T5" s="13" t="s">
        <v>12</v>
      </c>
      <c r="U5" s="13" t="s">
        <v>13</v>
      </c>
      <c r="V5" s="14" t="s">
        <v>4</v>
      </c>
      <c r="W5" s="13" t="s">
        <v>12</v>
      </c>
      <c r="X5" s="13" t="s">
        <v>13</v>
      </c>
      <c r="Y5" s="14" t="s">
        <v>4</v>
      </c>
      <c r="Z5" s="10" t="s">
        <v>12</v>
      </c>
      <c r="AA5" s="11" t="s">
        <v>13</v>
      </c>
      <c r="AB5" s="12" t="s">
        <v>4</v>
      </c>
      <c r="AC5" s="13" t="s">
        <v>12</v>
      </c>
      <c r="AD5" s="13" t="s">
        <v>13</v>
      </c>
      <c r="AE5" s="14" t="s">
        <v>4</v>
      </c>
      <c r="AF5" s="30" t="s">
        <v>12</v>
      </c>
      <c r="AG5" s="31" t="s">
        <v>13</v>
      </c>
      <c r="AH5" s="32" t="s">
        <v>4</v>
      </c>
      <c r="AI5" s="29" t="s">
        <v>12</v>
      </c>
      <c r="AJ5" s="33" t="s">
        <v>13</v>
      </c>
      <c r="AK5" s="34" t="s">
        <v>4</v>
      </c>
      <c r="AL5" s="31" t="s">
        <v>12</v>
      </c>
      <c r="AM5" s="31" t="s">
        <v>13</v>
      </c>
      <c r="AN5" s="32" t="s">
        <v>4</v>
      </c>
      <c r="AO5" s="17" t="s">
        <v>12</v>
      </c>
      <c r="AP5" s="18" t="s">
        <v>13</v>
      </c>
      <c r="AQ5" s="19" t="s">
        <v>4</v>
      </c>
      <c r="AR5" s="20" t="s">
        <v>12</v>
      </c>
      <c r="AS5" s="21" t="s">
        <v>13</v>
      </c>
      <c r="AT5" s="22" t="s">
        <v>4</v>
      </c>
      <c r="AU5" s="17" t="s">
        <v>12</v>
      </c>
      <c r="AV5" s="18" t="s">
        <v>13</v>
      </c>
      <c r="AW5" s="19" t="s">
        <v>4</v>
      </c>
      <c r="AX5" s="17" t="s">
        <v>12</v>
      </c>
      <c r="AY5" s="18" t="s">
        <v>13</v>
      </c>
      <c r="AZ5" s="19" t="s">
        <v>4</v>
      </c>
      <c r="BA5" s="20" t="s">
        <v>12</v>
      </c>
      <c r="BB5" s="21" t="s">
        <v>13</v>
      </c>
      <c r="BC5" s="22" t="s">
        <v>4</v>
      </c>
      <c r="BD5" s="18" t="s">
        <v>12</v>
      </c>
      <c r="BE5" s="18" t="s">
        <v>13</v>
      </c>
      <c r="BF5" s="19" t="s">
        <v>4</v>
      </c>
      <c r="BG5" s="93"/>
      <c r="BH5" s="88"/>
      <c r="BI5" s="88"/>
      <c r="BJ5" s="88"/>
      <c r="BK5" s="88"/>
      <c r="BL5" s="88"/>
    </row>
    <row r="6" spans="1:64" x14ac:dyDescent="0.3">
      <c r="A6" s="52">
        <v>2000</v>
      </c>
      <c r="B6" s="56">
        <v>349</v>
      </c>
      <c r="C6" s="57">
        <v>8747</v>
      </c>
      <c r="D6" s="56">
        <v>6243</v>
      </c>
      <c r="E6" s="57">
        <v>125631</v>
      </c>
      <c r="F6" s="58">
        <f t="shared" ref="F6:G12" si="0">B6+D6</f>
        <v>6592</v>
      </c>
      <c r="G6" s="59">
        <f t="shared" si="0"/>
        <v>134378</v>
      </c>
      <c r="H6" s="60">
        <v>363</v>
      </c>
      <c r="I6" s="56">
        <v>2726</v>
      </c>
      <c r="J6" s="57">
        <v>74397</v>
      </c>
      <c r="K6" s="56">
        <v>259</v>
      </c>
      <c r="L6" s="56">
        <v>1813</v>
      </c>
      <c r="M6" s="56">
        <v>47988</v>
      </c>
      <c r="N6" s="61">
        <v>622</v>
      </c>
      <c r="O6" s="58">
        <v>4539</v>
      </c>
      <c r="P6" s="59">
        <v>122385</v>
      </c>
      <c r="Q6" s="62">
        <v>141</v>
      </c>
      <c r="R6" s="54">
        <v>1112</v>
      </c>
      <c r="S6" s="63">
        <v>52402</v>
      </c>
      <c r="T6" s="62"/>
      <c r="U6" s="54"/>
      <c r="V6" s="63"/>
      <c r="W6" s="53">
        <f t="shared" ref="W6:Y10" si="1">Q6+T6</f>
        <v>141</v>
      </c>
      <c r="X6" s="53">
        <f t="shared" si="1"/>
        <v>1112</v>
      </c>
      <c r="Y6" s="53">
        <f t="shared" si="1"/>
        <v>52402</v>
      </c>
      <c r="Z6" s="62">
        <v>46</v>
      </c>
      <c r="AA6" s="54">
        <v>324</v>
      </c>
      <c r="AB6" s="63">
        <v>9698</v>
      </c>
      <c r="AC6" s="62">
        <v>187</v>
      </c>
      <c r="AD6" s="54">
        <v>1436</v>
      </c>
      <c r="AE6" s="63">
        <v>62100</v>
      </c>
      <c r="AF6" s="60">
        <v>221</v>
      </c>
      <c r="AG6" s="56">
        <v>2066</v>
      </c>
      <c r="AH6" s="57">
        <v>119580</v>
      </c>
      <c r="AI6" s="60">
        <v>14</v>
      </c>
      <c r="AJ6" s="56">
        <v>68</v>
      </c>
      <c r="AK6" s="57">
        <v>1768</v>
      </c>
      <c r="AL6" s="60">
        <v>235</v>
      </c>
      <c r="AM6" s="56">
        <v>2134</v>
      </c>
      <c r="AN6" s="57">
        <v>121348</v>
      </c>
      <c r="AO6" s="62">
        <v>64</v>
      </c>
      <c r="AP6" s="54">
        <v>411</v>
      </c>
      <c r="AQ6" s="63">
        <v>21054</v>
      </c>
      <c r="AR6" s="62">
        <v>86</v>
      </c>
      <c r="AS6" s="54">
        <v>618</v>
      </c>
      <c r="AT6" s="63">
        <v>35356</v>
      </c>
      <c r="AU6" s="62">
        <v>101</v>
      </c>
      <c r="AV6" s="54">
        <v>766</v>
      </c>
      <c r="AW6" s="63">
        <v>43033</v>
      </c>
      <c r="AX6" s="40">
        <f t="shared" ref="AX6:AX22" si="2">AO6+AR6+AU6</f>
        <v>251</v>
      </c>
      <c r="AY6" s="41">
        <f t="shared" ref="AY6:AY22" si="3">AP6+AS6+AV6</f>
        <v>1795</v>
      </c>
      <c r="AZ6" s="42">
        <f t="shared" ref="AZ6:AZ22" si="4">AQ6+AT6+AW6</f>
        <v>99443</v>
      </c>
      <c r="BA6" s="62">
        <v>14</v>
      </c>
      <c r="BB6" s="54">
        <v>66</v>
      </c>
      <c r="BC6" s="63">
        <v>1790</v>
      </c>
      <c r="BD6" s="62">
        <v>265</v>
      </c>
      <c r="BE6" s="54">
        <v>1861</v>
      </c>
      <c r="BF6" s="63">
        <v>101233</v>
      </c>
      <c r="BG6" s="40">
        <f t="shared" ref="BG6:BG24" si="5">W6+AF6+AX6</f>
        <v>613</v>
      </c>
      <c r="BH6" s="40">
        <f t="shared" ref="BH6:BH24" si="6">X6+AG6+AY6</f>
        <v>4973</v>
      </c>
      <c r="BI6" s="40">
        <f t="shared" ref="BI6:BI24" si="7">Y6+AH6+AZ6</f>
        <v>271425</v>
      </c>
      <c r="BJ6" s="40">
        <f t="shared" ref="BJ6:BJ21" si="8">Z6+AI6+BA6</f>
        <v>74</v>
      </c>
      <c r="BK6" s="40">
        <f t="shared" ref="BK6:BK24" si="9">AA6+AJ6+BB6</f>
        <v>458</v>
      </c>
      <c r="BL6" s="40">
        <f t="shared" ref="BL6:BL24" si="10">AB6+AK6+BC6</f>
        <v>13256</v>
      </c>
    </row>
    <row r="7" spans="1:64" x14ac:dyDescent="0.3">
      <c r="A7" s="52">
        <v>2001</v>
      </c>
      <c r="B7" s="56">
        <v>131</v>
      </c>
      <c r="C7" s="57">
        <v>3512</v>
      </c>
      <c r="D7" s="56">
        <v>6551</v>
      </c>
      <c r="E7" s="57">
        <v>133507</v>
      </c>
      <c r="F7" s="58">
        <f t="shared" si="0"/>
        <v>6682</v>
      </c>
      <c r="G7" s="59">
        <f t="shared" si="0"/>
        <v>137019</v>
      </c>
      <c r="H7" s="60">
        <v>0</v>
      </c>
      <c r="I7" s="56">
        <v>0</v>
      </c>
      <c r="J7" s="57">
        <v>0</v>
      </c>
      <c r="K7" s="56">
        <v>185</v>
      </c>
      <c r="L7" s="56">
        <v>1294</v>
      </c>
      <c r="M7" s="56">
        <v>91343</v>
      </c>
      <c r="N7" s="61">
        <v>185</v>
      </c>
      <c r="O7" s="58">
        <v>1294</v>
      </c>
      <c r="P7" s="59">
        <v>91343</v>
      </c>
      <c r="Q7" s="62">
        <v>149</v>
      </c>
      <c r="R7" s="54">
        <v>1149</v>
      </c>
      <c r="S7" s="63">
        <v>58064</v>
      </c>
      <c r="T7" s="54"/>
      <c r="U7" s="54"/>
      <c r="V7" s="63"/>
      <c r="W7" s="53">
        <f t="shared" si="1"/>
        <v>149</v>
      </c>
      <c r="X7" s="53">
        <f t="shared" si="1"/>
        <v>1149</v>
      </c>
      <c r="Y7" s="53">
        <f t="shared" si="1"/>
        <v>58064</v>
      </c>
      <c r="Z7" s="62">
        <v>51</v>
      </c>
      <c r="AA7" s="54">
        <v>351</v>
      </c>
      <c r="AB7" s="63">
        <v>9802</v>
      </c>
      <c r="AC7" s="54">
        <v>237</v>
      </c>
      <c r="AD7" s="54">
        <v>1500</v>
      </c>
      <c r="AE7" s="63">
        <v>67866</v>
      </c>
      <c r="AF7" s="60">
        <v>225</v>
      </c>
      <c r="AG7" s="56">
        <v>2088</v>
      </c>
      <c r="AH7" s="57">
        <v>118890</v>
      </c>
      <c r="AI7" s="60">
        <v>19</v>
      </c>
      <c r="AJ7" s="56">
        <v>128</v>
      </c>
      <c r="AK7" s="57">
        <v>1829</v>
      </c>
      <c r="AL7" s="60">
        <v>244</v>
      </c>
      <c r="AM7" s="56">
        <v>2216</v>
      </c>
      <c r="AN7" s="57">
        <v>120719</v>
      </c>
      <c r="AO7" s="62">
        <v>66</v>
      </c>
      <c r="AP7" s="54">
        <v>425</v>
      </c>
      <c r="AQ7" s="63">
        <v>20477</v>
      </c>
      <c r="AR7" s="62">
        <v>85</v>
      </c>
      <c r="AS7" s="54">
        <v>601</v>
      </c>
      <c r="AT7" s="63">
        <v>34889</v>
      </c>
      <c r="AU7" s="62">
        <v>103</v>
      </c>
      <c r="AV7" s="54">
        <v>737</v>
      </c>
      <c r="AW7" s="63">
        <v>42253</v>
      </c>
      <c r="AX7" s="40">
        <f t="shared" si="2"/>
        <v>254</v>
      </c>
      <c r="AY7" s="41">
        <f t="shared" si="3"/>
        <v>1763</v>
      </c>
      <c r="AZ7" s="42">
        <f t="shared" si="4"/>
        <v>97619</v>
      </c>
      <c r="BA7" s="62">
        <v>14</v>
      </c>
      <c r="BB7" s="54">
        <v>66</v>
      </c>
      <c r="BC7" s="63">
        <v>1655</v>
      </c>
      <c r="BD7" s="62">
        <v>268</v>
      </c>
      <c r="BE7" s="54">
        <v>1829</v>
      </c>
      <c r="BF7" s="63">
        <v>99274</v>
      </c>
      <c r="BG7" s="40">
        <f t="shared" si="5"/>
        <v>628</v>
      </c>
      <c r="BH7" s="40">
        <f t="shared" si="6"/>
        <v>5000</v>
      </c>
      <c r="BI7" s="40">
        <f t="shared" si="7"/>
        <v>274573</v>
      </c>
      <c r="BJ7" s="40">
        <f t="shared" si="8"/>
        <v>84</v>
      </c>
      <c r="BK7" s="40">
        <f t="shared" si="9"/>
        <v>545</v>
      </c>
      <c r="BL7" s="40">
        <f t="shared" si="10"/>
        <v>13286</v>
      </c>
    </row>
    <row r="8" spans="1:64" x14ac:dyDescent="0.3">
      <c r="A8" s="52">
        <v>2002</v>
      </c>
      <c r="B8" s="56">
        <v>779</v>
      </c>
      <c r="C8" s="57">
        <v>19523</v>
      </c>
      <c r="D8" s="56">
        <v>6540</v>
      </c>
      <c r="E8" s="57">
        <v>133507</v>
      </c>
      <c r="F8" s="58">
        <f t="shared" si="0"/>
        <v>7319</v>
      </c>
      <c r="G8" s="59">
        <f t="shared" si="0"/>
        <v>153030</v>
      </c>
      <c r="H8" s="60">
        <v>0</v>
      </c>
      <c r="I8" s="56">
        <v>0</v>
      </c>
      <c r="J8" s="57">
        <v>0</v>
      </c>
      <c r="K8" s="56">
        <v>148</v>
      </c>
      <c r="L8" s="56">
        <v>1036</v>
      </c>
      <c r="M8" s="56">
        <v>73166</v>
      </c>
      <c r="N8" s="61">
        <v>148</v>
      </c>
      <c r="O8" s="58">
        <v>1036</v>
      </c>
      <c r="P8" s="59">
        <v>73166</v>
      </c>
      <c r="Q8" s="62">
        <v>144</v>
      </c>
      <c r="R8" s="54">
        <v>1111</v>
      </c>
      <c r="S8" s="63">
        <v>65500</v>
      </c>
      <c r="T8" s="54"/>
      <c r="U8" s="54"/>
      <c r="V8" s="63"/>
      <c r="W8" s="53">
        <f t="shared" si="1"/>
        <v>144</v>
      </c>
      <c r="X8" s="53">
        <f t="shared" si="1"/>
        <v>1111</v>
      </c>
      <c r="Y8" s="53">
        <f t="shared" si="1"/>
        <v>65500</v>
      </c>
      <c r="Z8" s="62">
        <v>50</v>
      </c>
      <c r="AA8" s="54">
        <v>337</v>
      </c>
      <c r="AB8" s="63">
        <v>10342</v>
      </c>
      <c r="AC8" s="54">
        <v>229</v>
      </c>
      <c r="AD8" s="54">
        <v>1448</v>
      </c>
      <c r="AE8" s="63">
        <v>75842</v>
      </c>
      <c r="AF8" s="60">
        <v>230</v>
      </c>
      <c r="AG8" s="56">
        <v>2144</v>
      </c>
      <c r="AH8" s="57">
        <v>115730</v>
      </c>
      <c r="AI8" s="60">
        <v>19</v>
      </c>
      <c r="AJ8" s="56">
        <v>132</v>
      </c>
      <c r="AK8" s="57">
        <v>3136</v>
      </c>
      <c r="AL8" s="60">
        <v>249</v>
      </c>
      <c r="AM8" s="56">
        <v>2276</v>
      </c>
      <c r="AN8" s="57">
        <v>118866</v>
      </c>
      <c r="AO8" s="62">
        <v>66</v>
      </c>
      <c r="AP8" s="54">
        <v>423</v>
      </c>
      <c r="AQ8" s="63">
        <v>20639</v>
      </c>
      <c r="AR8" s="62">
        <v>86</v>
      </c>
      <c r="AS8" s="54">
        <v>660</v>
      </c>
      <c r="AT8" s="63">
        <v>34039</v>
      </c>
      <c r="AU8" s="62">
        <v>103</v>
      </c>
      <c r="AV8" s="54">
        <v>732</v>
      </c>
      <c r="AW8" s="63">
        <v>41746</v>
      </c>
      <c r="AX8" s="40">
        <f t="shared" si="2"/>
        <v>255</v>
      </c>
      <c r="AY8" s="41">
        <f t="shared" si="3"/>
        <v>1815</v>
      </c>
      <c r="AZ8" s="42">
        <f t="shared" si="4"/>
        <v>96424</v>
      </c>
      <c r="BA8" s="62">
        <v>13</v>
      </c>
      <c r="BB8" s="54">
        <v>65</v>
      </c>
      <c r="BC8" s="63">
        <v>1745</v>
      </c>
      <c r="BD8" s="62">
        <v>268</v>
      </c>
      <c r="BE8" s="54">
        <v>1820</v>
      </c>
      <c r="BF8" s="63">
        <v>98169</v>
      </c>
      <c r="BG8" s="40">
        <f t="shared" si="5"/>
        <v>629</v>
      </c>
      <c r="BH8" s="40">
        <f t="shared" si="6"/>
        <v>5070</v>
      </c>
      <c r="BI8" s="40">
        <f t="shared" si="7"/>
        <v>277654</v>
      </c>
      <c r="BJ8" s="40">
        <f t="shared" si="8"/>
        <v>82</v>
      </c>
      <c r="BK8" s="40">
        <f t="shared" si="9"/>
        <v>534</v>
      </c>
      <c r="BL8" s="40">
        <f t="shared" si="10"/>
        <v>15223</v>
      </c>
    </row>
    <row r="9" spans="1:64" x14ac:dyDescent="0.3">
      <c r="A9" s="52">
        <v>2003</v>
      </c>
      <c r="B9" s="56">
        <v>725</v>
      </c>
      <c r="C9" s="57">
        <v>18539</v>
      </c>
      <c r="D9" s="56">
        <v>6556</v>
      </c>
      <c r="E9" s="57">
        <v>133835</v>
      </c>
      <c r="F9" s="58">
        <f t="shared" si="0"/>
        <v>7281</v>
      </c>
      <c r="G9" s="59">
        <f t="shared" si="0"/>
        <v>152374</v>
      </c>
      <c r="H9" s="60">
        <v>0</v>
      </c>
      <c r="I9" s="56">
        <v>0</v>
      </c>
      <c r="J9" s="57">
        <v>0</v>
      </c>
      <c r="K9" s="56">
        <f>2+2+2+2+2+12+12+12+12+12+8+6+6+6+9+12+12+12+12+8+6+6+6+4</f>
        <v>183</v>
      </c>
      <c r="L9" s="56">
        <f>14+14+14+14+14+84+84+84+84+84+56+42+42+42+63+84+84+84+84+56+42+42+42+28</f>
        <v>1281</v>
      </c>
      <c r="M9" s="56">
        <f>150+95+81+97+76+281+2455+8377+14856+9270+2820+1694+1584+1445+1223+2899+3315+5371+3428+1703+749+476+418+283</f>
        <v>63146</v>
      </c>
      <c r="N9" s="61">
        <v>183</v>
      </c>
      <c r="O9" s="58">
        <v>1281</v>
      </c>
      <c r="P9" s="59">
        <v>63146</v>
      </c>
      <c r="Q9" s="62">
        <v>150</v>
      </c>
      <c r="R9" s="54">
        <v>1152</v>
      </c>
      <c r="S9" s="63">
        <v>67925</v>
      </c>
      <c r="T9" s="54"/>
      <c r="U9" s="54"/>
      <c r="V9" s="63"/>
      <c r="W9" s="53">
        <f t="shared" si="1"/>
        <v>150</v>
      </c>
      <c r="X9" s="53">
        <f t="shared" si="1"/>
        <v>1152</v>
      </c>
      <c r="Y9" s="53">
        <f t="shared" si="1"/>
        <v>67925</v>
      </c>
      <c r="Z9" s="62">
        <v>52</v>
      </c>
      <c r="AA9" s="54">
        <v>354</v>
      </c>
      <c r="AB9" s="63">
        <v>9810</v>
      </c>
      <c r="AC9" s="54">
        <v>237</v>
      </c>
      <c r="AD9" s="54">
        <v>1506</v>
      </c>
      <c r="AE9" s="63">
        <v>77735</v>
      </c>
      <c r="AF9" s="60">
        <v>228</v>
      </c>
      <c r="AG9" s="56">
        <v>2183</v>
      </c>
      <c r="AH9" s="57">
        <v>111915</v>
      </c>
      <c r="AI9" s="60">
        <v>21</v>
      </c>
      <c r="AJ9" s="56">
        <v>145</v>
      </c>
      <c r="AK9" s="57">
        <v>2177</v>
      </c>
      <c r="AL9" s="60">
        <v>249</v>
      </c>
      <c r="AM9" s="56">
        <v>2328</v>
      </c>
      <c r="AN9" s="57">
        <v>114092</v>
      </c>
      <c r="AO9" s="62">
        <v>69</v>
      </c>
      <c r="AP9" s="54">
        <v>434</v>
      </c>
      <c r="AQ9" s="63">
        <v>19726</v>
      </c>
      <c r="AR9" s="62">
        <v>88</v>
      </c>
      <c r="AS9" s="54">
        <v>622</v>
      </c>
      <c r="AT9" s="63">
        <v>33496</v>
      </c>
      <c r="AU9" s="62">
        <v>104</v>
      </c>
      <c r="AV9" s="54">
        <v>737</v>
      </c>
      <c r="AW9" s="63">
        <v>40929</v>
      </c>
      <c r="AX9" s="40">
        <f t="shared" si="2"/>
        <v>261</v>
      </c>
      <c r="AY9" s="41">
        <f t="shared" si="3"/>
        <v>1793</v>
      </c>
      <c r="AZ9" s="42">
        <f t="shared" si="4"/>
        <v>94151</v>
      </c>
      <c r="BA9" s="62">
        <v>13</v>
      </c>
      <c r="BB9" s="54">
        <v>65</v>
      </c>
      <c r="BC9" s="63">
        <v>1762</v>
      </c>
      <c r="BD9" s="62">
        <v>274</v>
      </c>
      <c r="BE9" s="54">
        <v>1858</v>
      </c>
      <c r="BF9" s="63">
        <v>95913</v>
      </c>
      <c r="BG9" s="40">
        <f t="shared" si="5"/>
        <v>639</v>
      </c>
      <c r="BH9" s="40">
        <f t="shared" si="6"/>
        <v>5128</v>
      </c>
      <c r="BI9" s="40">
        <f t="shared" si="7"/>
        <v>273991</v>
      </c>
      <c r="BJ9" s="40">
        <f t="shared" si="8"/>
        <v>86</v>
      </c>
      <c r="BK9" s="40">
        <f t="shared" si="9"/>
        <v>564</v>
      </c>
      <c r="BL9" s="40">
        <f t="shared" si="10"/>
        <v>13749</v>
      </c>
    </row>
    <row r="10" spans="1:64" x14ac:dyDescent="0.3">
      <c r="A10" s="52">
        <v>2004</v>
      </c>
      <c r="B10" s="56">
        <v>674</v>
      </c>
      <c r="C10" s="57">
        <v>15906</v>
      </c>
      <c r="D10" s="56">
        <v>6553</v>
      </c>
      <c r="E10" s="57">
        <v>163502</v>
      </c>
      <c r="F10" s="58">
        <f t="shared" si="0"/>
        <v>7227</v>
      </c>
      <c r="G10" s="59">
        <f t="shared" si="0"/>
        <v>179408</v>
      </c>
      <c r="H10" s="60">
        <v>224</v>
      </c>
      <c r="I10" s="56">
        <v>1568</v>
      </c>
      <c r="J10" s="57">
        <v>33839</v>
      </c>
      <c r="K10" s="56">
        <v>260</v>
      </c>
      <c r="L10" s="56">
        <v>1820</v>
      </c>
      <c r="M10" s="56">
        <v>49994</v>
      </c>
      <c r="N10" s="61">
        <v>484</v>
      </c>
      <c r="O10" s="58">
        <v>3388</v>
      </c>
      <c r="P10" s="59">
        <v>83833</v>
      </c>
      <c r="Q10" s="62">
        <v>143</v>
      </c>
      <c r="R10" s="54">
        <v>1200</v>
      </c>
      <c r="S10" s="63">
        <v>54423</v>
      </c>
      <c r="T10" s="55"/>
      <c r="U10" s="55"/>
      <c r="V10" s="63"/>
      <c r="W10" s="53">
        <f t="shared" si="1"/>
        <v>143</v>
      </c>
      <c r="X10" s="53">
        <f t="shared" si="1"/>
        <v>1200</v>
      </c>
      <c r="Y10" s="53">
        <f t="shared" si="1"/>
        <v>54423</v>
      </c>
      <c r="Z10" s="62">
        <v>54</v>
      </c>
      <c r="AA10" s="54">
        <v>363</v>
      </c>
      <c r="AB10" s="63">
        <v>10621</v>
      </c>
      <c r="AC10" s="54">
        <v>197</v>
      </c>
      <c r="AD10" s="54">
        <v>1563</v>
      </c>
      <c r="AE10" s="63">
        <v>65044</v>
      </c>
      <c r="AF10" s="60">
        <v>230</v>
      </c>
      <c r="AG10" s="56">
        <v>2205</v>
      </c>
      <c r="AH10" s="57">
        <v>111090</v>
      </c>
      <c r="AI10" s="60">
        <v>20</v>
      </c>
      <c r="AJ10" s="56">
        <v>137</v>
      </c>
      <c r="AK10" s="57">
        <v>2902</v>
      </c>
      <c r="AL10" s="60">
        <v>250</v>
      </c>
      <c r="AM10" s="56">
        <v>2342</v>
      </c>
      <c r="AN10" s="57">
        <v>113992</v>
      </c>
      <c r="AO10" s="62">
        <v>69</v>
      </c>
      <c r="AP10" s="54">
        <v>437</v>
      </c>
      <c r="AQ10" s="63">
        <v>19967</v>
      </c>
      <c r="AR10" s="62">
        <v>90</v>
      </c>
      <c r="AS10" s="54">
        <v>626</v>
      </c>
      <c r="AT10" s="63">
        <v>33064</v>
      </c>
      <c r="AU10" s="62">
        <v>104</v>
      </c>
      <c r="AV10" s="54">
        <v>732</v>
      </c>
      <c r="AW10" s="63">
        <v>40932</v>
      </c>
      <c r="AX10" s="40">
        <f t="shared" si="2"/>
        <v>263</v>
      </c>
      <c r="AY10" s="41">
        <f t="shared" si="3"/>
        <v>1795</v>
      </c>
      <c r="AZ10" s="42">
        <f t="shared" si="4"/>
        <v>93963</v>
      </c>
      <c r="BA10" s="62">
        <v>13</v>
      </c>
      <c r="BB10" s="54">
        <v>64</v>
      </c>
      <c r="BC10" s="63">
        <v>1735</v>
      </c>
      <c r="BD10" s="62">
        <v>276</v>
      </c>
      <c r="BE10" s="54">
        <v>1859</v>
      </c>
      <c r="BF10" s="63">
        <v>95428</v>
      </c>
      <c r="BG10" s="40">
        <f t="shared" si="5"/>
        <v>636</v>
      </c>
      <c r="BH10" s="40">
        <f t="shared" si="6"/>
        <v>5200</v>
      </c>
      <c r="BI10" s="40">
        <f t="shared" si="7"/>
        <v>259476</v>
      </c>
      <c r="BJ10" s="40">
        <f t="shared" si="8"/>
        <v>87</v>
      </c>
      <c r="BK10" s="40">
        <f t="shared" si="9"/>
        <v>564</v>
      </c>
      <c r="BL10" s="40">
        <f t="shared" si="10"/>
        <v>15258</v>
      </c>
    </row>
    <row r="11" spans="1:64" x14ac:dyDescent="0.3">
      <c r="A11" s="52">
        <v>2005</v>
      </c>
      <c r="B11" s="56">
        <v>779</v>
      </c>
      <c r="C11" s="57">
        <v>17966</v>
      </c>
      <c r="D11" s="56">
        <v>6539</v>
      </c>
      <c r="E11" s="57">
        <v>163306</v>
      </c>
      <c r="F11" s="58">
        <f t="shared" si="0"/>
        <v>7318</v>
      </c>
      <c r="G11" s="59">
        <f t="shared" si="0"/>
        <v>181272</v>
      </c>
      <c r="H11" s="60">
        <v>254</v>
      </c>
      <c r="I11" s="56">
        <v>1778</v>
      </c>
      <c r="J11" s="57">
        <v>36047</v>
      </c>
      <c r="K11" s="56">
        <v>261</v>
      </c>
      <c r="L11" s="56">
        <v>1827</v>
      </c>
      <c r="M11" s="56">
        <v>53289</v>
      </c>
      <c r="N11" s="61">
        <v>515</v>
      </c>
      <c r="O11" s="58">
        <v>3605</v>
      </c>
      <c r="P11" s="59">
        <v>89336</v>
      </c>
      <c r="Q11" s="62">
        <v>99</v>
      </c>
      <c r="R11" s="54">
        <v>892</v>
      </c>
      <c r="S11" s="63">
        <v>44660</v>
      </c>
      <c r="T11" s="54">
        <v>50</v>
      </c>
      <c r="U11" s="54">
        <v>378</v>
      </c>
      <c r="V11" s="63">
        <v>18538</v>
      </c>
      <c r="W11" s="53">
        <v>149</v>
      </c>
      <c r="X11" s="53">
        <v>1270</v>
      </c>
      <c r="Y11" s="53">
        <f t="shared" ref="Y11:Y24" si="11">S11+V11</f>
        <v>63198</v>
      </c>
      <c r="Z11" s="62">
        <v>50</v>
      </c>
      <c r="AA11" s="54">
        <v>325</v>
      </c>
      <c r="AB11" s="63">
        <v>9346</v>
      </c>
      <c r="AC11" s="54">
        <v>199</v>
      </c>
      <c r="AD11" s="54">
        <v>1595</v>
      </c>
      <c r="AE11" s="63">
        <v>72364</v>
      </c>
      <c r="AF11" s="60">
        <v>230</v>
      </c>
      <c r="AG11" s="56">
        <v>2211</v>
      </c>
      <c r="AH11" s="57">
        <v>111470</v>
      </c>
      <c r="AI11" s="60">
        <v>19</v>
      </c>
      <c r="AJ11" s="56">
        <v>131</v>
      </c>
      <c r="AK11" s="57">
        <v>2759</v>
      </c>
      <c r="AL11" s="60">
        <v>249</v>
      </c>
      <c r="AM11" s="56">
        <v>2342</v>
      </c>
      <c r="AN11" s="57">
        <v>114229</v>
      </c>
      <c r="AO11" s="62">
        <v>71</v>
      </c>
      <c r="AP11" s="54">
        <v>469</v>
      </c>
      <c r="AQ11" s="63">
        <v>20218</v>
      </c>
      <c r="AR11" s="62">
        <v>93</v>
      </c>
      <c r="AS11" s="54">
        <v>698</v>
      </c>
      <c r="AT11" s="63">
        <v>33827</v>
      </c>
      <c r="AU11" s="62">
        <v>105</v>
      </c>
      <c r="AV11" s="54">
        <v>707</v>
      </c>
      <c r="AW11" s="63">
        <v>41793</v>
      </c>
      <c r="AX11" s="40">
        <f t="shared" si="2"/>
        <v>269</v>
      </c>
      <c r="AY11" s="41">
        <f t="shared" si="3"/>
        <v>1874</v>
      </c>
      <c r="AZ11" s="42">
        <f t="shared" si="4"/>
        <v>95838</v>
      </c>
      <c r="BA11" s="62">
        <v>13</v>
      </c>
      <c r="BB11" s="54">
        <v>64</v>
      </c>
      <c r="BC11" s="63">
        <v>1724</v>
      </c>
      <c r="BD11" s="62">
        <v>282</v>
      </c>
      <c r="BE11" s="54">
        <v>1938</v>
      </c>
      <c r="BF11" s="63">
        <v>97562</v>
      </c>
      <c r="BG11" s="40">
        <f t="shared" si="5"/>
        <v>648</v>
      </c>
      <c r="BH11" s="40">
        <f t="shared" si="6"/>
        <v>5355</v>
      </c>
      <c r="BI11" s="40">
        <f t="shared" si="7"/>
        <v>270506</v>
      </c>
      <c r="BJ11" s="40">
        <f t="shared" si="8"/>
        <v>82</v>
      </c>
      <c r="BK11" s="40">
        <f t="shared" si="9"/>
        <v>520</v>
      </c>
      <c r="BL11" s="40">
        <f t="shared" si="10"/>
        <v>13829</v>
      </c>
    </row>
    <row r="12" spans="1:64" x14ac:dyDescent="0.3">
      <c r="A12" s="52">
        <v>2006</v>
      </c>
      <c r="B12" s="56">
        <v>773</v>
      </c>
      <c r="C12" s="57">
        <v>17629</v>
      </c>
      <c r="D12" s="56">
        <v>6615</v>
      </c>
      <c r="E12" s="57">
        <v>166153</v>
      </c>
      <c r="F12" s="58">
        <f t="shared" si="0"/>
        <v>7388</v>
      </c>
      <c r="G12" s="59">
        <f t="shared" si="0"/>
        <v>183782</v>
      </c>
      <c r="H12" s="60">
        <v>254</v>
      </c>
      <c r="I12" s="56">
        <v>1778</v>
      </c>
      <c r="J12" s="57">
        <v>40228</v>
      </c>
      <c r="K12" s="56">
        <v>261</v>
      </c>
      <c r="L12" s="56">
        <v>1827</v>
      </c>
      <c r="M12" s="56">
        <v>59475</v>
      </c>
      <c r="N12" s="61">
        <v>515</v>
      </c>
      <c r="O12" s="58">
        <v>3605</v>
      </c>
      <c r="P12" s="59">
        <v>99703</v>
      </c>
      <c r="Q12" s="62">
        <v>109</v>
      </c>
      <c r="R12" s="54">
        <v>918</v>
      </c>
      <c r="S12" s="63">
        <v>53503</v>
      </c>
      <c r="T12" s="54">
        <v>52</v>
      </c>
      <c r="U12" s="54">
        <v>402</v>
      </c>
      <c r="V12" s="63">
        <v>18957</v>
      </c>
      <c r="W12" s="53">
        <f t="shared" ref="W12:W23" si="12">Q12+T12</f>
        <v>161</v>
      </c>
      <c r="X12" s="53">
        <f t="shared" ref="X12:X24" si="13">R12+U12</f>
        <v>1320</v>
      </c>
      <c r="Y12" s="53">
        <f t="shared" si="11"/>
        <v>72460</v>
      </c>
      <c r="Z12" s="62">
        <v>51</v>
      </c>
      <c r="AA12" s="54">
        <v>313</v>
      </c>
      <c r="AB12" s="63">
        <v>8485</v>
      </c>
      <c r="AC12" s="54">
        <v>212</v>
      </c>
      <c r="AD12" s="54">
        <v>1633</v>
      </c>
      <c r="AE12" s="63">
        <v>80945</v>
      </c>
      <c r="AF12" s="60">
        <v>231</v>
      </c>
      <c r="AG12" s="56">
        <v>2215</v>
      </c>
      <c r="AH12" s="57">
        <v>114260</v>
      </c>
      <c r="AI12" s="60">
        <v>19</v>
      </c>
      <c r="AJ12" s="56">
        <v>118</v>
      </c>
      <c r="AK12" s="57">
        <v>3205</v>
      </c>
      <c r="AL12" s="60">
        <v>250</v>
      </c>
      <c r="AM12" s="56">
        <v>2333</v>
      </c>
      <c r="AN12" s="57">
        <v>117465</v>
      </c>
      <c r="AO12" s="62">
        <v>73</v>
      </c>
      <c r="AP12" s="54">
        <v>493</v>
      </c>
      <c r="AQ12" s="63">
        <v>21133</v>
      </c>
      <c r="AR12" s="62">
        <v>96</v>
      </c>
      <c r="AS12" s="54">
        <v>750</v>
      </c>
      <c r="AT12" s="63">
        <v>34575</v>
      </c>
      <c r="AU12" s="62">
        <v>108</v>
      </c>
      <c r="AV12" s="54">
        <v>735</v>
      </c>
      <c r="AW12" s="63">
        <v>42713</v>
      </c>
      <c r="AX12" s="40">
        <f t="shared" si="2"/>
        <v>277</v>
      </c>
      <c r="AY12" s="41">
        <f t="shared" si="3"/>
        <v>1978</v>
      </c>
      <c r="AZ12" s="42">
        <f t="shared" si="4"/>
        <v>98421</v>
      </c>
      <c r="BA12" s="62">
        <v>13</v>
      </c>
      <c r="BB12" s="54">
        <v>67</v>
      </c>
      <c r="BC12" s="63">
        <v>1732</v>
      </c>
      <c r="BD12" s="62">
        <v>290</v>
      </c>
      <c r="BE12" s="54">
        <v>2045</v>
      </c>
      <c r="BF12" s="63">
        <v>100153</v>
      </c>
      <c r="BG12" s="40">
        <f t="shared" si="5"/>
        <v>669</v>
      </c>
      <c r="BH12" s="40">
        <f t="shared" si="6"/>
        <v>5513</v>
      </c>
      <c r="BI12" s="40">
        <f t="shared" si="7"/>
        <v>285141</v>
      </c>
      <c r="BJ12" s="40">
        <f t="shared" si="8"/>
        <v>83</v>
      </c>
      <c r="BK12" s="40">
        <f t="shared" si="9"/>
        <v>498</v>
      </c>
      <c r="BL12" s="40">
        <f t="shared" si="10"/>
        <v>13422</v>
      </c>
    </row>
    <row r="13" spans="1:64" x14ac:dyDescent="0.3">
      <c r="A13" s="52">
        <v>2007</v>
      </c>
      <c r="B13" s="27">
        <v>789</v>
      </c>
      <c r="C13" s="28">
        <v>17733</v>
      </c>
      <c r="D13" s="27">
        <v>6740</v>
      </c>
      <c r="E13" s="28">
        <v>169105</v>
      </c>
      <c r="F13" s="27">
        <v>7529</v>
      </c>
      <c r="G13" s="28">
        <v>186838</v>
      </c>
      <c r="H13" s="45">
        <v>259</v>
      </c>
      <c r="I13" s="46">
        <v>1813</v>
      </c>
      <c r="J13" s="47">
        <v>42940</v>
      </c>
      <c r="K13" s="46">
        <v>261</v>
      </c>
      <c r="L13" s="46">
        <v>1827</v>
      </c>
      <c r="M13" s="46">
        <v>64018</v>
      </c>
      <c r="N13" s="43">
        <v>520</v>
      </c>
      <c r="O13" s="23">
        <v>3640</v>
      </c>
      <c r="P13" s="44">
        <v>106958</v>
      </c>
      <c r="Q13" s="48">
        <v>106</v>
      </c>
      <c r="R13" s="49">
        <v>929</v>
      </c>
      <c r="S13" s="50">
        <v>52029</v>
      </c>
      <c r="T13" s="49">
        <v>52</v>
      </c>
      <c r="U13" s="49">
        <v>400</v>
      </c>
      <c r="V13" s="49">
        <v>20234</v>
      </c>
      <c r="W13" s="53">
        <f t="shared" si="12"/>
        <v>158</v>
      </c>
      <c r="X13" s="53">
        <f t="shared" si="13"/>
        <v>1329</v>
      </c>
      <c r="Y13" s="53">
        <f t="shared" si="11"/>
        <v>72263</v>
      </c>
      <c r="Z13" s="48">
        <v>54</v>
      </c>
      <c r="AA13" s="49">
        <v>341</v>
      </c>
      <c r="AB13" s="50">
        <v>9671</v>
      </c>
      <c r="AC13" s="35">
        <v>212</v>
      </c>
      <c r="AD13" s="35">
        <v>1670</v>
      </c>
      <c r="AE13" s="36">
        <v>81934</v>
      </c>
      <c r="AF13" s="45">
        <v>231</v>
      </c>
      <c r="AG13" s="46">
        <v>2311</v>
      </c>
      <c r="AH13" s="47">
        <v>114880</v>
      </c>
      <c r="AI13" s="45">
        <v>20</v>
      </c>
      <c r="AJ13" s="46">
        <v>130</v>
      </c>
      <c r="AK13" s="47">
        <v>3824</v>
      </c>
      <c r="AL13" s="23">
        <v>251</v>
      </c>
      <c r="AM13" s="23">
        <v>2441</v>
      </c>
      <c r="AN13" s="44">
        <v>118704</v>
      </c>
      <c r="AO13" s="48">
        <v>73</v>
      </c>
      <c r="AP13" s="49">
        <v>499</v>
      </c>
      <c r="AQ13" s="50">
        <v>21800</v>
      </c>
      <c r="AR13" s="48">
        <v>98</v>
      </c>
      <c r="AS13" s="49">
        <v>778</v>
      </c>
      <c r="AT13" s="50">
        <v>35979</v>
      </c>
      <c r="AU13" s="48">
        <v>113</v>
      </c>
      <c r="AV13" s="49">
        <v>745</v>
      </c>
      <c r="AW13" s="50">
        <v>44241</v>
      </c>
      <c r="AX13" s="40">
        <f t="shared" si="2"/>
        <v>284</v>
      </c>
      <c r="AY13" s="41">
        <f t="shared" si="3"/>
        <v>2022</v>
      </c>
      <c r="AZ13" s="42">
        <f t="shared" si="4"/>
        <v>102020</v>
      </c>
      <c r="BA13" s="48">
        <v>13</v>
      </c>
      <c r="BB13" s="49">
        <v>67</v>
      </c>
      <c r="BC13" s="50">
        <v>1955</v>
      </c>
      <c r="BD13" s="39">
        <v>297</v>
      </c>
      <c r="BE13" s="35">
        <v>2089</v>
      </c>
      <c r="BF13" s="36">
        <v>103975</v>
      </c>
      <c r="BG13" s="40">
        <f t="shared" si="5"/>
        <v>673</v>
      </c>
      <c r="BH13" s="40">
        <f t="shared" si="6"/>
        <v>5662</v>
      </c>
      <c r="BI13" s="40">
        <f t="shared" si="7"/>
        <v>289163</v>
      </c>
      <c r="BJ13" s="40">
        <f t="shared" si="8"/>
        <v>87</v>
      </c>
      <c r="BK13" s="40">
        <f t="shared" si="9"/>
        <v>538</v>
      </c>
      <c r="BL13" s="40">
        <f t="shared" si="10"/>
        <v>15450</v>
      </c>
    </row>
    <row r="14" spans="1:64" x14ac:dyDescent="0.3">
      <c r="A14" s="52">
        <v>2008</v>
      </c>
      <c r="B14" s="37">
        <v>534.47747148007682</v>
      </c>
      <c r="C14" s="38">
        <v>12983</v>
      </c>
      <c r="D14" s="37">
        <v>5985.1538602922819</v>
      </c>
      <c r="E14" s="38">
        <v>155385</v>
      </c>
      <c r="F14" s="37">
        <v>6519.6313317723607</v>
      </c>
      <c r="G14" s="38">
        <v>168368</v>
      </c>
      <c r="H14" s="48">
        <v>259</v>
      </c>
      <c r="I14" s="49">
        <v>1813</v>
      </c>
      <c r="J14" s="50">
        <v>53523</v>
      </c>
      <c r="K14" s="49">
        <v>261</v>
      </c>
      <c r="L14" s="49">
        <v>1827</v>
      </c>
      <c r="M14" s="49">
        <v>63053</v>
      </c>
      <c r="N14" s="39">
        <v>520</v>
      </c>
      <c r="O14" s="35">
        <v>3640</v>
      </c>
      <c r="P14" s="36">
        <v>116576</v>
      </c>
      <c r="Q14" s="48">
        <v>118</v>
      </c>
      <c r="R14" s="49">
        <v>1042</v>
      </c>
      <c r="S14" s="50">
        <v>53428</v>
      </c>
      <c r="T14" s="49">
        <v>55</v>
      </c>
      <c r="U14" s="49">
        <v>435</v>
      </c>
      <c r="V14" s="49">
        <v>19467</v>
      </c>
      <c r="W14" s="53">
        <f t="shared" si="12"/>
        <v>173</v>
      </c>
      <c r="X14" s="53">
        <f t="shared" si="13"/>
        <v>1477</v>
      </c>
      <c r="Y14" s="53">
        <f t="shared" si="11"/>
        <v>72895</v>
      </c>
      <c r="Z14" s="48">
        <v>53</v>
      </c>
      <c r="AA14" s="49">
        <v>340</v>
      </c>
      <c r="AB14" s="50">
        <v>9638</v>
      </c>
      <c r="AC14" s="39">
        <v>226</v>
      </c>
      <c r="AD14" s="35">
        <v>1817</v>
      </c>
      <c r="AE14" s="36">
        <v>82533</v>
      </c>
      <c r="AF14" s="48">
        <v>231</v>
      </c>
      <c r="AG14" s="49">
        <v>2380</v>
      </c>
      <c r="AH14" s="50">
        <v>118210</v>
      </c>
      <c r="AI14" s="48">
        <v>21</v>
      </c>
      <c r="AJ14" s="49">
        <v>137</v>
      </c>
      <c r="AK14" s="50">
        <v>3750</v>
      </c>
      <c r="AL14" s="35">
        <v>252</v>
      </c>
      <c r="AM14" s="35">
        <v>2517</v>
      </c>
      <c r="AN14" s="36">
        <v>121960</v>
      </c>
      <c r="AO14" s="48">
        <v>74</v>
      </c>
      <c r="AP14" s="49">
        <v>521</v>
      </c>
      <c r="AQ14" s="50">
        <v>22416</v>
      </c>
      <c r="AR14" s="48">
        <v>99</v>
      </c>
      <c r="AS14" s="49">
        <v>788</v>
      </c>
      <c r="AT14" s="50">
        <v>36568</v>
      </c>
      <c r="AU14" s="48">
        <v>114</v>
      </c>
      <c r="AV14" s="49">
        <v>748</v>
      </c>
      <c r="AW14" s="50">
        <v>44845</v>
      </c>
      <c r="AX14" s="40">
        <f t="shared" si="2"/>
        <v>287</v>
      </c>
      <c r="AY14" s="41">
        <f t="shared" si="3"/>
        <v>2057</v>
      </c>
      <c r="AZ14" s="42">
        <f t="shared" si="4"/>
        <v>103829</v>
      </c>
      <c r="BA14" s="48">
        <v>13</v>
      </c>
      <c r="BB14" s="49">
        <v>69</v>
      </c>
      <c r="BC14" s="50">
        <v>1943</v>
      </c>
      <c r="BD14" s="39">
        <v>300</v>
      </c>
      <c r="BE14" s="35">
        <v>2126</v>
      </c>
      <c r="BF14" s="36">
        <v>105772</v>
      </c>
      <c r="BG14" s="40">
        <f t="shared" si="5"/>
        <v>691</v>
      </c>
      <c r="BH14" s="40">
        <f t="shared" si="6"/>
        <v>5914</v>
      </c>
      <c r="BI14" s="40">
        <f t="shared" si="7"/>
        <v>294934</v>
      </c>
      <c r="BJ14" s="40">
        <f t="shared" si="8"/>
        <v>87</v>
      </c>
      <c r="BK14" s="40">
        <f t="shared" si="9"/>
        <v>546</v>
      </c>
      <c r="BL14" s="40">
        <f t="shared" si="10"/>
        <v>15331</v>
      </c>
    </row>
    <row r="15" spans="1:64" x14ac:dyDescent="0.3">
      <c r="A15" s="52">
        <v>2009</v>
      </c>
      <c r="B15" s="64">
        <v>810</v>
      </c>
      <c r="C15" s="64">
        <v>18246</v>
      </c>
      <c r="D15" s="65">
        <v>6877</v>
      </c>
      <c r="E15" s="66">
        <v>172302</v>
      </c>
      <c r="F15" s="67">
        <v>7687</v>
      </c>
      <c r="G15" s="67">
        <v>190548</v>
      </c>
      <c r="H15" s="68">
        <v>253</v>
      </c>
      <c r="I15" s="68">
        <v>1771</v>
      </c>
      <c r="J15" s="68">
        <v>52269</v>
      </c>
      <c r="K15" s="69">
        <v>260</v>
      </c>
      <c r="L15" s="69">
        <v>1820</v>
      </c>
      <c r="M15" s="69">
        <v>58761</v>
      </c>
      <c r="N15" s="70">
        <v>513</v>
      </c>
      <c r="O15" s="70">
        <v>3591</v>
      </c>
      <c r="P15" s="70">
        <v>111030</v>
      </c>
      <c r="Q15" s="71">
        <v>114</v>
      </c>
      <c r="R15" s="71">
        <v>1017</v>
      </c>
      <c r="S15" s="71">
        <v>53662</v>
      </c>
      <c r="T15" s="72">
        <v>54</v>
      </c>
      <c r="U15" s="72">
        <v>444</v>
      </c>
      <c r="V15" s="72">
        <v>20558</v>
      </c>
      <c r="W15" s="73">
        <f t="shared" si="12"/>
        <v>168</v>
      </c>
      <c r="X15" s="73">
        <f t="shared" si="13"/>
        <v>1461</v>
      </c>
      <c r="Y15" s="73">
        <f t="shared" si="11"/>
        <v>74220</v>
      </c>
      <c r="Z15" s="71">
        <v>51</v>
      </c>
      <c r="AA15" s="71">
        <v>325</v>
      </c>
      <c r="AB15" s="71">
        <v>8932</v>
      </c>
      <c r="AC15" s="74">
        <v>219</v>
      </c>
      <c r="AD15" s="74">
        <v>1786</v>
      </c>
      <c r="AE15" s="74">
        <v>83152</v>
      </c>
      <c r="AF15" s="71">
        <v>231</v>
      </c>
      <c r="AG15" s="71">
        <v>2394</v>
      </c>
      <c r="AH15" s="71">
        <v>112570</v>
      </c>
      <c r="AI15" s="72">
        <v>19</v>
      </c>
      <c r="AJ15" s="72">
        <v>125</v>
      </c>
      <c r="AK15" s="72">
        <v>3388</v>
      </c>
      <c r="AL15" s="75">
        <v>250</v>
      </c>
      <c r="AM15" s="75">
        <v>2519</v>
      </c>
      <c r="AN15" s="75">
        <v>115958</v>
      </c>
      <c r="AO15" s="71">
        <v>74</v>
      </c>
      <c r="AP15" s="71">
        <v>509</v>
      </c>
      <c r="AQ15" s="71">
        <v>21021</v>
      </c>
      <c r="AR15" s="72">
        <v>99</v>
      </c>
      <c r="AS15" s="72">
        <v>757</v>
      </c>
      <c r="AT15" s="72">
        <v>34743</v>
      </c>
      <c r="AU15" s="71">
        <v>114</v>
      </c>
      <c r="AV15" s="71">
        <v>753</v>
      </c>
      <c r="AW15" s="71">
        <v>44102</v>
      </c>
      <c r="AX15" s="76">
        <f t="shared" si="2"/>
        <v>287</v>
      </c>
      <c r="AY15" s="76">
        <f t="shared" si="3"/>
        <v>2019</v>
      </c>
      <c r="AZ15" s="76">
        <f t="shared" si="4"/>
        <v>99866</v>
      </c>
      <c r="BA15" s="72">
        <v>13</v>
      </c>
      <c r="BB15" s="72">
        <v>69</v>
      </c>
      <c r="BC15" s="72">
        <v>1804</v>
      </c>
      <c r="BD15" s="75">
        <v>300</v>
      </c>
      <c r="BE15" s="75">
        <v>2088</v>
      </c>
      <c r="BF15" s="75">
        <v>101670</v>
      </c>
      <c r="BG15" s="76">
        <f t="shared" si="5"/>
        <v>686</v>
      </c>
      <c r="BH15" s="76">
        <f t="shared" si="6"/>
        <v>5874</v>
      </c>
      <c r="BI15" s="76">
        <f t="shared" si="7"/>
        <v>286656</v>
      </c>
      <c r="BJ15" s="76">
        <f t="shared" si="8"/>
        <v>83</v>
      </c>
      <c r="BK15" s="76">
        <f t="shared" si="9"/>
        <v>519</v>
      </c>
      <c r="BL15" s="76">
        <f t="shared" si="10"/>
        <v>14124</v>
      </c>
    </row>
    <row r="16" spans="1:64" x14ac:dyDescent="0.3">
      <c r="A16" s="52">
        <v>2010</v>
      </c>
      <c r="B16" s="64">
        <v>884</v>
      </c>
      <c r="C16" s="64">
        <v>19370</v>
      </c>
      <c r="D16" s="65">
        <v>6954</v>
      </c>
      <c r="E16" s="66">
        <v>174398</v>
      </c>
      <c r="F16" s="67">
        <v>7838</v>
      </c>
      <c r="G16" s="67">
        <v>193768</v>
      </c>
      <c r="H16" s="77">
        <v>257</v>
      </c>
      <c r="I16" s="77">
        <v>1799</v>
      </c>
      <c r="J16" s="77">
        <v>54446</v>
      </c>
      <c r="K16" s="78">
        <v>259</v>
      </c>
      <c r="L16" s="78">
        <v>1813</v>
      </c>
      <c r="M16" s="78">
        <v>61488</v>
      </c>
      <c r="N16" s="79">
        <v>516</v>
      </c>
      <c r="O16" s="79">
        <v>3612</v>
      </c>
      <c r="P16" s="79">
        <v>115934</v>
      </c>
      <c r="Q16" s="80">
        <v>109</v>
      </c>
      <c r="R16" s="80">
        <v>968</v>
      </c>
      <c r="S16" s="80">
        <v>47973</v>
      </c>
      <c r="T16" s="81">
        <v>64</v>
      </c>
      <c r="U16" s="81">
        <v>531</v>
      </c>
      <c r="V16" s="81">
        <v>25673</v>
      </c>
      <c r="W16" s="73">
        <f t="shared" si="12"/>
        <v>173</v>
      </c>
      <c r="X16" s="73">
        <f t="shared" si="13"/>
        <v>1499</v>
      </c>
      <c r="Y16" s="73">
        <f t="shared" si="11"/>
        <v>73646</v>
      </c>
      <c r="Z16" s="80">
        <v>51</v>
      </c>
      <c r="AA16" s="80">
        <v>325</v>
      </c>
      <c r="AB16" s="80">
        <v>9244</v>
      </c>
      <c r="AC16" s="82">
        <v>224</v>
      </c>
      <c r="AD16" s="82">
        <v>1824</v>
      </c>
      <c r="AE16" s="82">
        <v>82890</v>
      </c>
      <c r="AF16" s="80">
        <v>224</v>
      </c>
      <c r="AG16" s="80">
        <v>2322</v>
      </c>
      <c r="AH16" s="80">
        <v>110940</v>
      </c>
      <c r="AI16" s="81">
        <v>19</v>
      </c>
      <c r="AJ16" s="81">
        <v>125</v>
      </c>
      <c r="AK16" s="81">
        <v>3626</v>
      </c>
      <c r="AL16" s="83">
        <v>243</v>
      </c>
      <c r="AM16" s="83">
        <v>2447</v>
      </c>
      <c r="AN16" s="83">
        <v>114566</v>
      </c>
      <c r="AO16" s="80">
        <v>74</v>
      </c>
      <c r="AP16" s="80">
        <v>491</v>
      </c>
      <c r="AQ16" s="80">
        <v>21060</v>
      </c>
      <c r="AR16" s="81">
        <v>99</v>
      </c>
      <c r="AS16" s="81">
        <v>728</v>
      </c>
      <c r="AT16" s="81">
        <v>34977</v>
      </c>
      <c r="AU16" s="80">
        <v>115</v>
      </c>
      <c r="AV16" s="80">
        <v>749</v>
      </c>
      <c r="AW16" s="80">
        <v>44879</v>
      </c>
      <c r="AX16" s="76">
        <f t="shared" si="2"/>
        <v>288</v>
      </c>
      <c r="AY16" s="76">
        <f t="shared" si="3"/>
        <v>1968</v>
      </c>
      <c r="AZ16" s="76">
        <f t="shared" si="4"/>
        <v>100916</v>
      </c>
      <c r="BA16" s="81">
        <v>13</v>
      </c>
      <c r="BB16" s="81">
        <v>69</v>
      </c>
      <c r="BC16" s="81">
        <v>1794</v>
      </c>
      <c r="BD16" s="83">
        <v>301</v>
      </c>
      <c r="BE16" s="83">
        <v>2037</v>
      </c>
      <c r="BF16" s="83">
        <v>102710</v>
      </c>
      <c r="BG16" s="76">
        <f t="shared" si="5"/>
        <v>685</v>
      </c>
      <c r="BH16" s="76">
        <f t="shared" si="6"/>
        <v>5789</v>
      </c>
      <c r="BI16" s="76">
        <f t="shared" si="7"/>
        <v>285502</v>
      </c>
      <c r="BJ16" s="76">
        <f t="shared" si="8"/>
        <v>83</v>
      </c>
      <c r="BK16" s="76">
        <f t="shared" si="9"/>
        <v>519</v>
      </c>
      <c r="BL16" s="76">
        <f t="shared" si="10"/>
        <v>14664</v>
      </c>
    </row>
    <row r="17" spans="1:64" x14ac:dyDescent="0.3">
      <c r="A17" s="52">
        <v>2011</v>
      </c>
      <c r="B17" s="64">
        <v>792</v>
      </c>
      <c r="C17" s="64">
        <v>19071</v>
      </c>
      <c r="D17" s="65">
        <v>6872</v>
      </c>
      <c r="E17" s="66">
        <v>168311</v>
      </c>
      <c r="F17" s="67">
        <v>7664</v>
      </c>
      <c r="G17" s="67">
        <v>187382</v>
      </c>
      <c r="H17" s="77">
        <v>257</v>
      </c>
      <c r="I17" s="77">
        <v>2056</v>
      </c>
      <c r="J17" s="77">
        <v>53868</v>
      </c>
      <c r="K17" s="78">
        <v>257</v>
      </c>
      <c r="L17" s="78">
        <v>1799</v>
      </c>
      <c r="M17" s="78">
        <v>61476</v>
      </c>
      <c r="N17" s="79">
        <v>514</v>
      </c>
      <c r="O17" s="79">
        <v>3855</v>
      </c>
      <c r="P17" s="79">
        <v>115344</v>
      </c>
      <c r="Q17" s="80">
        <v>109</v>
      </c>
      <c r="R17" s="80">
        <v>968</v>
      </c>
      <c r="S17" s="80">
        <v>47973</v>
      </c>
      <c r="T17" s="81">
        <v>57</v>
      </c>
      <c r="U17" s="81">
        <v>469</v>
      </c>
      <c r="V17" s="81">
        <v>22822</v>
      </c>
      <c r="W17" s="73">
        <f t="shared" si="12"/>
        <v>166</v>
      </c>
      <c r="X17" s="73">
        <f t="shared" si="13"/>
        <v>1437</v>
      </c>
      <c r="Y17" s="73">
        <f t="shared" si="11"/>
        <v>70795</v>
      </c>
      <c r="Z17" s="80">
        <v>51</v>
      </c>
      <c r="AA17" s="80">
        <v>325</v>
      </c>
      <c r="AB17" s="80">
        <v>9661</v>
      </c>
      <c r="AC17" s="82">
        <v>221</v>
      </c>
      <c r="AD17" s="82">
        <v>1786</v>
      </c>
      <c r="AE17" s="82">
        <v>81586</v>
      </c>
      <c r="AF17" s="80">
        <v>224</v>
      </c>
      <c r="AG17" s="80">
        <v>2322</v>
      </c>
      <c r="AH17" s="80">
        <v>110130</v>
      </c>
      <c r="AI17" s="81">
        <v>19</v>
      </c>
      <c r="AJ17" s="81">
        <v>125</v>
      </c>
      <c r="AK17" s="81">
        <v>3966</v>
      </c>
      <c r="AL17" s="83">
        <v>243</v>
      </c>
      <c r="AM17" s="83">
        <v>2447</v>
      </c>
      <c r="AN17" s="83">
        <v>114096</v>
      </c>
      <c r="AO17" s="80">
        <v>77</v>
      </c>
      <c r="AP17" s="80">
        <v>511</v>
      </c>
      <c r="AQ17" s="80">
        <v>21676</v>
      </c>
      <c r="AR17" s="81">
        <v>100</v>
      </c>
      <c r="AS17" s="81">
        <v>745</v>
      </c>
      <c r="AT17" s="81">
        <v>36069</v>
      </c>
      <c r="AU17" s="80">
        <v>115</v>
      </c>
      <c r="AV17" s="80">
        <v>793</v>
      </c>
      <c r="AW17" s="80">
        <v>46453</v>
      </c>
      <c r="AX17" s="76">
        <f t="shared" si="2"/>
        <v>292</v>
      </c>
      <c r="AY17" s="76">
        <f t="shared" si="3"/>
        <v>2049</v>
      </c>
      <c r="AZ17" s="76">
        <f t="shared" si="4"/>
        <v>104198</v>
      </c>
      <c r="BA17" s="81">
        <v>13</v>
      </c>
      <c r="BB17" s="81">
        <v>69</v>
      </c>
      <c r="BC17" s="81">
        <v>1911</v>
      </c>
      <c r="BD17" s="83">
        <v>305</v>
      </c>
      <c r="BE17" s="83">
        <v>2118</v>
      </c>
      <c r="BF17" s="83">
        <v>106109</v>
      </c>
      <c r="BG17" s="76">
        <f t="shared" si="5"/>
        <v>682</v>
      </c>
      <c r="BH17" s="76">
        <f t="shared" si="6"/>
        <v>5808</v>
      </c>
      <c r="BI17" s="76">
        <f t="shared" si="7"/>
        <v>285123</v>
      </c>
      <c r="BJ17" s="76">
        <f t="shared" si="8"/>
        <v>83</v>
      </c>
      <c r="BK17" s="76">
        <f t="shared" si="9"/>
        <v>519</v>
      </c>
      <c r="BL17" s="76">
        <f t="shared" si="10"/>
        <v>15538</v>
      </c>
    </row>
    <row r="18" spans="1:64" x14ac:dyDescent="0.3">
      <c r="A18" s="52">
        <v>2012</v>
      </c>
      <c r="B18" s="64">
        <v>541</v>
      </c>
      <c r="C18" s="64">
        <v>12499</v>
      </c>
      <c r="D18" s="65">
        <v>6564</v>
      </c>
      <c r="E18" s="66">
        <v>169908</v>
      </c>
      <c r="F18" s="67">
        <v>7105</v>
      </c>
      <c r="G18" s="67">
        <v>182407</v>
      </c>
      <c r="H18" s="77">
        <v>250</v>
      </c>
      <c r="I18" s="77">
        <v>2000</v>
      </c>
      <c r="J18" s="77">
        <v>57672</v>
      </c>
      <c r="K18" s="78">
        <v>259</v>
      </c>
      <c r="L18" s="78">
        <v>1813</v>
      </c>
      <c r="M18" s="78">
        <v>61662</v>
      </c>
      <c r="N18" s="79">
        <v>509</v>
      </c>
      <c r="O18" s="79">
        <v>3813</v>
      </c>
      <c r="P18" s="79">
        <v>119334</v>
      </c>
      <c r="Q18" s="80">
        <v>109</v>
      </c>
      <c r="R18" s="80">
        <v>968</v>
      </c>
      <c r="S18" s="80">
        <v>47973</v>
      </c>
      <c r="T18" s="81">
        <v>57</v>
      </c>
      <c r="U18" s="81">
        <v>469</v>
      </c>
      <c r="V18" s="81">
        <v>22040</v>
      </c>
      <c r="W18" s="73">
        <f t="shared" si="12"/>
        <v>166</v>
      </c>
      <c r="X18" s="73">
        <f t="shared" si="13"/>
        <v>1437</v>
      </c>
      <c r="Y18" s="73">
        <f t="shared" si="11"/>
        <v>70013</v>
      </c>
      <c r="Z18" s="80">
        <v>51</v>
      </c>
      <c r="AA18" s="80">
        <v>325</v>
      </c>
      <c r="AB18" s="80">
        <v>10258</v>
      </c>
      <c r="AC18" s="82">
        <v>222</v>
      </c>
      <c r="AD18" s="82">
        <v>1790</v>
      </c>
      <c r="AE18" s="82">
        <v>81860</v>
      </c>
      <c r="AF18" s="80">
        <v>231</v>
      </c>
      <c r="AG18" s="80">
        <v>2390</v>
      </c>
      <c r="AH18" s="80">
        <v>110510</v>
      </c>
      <c r="AI18" s="81">
        <v>19</v>
      </c>
      <c r="AJ18" s="81">
        <v>125</v>
      </c>
      <c r="AK18" s="81">
        <v>4177</v>
      </c>
      <c r="AL18" s="83">
        <v>250</v>
      </c>
      <c r="AM18" s="83">
        <v>2515</v>
      </c>
      <c r="AN18" s="83">
        <v>114687</v>
      </c>
      <c r="AO18" s="80">
        <v>77</v>
      </c>
      <c r="AP18" s="80">
        <v>512</v>
      </c>
      <c r="AQ18" s="80">
        <v>21850</v>
      </c>
      <c r="AR18" s="81">
        <v>100</v>
      </c>
      <c r="AS18" s="81">
        <v>745</v>
      </c>
      <c r="AT18" s="81">
        <v>36242</v>
      </c>
      <c r="AU18" s="80">
        <v>116</v>
      </c>
      <c r="AV18" s="80">
        <v>864</v>
      </c>
      <c r="AW18" s="80">
        <v>46816</v>
      </c>
      <c r="AX18" s="76">
        <f t="shared" si="2"/>
        <v>293</v>
      </c>
      <c r="AY18" s="76">
        <f t="shared" si="3"/>
        <v>2121</v>
      </c>
      <c r="AZ18" s="76">
        <f t="shared" si="4"/>
        <v>104908</v>
      </c>
      <c r="BA18" s="81">
        <v>13</v>
      </c>
      <c r="BB18" s="81">
        <v>69</v>
      </c>
      <c r="BC18" s="81">
        <v>1910</v>
      </c>
      <c r="BD18" s="83">
        <v>306</v>
      </c>
      <c r="BE18" s="83">
        <v>2190</v>
      </c>
      <c r="BF18" s="83">
        <v>106818</v>
      </c>
      <c r="BG18" s="76">
        <f t="shared" si="5"/>
        <v>690</v>
      </c>
      <c r="BH18" s="76">
        <f t="shared" si="6"/>
        <v>5948</v>
      </c>
      <c r="BI18" s="76">
        <f t="shared" si="7"/>
        <v>285431</v>
      </c>
      <c r="BJ18" s="76">
        <f t="shared" si="8"/>
        <v>83</v>
      </c>
      <c r="BK18" s="76">
        <f t="shared" si="9"/>
        <v>519</v>
      </c>
      <c r="BL18" s="76">
        <f t="shared" si="10"/>
        <v>16345</v>
      </c>
    </row>
    <row r="19" spans="1:64" x14ac:dyDescent="0.3">
      <c r="A19" s="52">
        <v>2013</v>
      </c>
      <c r="B19" s="64">
        <v>683</v>
      </c>
      <c r="C19" s="64">
        <v>17592</v>
      </c>
      <c r="D19" s="65">
        <v>6905</v>
      </c>
      <c r="E19" s="66">
        <v>174396</v>
      </c>
      <c r="F19" s="67">
        <v>7588</v>
      </c>
      <c r="G19" s="67">
        <v>191988</v>
      </c>
      <c r="H19" s="77">
        <v>248</v>
      </c>
      <c r="I19" s="77">
        <v>1984</v>
      </c>
      <c r="J19" s="77">
        <v>54289</v>
      </c>
      <c r="K19" s="78">
        <v>257</v>
      </c>
      <c r="L19" s="78">
        <v>1799</v>
      </c>
      <c r="M19" s="78">
        <v>61952</v>
      </c>
      <c r="N19" s="79">
        <v>505</v>
      </c>
      <c r="O19" s="79">
        <v>3783</v>
      </c>
      <c r="P19" s="79">
        <v>116241</v>
      </c>
      <c r="Q19" s="80">
        <v>109</v>
      </c>
      <c r="R19" s="80">
        <v>955</v>
      </c>
      <c r="S19" s="80">
        <v>50494</v>
      </c>
      <c r="T19" s="81">
        <v>57</v>
      </c>
      <c r="U19" s="81">
        <v>469</v>
      </c>
      <c r="V19" s="81">
        <v>24811</v>
      </c>
      <c r="W19" s="73">
        <f t="shared" si="12"/>
        <v>166</v>
      </c>
      <c r="X19" s="73">
        <f t="shared" si="13"/>
        <v>1424</v>
      </c>
      <c r="Y19" s="73">
        <f t="shared" si="11"/>
        <v>75305</v>
      </c>
      <c r="Z19" s="80">
        <v>52</v>
      </c>
      <c r="AA19" s="80">
        <v>331</v>
      </c>
      <c r="AB19" s="80">
        <v>10564</v>
      </c>
      <c r="AC19" s="82">
        <v>218</v>
      </c>
      <c r="AD19" s="82">
        <v>1755</v>
      </c>
      <c r="AE19" s="82">
        <v>85869</v>
      </c>
      <c r="AF19" s="80">
        <v>235</v>
      </c>
      <c r="AG19" s="80">
        <v>2437</v>
      </c>
      <c r="AH19" s="80">
        <v>112230</v>
      </c>
      <c r="AI19" s="81">
        <v>20</v>
      </c>
      <c r="AJ19" s="81">
        <v>131</v>
      </c>
      <c r="AK19" s="81">
        <v>4279</v>
      </c>
      <c r="AL19" s="83">
        <v>255</v>
      </c>
      <c r="AM19" s="83">
        <v>2568</v>
      </c>
      <c r="AN19" s="83">
        <v>116509</v>
      </c>
      <c r="AO19" s="80">
        <v>85</v>
      </c>
      <c r="AP19" s="80">
        <v>571</v>
      </c>
      <c r="AQ19" s="80">
        <v>21837</v>
      </c>
      <c r="AR19" s="81">
        <v>105</v>
      </c>
      <c r="AS19" s="81">
        <v>801</v>
      </c>
      <c r="AT19" s="81">
        <v>36330</v>
      </c>
      <c r="AU19" s="80">
        <v>117</v>
      </c>
      <c r="AV19" s="80">
        <v>892</v>
      </c>
      <c r="AW19" s="80">
        <v>47342</v>
      </c>
      <c r="AX19" s="76">
        <f t="shared" si="2"/>
        <v>307</v>
      </c>
      <c r="AY19" s="76">
        <f t="shared" si="3"/>
        <v>2264</v>
      </c>
      <c r="AZ19" s="76">
        <f t="shared" si="4"/>
        <v>105509</v>
      </c>
      <c r="BA19" s="81">
        <v>13</v>
      </c>
      <c r="BB19" s="81">
        <v>69</v>
      </c>
      <c r="BC19" s="81">
        <v>1879</v>
      </c>
      <c r="BD19" s="83">
        <v>320</v>
      </c>
      <c r="BE19" s="83">
        <v>2333</v>
      </c>
      <c r="BF19" s="83">
        <v>107388</v>
      </c>
      <c r="BG19" s="76">
        <f t="shared" si="5"/>
        <v>708</v>
      </c>
      <c r="BH19" s="76">
        <f t="shared" si="6"/>
        <v>6125</v>
      </c>
      <c r="BI19" s="76">
        <f t="shared" si="7"/>
        <v>293044</v>
      </c>
      <c r="BJ19" s="76">
        <f t="shared" si="8"/>
        <v>85</v>
      </c>
      <c r="BK19" s="76">
        <f t="shared" si="9"/>
        <v>531</v>
      </c>
      <c r="BL19" s="76">
        <f t="shared" si="10"/>
        <v>16722</v>
      </c>
    </row>
    <row r="20" spans="1:64" x14ac:dyDescent="0.3">
      <c r="A20" s="52">
        <v>2014</v>
      </c>
      <c r="B20" s="64">
        <v>663</v>
      </c>
      <c r="C20" s="64">
        <v>16722</v>
      </c>
      <c r="D20" s="65">
        <v>7035</v>
      </c>
      <c r="E20" s="66">
        <v>175627</v>
      </c>
      <c r="F20" s="67">
        <v>7698</v>
      </c>
      <c r="G20" s="67">
        <v>192349</v>
      </c>
      <c r="H20" s="77">
        <v>255</v>
      </c>
      <c r="I20" s="77">
        <v>1934</v>
      </c>
      <c r="J20" s="77">
        <v>49842</v>
      </c>
      <c r="K20" s="78">
        <v>258</v>
      </c>
      <c r="L20" s="78">
        <v>1806</v>
      </c>
      <c r="M20" s="78">
        <v>61468</v>
      </c>
      <c r="N20" s="79">
        <v>513</v>
      </c>
      <c r="O20" s="79">
        <v>3740</v>
      </c>
      <c r="P20" s="79">
        <v>111310</v>
      </c>
      <c r="Q20" s="80">
        <v>110</v>
      </c>
      <c r="R20" s="80">
        <v>939</v>
      </c>
      <c r="S20" s="80">
        <v>52738</v>
      </c>
      <c r="T20" s="81">
        <v>57</v>
      </c>
      <c r="U20" s="81">
        <v>476</v>
      </c>
      <c r="V20" s="81">
        <v>27254</v>
      </c>
      <c r="W20" s="73">
        <f t="shared" si="12"/>
        <v>167</v>
      </c>
      <c r="X20" s="73">
        <f t="shared" si="13"/>
        <v>1415</v>
      </c>
      <c r="Y20" s="73">
        <f t="shared" si="11"/>
        <v>79992</v>
      </c>
      <c r="Z20" s="80">
        <v>52</v>
      </c>
      <c r="AA20" s="80">
        <v>331</v>
      </c>
      <c r="AB20" s="80">
        <v>10631</v>
      </c>
      <c r="AC20" s="82">
        <v>219</v>
      </c>
      <c r="AD20" s="82">
        <v>1746</v>
      </c>
      <c r="AE20" s="82">
        <v>90623</v>
      </c>
      <c r="AF20" s="80">
        <v>235</v>
      </c>
      <c r="AG20" s="80">
        <v>2447</v>
      </c>
      <c r="AH20" s="80">
        <v>114250</v>
      </c>
      <c r="AI20" s="81">
        <v>20</v>
      </c>
      <c r="AJ20" s="81">
        <v>131</v>
      </c>
      <c r="AK20" s="81">
        <v>4770</v>
      </c>
      <c r="AL20" s="83">
        <v>255</v>
      </c>
      <c r="AM20" s="83">
        <v>2578</v>
      </c>
      <c r="AN20" s="83">
        <v>119020</v>
      </c>
      <c r="AO20" s="80">
        <v>85</v>
      </c>
      <c r="AP20" s="80">
        <v>579</v>
      </c>
      <c r="AQ20" s="80">
        <v>21950</v>
      </c>
      <c r="AR20" s="81">
        <v>105</v>
      </c>
      <c r="AS20" s="81">
        <v>809</v>
      </c>
      <c r="AT20" s="81">
        <v>36671</v>
      </c>
      <c r="AU20" s="80">
        <v>120</v>
      </c>
      <c r="AV20" s="80">
        <v>961</v>
      </c>
      <c r="AW20" s="80">
        <v>48223</v>
      </c>
      <c r="AX20" s="76">
        <f t="shared" si="2"/>
        <v>310</v>
      </c>
      <c r="AY20" s="76">
        <f t="shared" si="3"/>
        <v>2349</v>
      </c>
      <c r="AZ20" s="76">
        <f t="shared" si="4"/>
        <v>106844</v>
      </c>
      <c r="BA20" s="81">
        <v>13</v>
      </c>
      <c r="BB20" s="81">
        <v>69</v>
      </c>
      <c r="BC20" s="81">
        <v>1848</v>
      </c>
      <c r="BD20" s="83">
        <v>323</v>
      </c>
      <c r="BE20" s="83">
        <v>2418</v>
      </c>
      <c r="BF20" s="83">
        <v>108692</v>
      </c>
      <c r="BG20" s="76">
        <f t="shared" si="5"/>
        <v>712</v>
      </c>
      <c r="BH20" s="76">
        <f t="shared" si="6"/>
        <v>6211</v>
      </c>
      <c r="BI20" s="76">
        <f t="shared" si="7"/>
        <v>301086</v>
      </c>
      <c r="BJ20" s="76">
        <f t="shared" si="8"/>
        <v>85</v>
      </c>
      <c r="BK20" s="76">
        <f t="shared" si="9"/>
        <v>531</v>
      </c>
      <c r="BL20" s="76">
        <f t="shared" si="10"/>
        <v>17249</v>
      </c>
    </row>
    <row r="21" spans="1:64" x14ac:dyDescent="0.3">
      <c r="A21" s="52">
        <v>2015</v>
      </c>
      <c r="B21" s="64">
        <v>618</v>
      </c>
      <c r="C21" s="64">
        <v>16330</v>
      </c>
      <c r="D21" s="65">
        <v>7110</v>
      </c>
      <c r="E21" s="66">
        <v>198279</v>
      </c>
      <c r="F21" s="67">
        <v>7728</v>
      </c>
      <c r="G21" s="67">
        <v>214609</v>
      </c>
      <c r="H21" s="77">
        <v>255</v>
      </c>
      <c r="I21" s="77">
        <v>2040</v>
      </c>
      <c r="J21" s="77">
        <v>54908</v>
      </c>
      <c r="K21" s="78">
        <v>261</v>
      </c>
      <c r="L21" s="78">
        <v>1827</v>
      </c>
      <c r="M21" s="78">
        <v>67274</v>
      </c>
      <c r="N21" s="79">
        <v>516</v>
      </c>
      <c r="O21" s="79">
        <v>3867</v>
      </c>
      <c r="P21" s="79">
        <v>122182</v>
      </c>
      <c r="Q21" s="80">
        <v>109</v>
      </c>
      <c r="R21" s="80">
        <v>955</v>
      </c>
      <c r="S21" s="80">
        <v>56917</v>
      </c>
      <c r="T21" s="81">
        <v>56</v>
      </c>
      <c r="U21" s="81">
        <v>472</v>
      </c>
      <c r="V21" s="81">
        <v>29032</v>
      </c>
      <c r="W21" s="73">
        <f t="shared" si="12"/>
        <v>165</v>
      </c>
      <c r="X21" s="73">
        <f t="shared" si="13"/>
        <v>1427</v>
      </c>
      <c r="Y21" s="73">
        <f t="shared" si="11"/>
        <v>85949</v>
      </c>
      <c r="Z21" s="80">
        <v>54</v>
      </c>
      <c r="AA21" s="80">
        <v>342</v>
      </c>
      <c r="AB21" s="80">
        <v>11141</v>
      </c>
      <c r="AC21" s="82">
        <v>219</v>
      </c>
      <c r="AD21" s="82">
        <v>1769</v>
      </c>
      <c r="AE21" s="82">
        <v>97090</v>
      </c>
      <c r="AF21" s="80">
        <v>235</v>
      </c>
      <c r="AG21" s="80">
        <v>2451</v>
      </c>
      <c r="AH21" s="80">
        <v>115480</v>
      </c>
      <c r="AI21" s="81">
        <v>21</v>
      </c>
      <c r="AJ21" s="81">
        <v>136</v>
      </c>
      <c r="AK21" s="81">
        <v>4587</v>
      </c>
      <c r="AL21" s="83">
        <v>256</v>
      </c>
      <c r="AM21" s="83">
        <v>2587</v>
      </c>
      <c r="AN21" s="83">
        <v>120067</v>
      </c>
      <c r="AO21" s="80">
        <v>84</v>
      </c>
      <c r="AP21" s="80">
        <v>578</v>
      </c>
      <c r="AQ21" s="80">
        <v>22308</v>
      </c>
      <c r="AR21" s="81">
        <v>105</v>
      </c>
      <c r="AS21" s="81">
        <v>809</v>
      </c>
      <c r="AT21" s="81">
        <v>37711</v>
      </c>
      <c r="AU21" s="80">
        <v>120</v>
      </c>
      <c r="AV21" s="80">
        <v>933</v>
      </c>
      <c r="AW21" s="80">
        <v>49155</v>
      </c>
      <c r="AX21" s="76">
        <f t="shared" si="2"/>
        <v>309</v>
      </c>
      <c r="AY21" s="76">
        <f t="shared" si="3"/>
        <v>2320</v>
      </c>
      <c r="AZ21" s="76">
        <f t="shared" si="4"/>
        <v>109174</v>
      </c>
      <c r="BA21" s="81">
        <v>13</v>
      </c>
      <c r="BB21" s="81">
        <v>69</v>
      </c>
      <c r="BC21" s="81">
        <v>1924</v>
      </c>
      <c r="BD21" s="83">
        <v>322</v>
      </c>
      <c r="BE21" s="83">
        <v>2389</v>
      </c>
      <c r="BF21" s="83">
        <v>111098</v>
      </c>
      <c r="BG21" s="76">
        <f t="shared" si="5"/>
        <v>709</v>
      </c>
      <c r="BH21" s="76">
        <f t="shared" si="6"/>
        <v>6198</v>
      </c>
      <c r="BI21" s="76">
        <f t="shared" si="7"/>
        <v>310603</v>
      </c>
      <c r="BJ21" s="76">
        <f t="shared" si="8"/>
        <v>88</v>
      </c>
      <c r="BK21" s="76">
        <f t="shared" si="9"/>
        <v>547</v>
      </c>
      <c r="BL21" s="76">
        <f t="shared" si="10"/>
        <v>17652</v>
      </c>
    </row>
    <row r="22" spans="1:64" x14ac:dyDescent="0.3">
      <c r="A22" s="52">
        <v>2016</v>
      </c>
      <c r="B22" s="64">
        <v>630</v>
      </c>
      <c r="C22" s="64">
        <v>17083</v>
      </c>
      <c r="D22" s="65">
        <v>7124</v>
      </c>
      <c r="E22" s="66">
        <v>198395</v>
      </c>
      <c r="F22" s="67">
        <v>7754</v>
      </c>
      <c r="G22" s="67">
        <v>215478</v>
      </c>
      <c r="H22" s="77">
        <v>256</v>
      </c>
      <c r="I22" s="77">
        <v>2048</v>
      </c>
      <c r="J22" s="77">
        <v>62454</v>
      </c>
      <c r="K22" s="78">
        <v>257</v>
      </c>
      <c r="L22" s="78">
        <v>1799</v>
      </c>
      <c r="M22" s="78">
        <v>66368</v>
      </c>
      <c r="N22" s="79">
        <v>513</v>
      </c>
      <c r="O22" s="79">
        <v>3847</v>
      </c>
      <c r="P22" s="79">
        <v>128822</v>
      </c>
      <c r="Q22" s="71">
        <v>118</v>
      </c>
      <c r="R22" s="71">
        <v>1013</v>
      </c>
      <c r="S22" s="71">
        <v>62959</v>
      </c>
      <c r="T22" s="72">
        <v>56</v>
      </c>
      <c r="U22" s="72">
        <v>472</v>
      </c>
      <c r="V22" s="72">
        <v>31539</v>
      </c>
      <c r="W22" s="73">
        <f t="shared" si="12"/>
        <v>174</v>
      </c>
      <c r="X22" s="73">
        <f t="shared" si="13"/>
        <v>1485</v>
      </c>
      <c r="Y22" s="73">
        <f t="shared" si="11"/>
        <v>94498</v>
      </c>
      <c r="Z22" s="71">
        <v>53</v>
      </c>
      <c r="AA22" s="71">
        <v>335</v>
      </c>
      <c r="AB22" s="71">
        <v>10915</v>
      </c>
      <c r="AC22" s="74">
        <v>227</v>
      </c>
      <c r="AD22" s="74">
        <v>1820</v>
      </c>
      <c r="AE22" s="74">
        <v>105413</v>
      </c>
      <c r="AF22" s="71">
        <v>235</v>
      </c>
      <c r="AG22" s="71">
        <v>2468</v>
      </c>
      <c r="AH22" s="71">
        <v>117150</v>
      </c>
      <c r="AI22" s="72">
        <v>21</v>
      </c>
      <c r="AJ22" s="72">
        <v>136</v>
      </c>
      <c r="AK22" s="72">
        <v>4866</v>
      </c>
      <c r="AL22" s="75">
        <v>256</v>
      </c>
      <c r="AM22" s="75">
        <v>2604</v>
      </c>
      <c r="AN22" s="75">
        <v>122016</v>
      </c>
      <c r="AO22" s="84">
        <v>84</v>
      </c>
      <c r="AP22" s="84">
        <v>578</v>
      </c>
      <c r="AQ22" s="84">
        <v>22739</v>
      </c>
      <c r="AR22" s="85">
        <v>105</v>
      </c>
      <c r="AS22" s="85">
        <v>809</v>
      </c>
      <c r="AT22" s="85">
        <v>38452</v>
      </c>
      <c r="AU22" s="84">
        <v>120</v>
      </c>
      <c r="AV22" s="84">
        <v>928</v>
      </c>
      <c r="AW22" s="84">
        <v>47940</v>
      </c>
      <c r="AX22" s="76">
        <f t="shared" si="2"/>
        <v>309</v>
      </c>
      <c r="AY22" s="76">
        <f t="shared" si="3"/>
        <v>2315</v>
      </c>
      <c r="AZ22" s="76">
        <f t="shared" si="4"/>
        <v>109131</v>
      </c>
      <c r="BA22" s="85">
        <v>13</v>
      </c>
      <c r="BB22" s="85">
        <v>69</v>
      </c>
      <c r="BC22" s="85">
        <v>2056</v>
      </c>
      <c r="BD22" s="76">
        <v>322</v>
      </c>
      <c r="BE22" s="76">
        <v>2384</v>
      </c>
      <c r="BF22" s="76">
        <v>111187</v>
      </c>
      <c r="BG22" s="76">
        <f t="shared" si="5"/>
        <v>718</v>
      </c>
      <c r="BH22" s="76">
        <f t="shared" si="6"/>
        <v>6268</v>
      </c>
      <c r="BI22" s="76">
        <f t="shared" si="7"/>
        <v>320779</v>
      </c>
      <c r="BJ22" s="76">
        <f>Z22+AI22+BA22</f>
        <v>87</v>
      </c>
      <c r="BK22" s="76">
        <f t="shared" si="9"/>
        <v>540</v>
      </c>
      <c r="BL22" s="76">
        <f t="shared" si="10"/>
        <v>17837</v>
      </c>
    </row>
    <row r="23" spans="1:64" x14ac:dyDescent="0.3">
      <c r="A23" s="52">
        <v>2017</v>
      </c>
      <c r="B23" s="64">
        <v>625</v>
      </c>
      <c r="C23" s="64">
        <v>16385</v>
      </c>
      <c r="D23" s="65">
        <v>7342</v>
      </c>
      <c r="E23" s="66">
        <v>202951</v>
      </c>
      <c r="F23" s="67">
        <v>7967</v>
      </c>
      <c r="G23" s="67">
        <v>219336</v>
      </c>
      <c r="H23" s="77">
        <v>257</v>
      </c>
      <c r="I23" s="77">
        <v>2056</v>
      </c>
      <c r="J23" s="77">
        <v>65182</v>
      </c>
      <c r="K23" s="78">
        <v>258</v>
      </c>
      <c r="L23" s="78">
        <v>1806</v>
      </c>
      <c r="M23" s="78">
        <v>67554</v>
      </c>
      <c r="N23" s="79">
        <v>515</v>
      </c>
      <c r="O23" s="79">
        <v>3862</v>
      </c>
      <c r="P23" s="79">
        <v>132736</v>
      </c>
      <c r="Q23" s="71">
        <v>118</v>
      </c>
      <c r="R23" s="71">
        <v>1015</v>
      </c>
      <c r="S23" s="71">
        <v>61119</v>
      </c>
      <c r="T23" s="72">
        <v>56</v>
      </c>
      <c r="U23" s="72">
        <v>474</v>
      </c>
      <c r="V23" s="72">
        <v>27242</v>
      </c>
      <c r="W23" s="73">
        <f t="shared" si="12"/>
        <v>174</v>
      </c>
      <c r="X23" s="73">
        <f t="shared" si="13"/>
        <v>1489</v>
      </c>
      <c r="Y23" s="73">
        <f t="shared" si="11"/>
        <v>88361</v>
      </c>
      <c r="Z23" s="71">
        <v>53</v>
      </c>
      <c r="AA23" s="71">
        <v>335</v>
      </c>
      <c r="AB23" s="71">
        <v>11741</v>
      </c>
      <c r="AC23" s="74">
        <v>227</v>
      </c>
      <c r="AD23" s="74">
        <v>1824</v>
      </c>
      <c r="AE23" s="74">
        <v>100102</v>
      </c>
      <c r="AF23" s="71">
        <v>235</v>
      </c>
      <c r="AG23" s="71">
        <v>2450</v>
      </c>
      <c r="AH23" s="71">
        <v>117180</v>
      </c>
      <c r="AI23" s="72">
        <v>21</v>
      </c>
      <c r="AJ23" s="72">
        <v>136</v>
      </c>
      <c r="AK23" s="72">
        <v>4928</v>
      </c>
      <c r="AL23" s="75">
        <v>256</v>
      </c>
      <c r="AM23" s="75">
        <v>2586</v>
      </c>
      <c r="AN23" s="75">
        <v>122108</v>
      </c>
      <c r="AO23" s="84">
        <v>84</v>
      </c>
      <c r="AP23" s="84">
        <v>578</v>
      </c>
      <c r="AQ23" s="84">
        <v>23217</v>
      </c>
      <c r="AR23" s="85">
        <v>105</v>
      </c>
      <c r="AS23" s="85">
        <v>783</v>
      </c>
      <c r="AT23" s="85">
        <v>38856</v>
      </c>
      <c r="AU23" s="84">
        <v>120</v>
      </c>
      <c r="AV23" s="84">
        <v>929</v>
      </c>
      <c r="AW23" s="84">
        <v>49909</v>
      </c>
      <c r="AX23" s="76">
        <f>AU23+AR23+AO23</f>
        <v>309</v>
      </c>
      <c r="AY23" s="76">
        <f t="shared" ref="AY23:AZ23" si="14">AV23+AS23+AP23</f>
        <v>2290</v>
      </c>
      <c r="AZ23" s="76">
        <f t="shared" si="14"/>
        <v>111982</v>
      </c>
      <c r="BA23" s="85">
        <v>13</v>
      </c>
      <c r="BB23" s="85">
        <v>69</v>
      </c>
      <c r="BC23" s="85">
        <v>2161</v>
      </c>
      <c r="BD23" s="76">
        <f>AX23+BA23</f>
        <v>322</v>
      </c>
      <c r="BE23" s="76">
        <f t="shared" ref="BE23:BF23" si="15">AY23+BB23</f>
        <v>2359</v>
      </c>
      <c r="BF23" s="76">
        <f t="shared" si="15"/>
        <v>114143</v>
      </c>
      <c r="BG23" s="76">
        <f t="shared" si="5"/>
        <v>718</v>
      </c>
      <c r="BH23" s="76">
        <f t="shared" si="6"/>
        <v>6229</v>
      </c>
      <c r="BI23" s="76">
        <f t="shared" si="7"/>
        <v>317523</v>
      </c>
      <c r="BJ23" s="76">
        <f t="shared" ref="BJ23:BJ24" si="16">Z23+AI23+BA23</f>
        <v>87</v>
      </c>
      <c r="BK23" s="76">
        <f t="shared" si="9"/>
        <v>540</v>
      </c>
      <c r="BL23" s="76">
        <f t="shared" si="10"/>
        <v>18830</v>
      </c>
    </row>
    <row r="24" spans="1:64" x14ac:dyDescent="0.3">
      <c r="A24" s="52">
        <v>2018</v>
      </c>
      <c r="B24" s="64">
        <v>593</v>
      </c>
      <c r="C24" s="64">
        <v>15702</v>
      </c>
      <c r="D24" s="65">
        <v>7275</v>
      </c>
      <c r="E24" s="66">
        <v>201783</v>
      </c>
      <c r="F24" s="67">
        <v>7868</v>
      </c>
      <c r="G24" s="67">
        <v>217485</v>
      </c>
      <c r="H24" s="77">
        <v>255</v>
      </c>
      <c r="I24" s="77">
        <v>1934</v>
      </c>
      <c r="J24" s="77">
        <v>70937</v>
      </c>
      <c r="K24" s="78">
        <v>257</v>
      </c>
      <c r="L24" s="78">
        <v>1799</v>
      </c>
      <c r="M24" s="78">
        <v>66373</v>
      </c>
      <c r="N24" s="79">
        <v>512</v>
      </c>
      <c r="O24" s="79">
        <v>3733</v>
      </c>
      <c r="P24" s="79">
        <v>137310</v>
      </c>
      <c r="Q24" s="71">
        <v>106</v>
      </c>
      <c r="R24" s="71">
        <v>936</v>
      </c>
      <c r="S24" s="71">
        <v>61207</v>
      </c>
      <c r="T24" s="72">
        <v>56</v>
      </c>
      <c r="U24" s="72">
        <v>477</v>
      </c>
      <c r="V24" s="72">
        <v>28360</v>
      </c>
      <c r="W24" s="73">
        <f>Q24+T24</f>
        <v>162</v>
      </c>
      <c r="X24" s="73">
        <f t="shared" si="13"/>
        <v>1413</v>
      </c>
      <c r="Y24" s="73">
        <f t="shared" si="11"/>
        <v>89567</v>
      </c>
      <c r="Z24" s="71">
        <v>71</v>
      </c>
      <c r="AA24" s="71">
        <v>400</v>
      </c>
      <c r="AB24" s="71">
        <v>11505</v>
      </c>
      <c r="AC24" s="74">
        <f>W24+Z24</f>
        <v>233</v>
      </c>
      <c r="AD24" s="74">
        <v>1813</v>
      </c>
      <c r="AE24" s="74">
        <v>101072</v>
      </c>
      <c r="AF24" s="71">
        <v>236</v>
      </c>
      <c r="AG24" s="71">
        <v>2482</v>
      </c>
      <c r="AH24" s="71">
        <v>117710</v>
      </c>
      <c r="AI24" s="72">
        <v>27</v>
      </c>
      <c r="AJ24" s="72">
        <v>166</v>
      </c>
      <c r="AK24" s="72">
        <v>4893</v>
      </c>
      <c r="AL24" s="75">
        <v>263</v>
      </c>
      <c r="AM24" s="75">
        <v>2648</v>
      </c>
      <c r="AN24" s="75">
        <v>122603</v>
      </c>
      <c r="AO24" s="84">
        <v>84</v>
      </c>
      <c r="AP24" s="84">
        <v>578</v>
      </c>
      <c r="AQ24" s="84">
        <v>23905</v>
      </c>
      <c r="AR24" s="85">
        <v>105</v>
      </c>
      <c r="AS24" s="85">
        <v>785</v>
      </c>
      <c r="AT24" s="85">
        <v>39016</v>
      </c>
      <c r="AU24" s="84">
        <v>120</v>
      </c>
      <c r="AV24" s="84">
        <v>922</v>
      </c>
      <c r="AW24" s="84">
        <v>49843</v>
      </c>
      <c r="AX24" s="76">
        <f>AU24+AR24+AO24</f>
        <v>309</v>
      </c>
      <c r="AY24" s="76">
        <f t="shared" ref="AY24:AZ24" si="17">AV24+AS24+AP24</f>
        <v>2285</v>
      </c>
      <c r="AZ24" s="76">
        <f t="shared" si="17"/>
        <v>112764</v>
      </c>
      <c r="BA24" s="85">
        <v>17</v>
      </c>
      <c r="BB24" s="85">
        <v>86</v>
      </c>
      <c r="BC24" s="85">
        <v>2010</v>
      </c>
      <c r="BD24" s="76">
        <f>AX24+BA24</f>
        <v>326</v>
      </c>
      <c r="BE24" s="76">
        <f t="shared" ref="BE24:BF24" si="18">AY24+BB24</f>
        <v>2371</v>
      </c>
      <c r="BF24" s="76">
        <f t="shared" si="18"/>
        <v>114774</v>
      </c>
      <c r="BG24" s="76">
        <f t="shared" si="5"/>
        <v>707</v>
      </c>
      <c r="BH24" s="76">
        <f t="shared" si="6"/>
        <v>6180</v>
      </c>
      <c r="BI24" s="76">
        <f t="shared" si="7"/>
        <v>320041</v>
      </c>
      <c r="BJ24" s="76">
        <f t="shared" si="16"/>
        <v>115</v>
      </c>
      <c r="BK24" s="76">
        <f t="shared" si="9"/>
        <v>652</v>
      </c>
      <c r="BL24" s="76">
        <f t="shared" si="10"/>
        <v>18408</v>
      </c>
    </row>
    <row r="25" spans="1:64" x14ac:dyDescent="0.3">
      <c r="A25" s="52">
        <v>2019</v>
      </c>
      <c r="B25" s="64">
        <v>508</v>
      </c>
      <c r="C25" s="64">
        <v>13302</v>
      </c>
      <c r="D25" s="65">
        <v>7281</v>
      </c>
      <c r="E25" s="66">
        <v>198844</v>
      </c>
      <c r="F25" s="67">
        <v>7789</v>
      </c>
      <c r="G25" s="67">
        <v>212146</v>
      </c>
      <c r="H25" s="77">
        <v>263</v>
      </c>
      <c r="I25" s="77">
        <v>1999</v>
      </c>
      <c r="J25" s="77">
        <v>70288</v>
      </c>
      <c r="K25" s="78">
        <v>264</v>
      </c>
      <c r="L25" s="78">
        <v>1848</v>
      </c>
      <c r="M25" s="78">
        <v>69732</v>
      </c>
      <c r="N25" s="79">
        <v>527</v>
      </c>
      <c r="O25" s="79">
        <v>3847</v>
      </c>
      <c r="P25" s="79">
        <v>140020</v>
      </c>
      <c r="Q25" s="71">
        <v>104</v>
      </c>
      <c r="R25" s="71">
        <v>921</v>
      </c>
      <c r="S25" s="71">
        <v>62908</v>
      </c>
      <c r="T25" s="72">
        <v>56</v>
      </c>
      <c r="U25" s="72">
        <v>481</v>
      </c>
      <c r="V25" s="72">
        <v>31965</v>
      </c>
      <c r="W25" s="73">
        <f>Q25+T25</f>
        <v>160</v>
      </c>
      <c r="X25" s="73">
        <f t="shared" ref="X25:Y25" si="19">R25+U25</f>
        <v>1402</v>
      </c>
      <c r="Y25" s="73">
        <f t="shared" si="19"/>
        <v>94873</v>
      </c>
      <c r="Z25" s="71">
        <v>75</v>
      </c>
      <c r="AA25" s="71">
        <v>426</v>
      </c>
      <c r="AB25" s="71">
        <v>12740</v>
      </c>
      <c r="AC25" s="74">
        <f>W25+Z25</f>
        <v>235</v>
      </c>
      <c r="AD25" s="74">
        <f t="shared" ref="AD25:AE25" si="20">X25+AA25</f>
        <v>1828</v>
      </c>
      <c r="AE25" s="74">
        <f t="shared" si="20"/>
        <v>107613</v>
      </c>
      <c r="AF25" s="71">
        <v>238</v>
      </c>
      <c r="AG25" s="71">
        <v>2502</v>
      </c>
      <c r="AH25" s="71">
        <v>119030</v>
      </c>
      <c r="AI25" s="72">
        <v>27</v>
      </c>
      <c r="AJ25" s="72">
        <v>170</v>
      </c>
      <c r="AK25" s="72">
        <v>5162</v>
      </c>
      <c r="AL25" s="75">
        <v>265</v>
      </c>
      <c r="AM25" s="75">
        <v>2672</v>
      </c>
      <c r="AN25" s="75">
        <v>124192</v>
      </c>
      <c r="AO25" s="84">
        <v>82</v>
      </c>
      <c r="AP25" s="84">
        <v>555</v>
      </c>
      <c r="AQ25" s="84">
        <v>22987</v>
      </c>
      <c r="AR25" s="85">
        <v>103</v>
      </c>
      <c r="AS25" s="85">
        <v>779</v>
      </c>
      <c r="AT25" s="85">
        <v>38063</v>
      </c>
      <c r="AU25" s="84">
        <v>118</v>
      </c>
      <c r="AV25" s="84">
        <v>919</v>
      </c>
      <c r="AW25" s="84">
        <v>49653</v>
      </c>
      <c r="AX25" s="76">
        <f>AU25+AR25+AO25</f>
        <v>303</v>
      </c>
      <c r="AY25" s="76">
        <f t="shared" ref="AY25" si="21">AV25+AS25+AP25</f>
        <v>2253</v>
      </c>
      <c r="AZ25" s="76">
        <f t="shared" ref="AZ25" si="22">AW25+AT25+AQ25</f>
        <v>110703</v>
      </c>
      <c r="BA25" s="85">
        <v>17</v>
      </c>
      <c r="BB25" s="85">
        <v>86</v>
      </c>
      <c r="BC25" s="85">
        <v>1953</v>
      </c>
      <c r="BD25" s="76">
        <f>AX25+BA25</f>
        <v>320</v>
      </c>
      <c r="BE25" s="76">
        <f t="shared" ref="BE25" si="23">AY25+BB25</f>
        <v>2339</v>
      </c>
      <c r="BF25" s="76">
        <f t="shared" ref="BF25" si="24">AZ25+BC25</f>
        <v>112656</v>
      </c>
      <c r="BG25" s="76">
        <f>W25+AF25+AX25</f>
        <v>701</v>
      </c>
      <c r="BH25" s="76">
        <f t="shared" ref="BH25" si="25">X25+AG25+AY25</f>
        <v>6157</v>
      </c>
      <c r="BI25" s="76">
        <f t="shared" ref="BI25" si="26">Y25+AH25+AZ25</f>
        <v>324606</v>
      </c>
      <c r="BJ25" s="76">
        <f t="shared" ref="BJ25" si="27">Z25+AI25+BA25</f>
        <v>119</v>
      </c>
      <c r="BK25" s="76">
        <f t="shared" ref="BK25" si="28">AA25+AJ25+BB25</f>
        <v>682</v>
      </c>
      <c r="BL25" s="76">
        <f t="shared" ref="BL25" si="29">AB25+AK25+BC25</f>
        <v>19855</v>
      </c>
    </row>
    <row r="30" spans="1:64" x14ac:dyDescent="0.3">
      <c r="A30" s="1" t="s">
        <v>38</v>
      </c>
    </row>
  </sheetData>
  <sortState xmlns:xlrd2="http://schemas.microsoft.com/office/spreadsheetml/2017/richdata2" ref="A6:BL22">
    <sortCondition ref="A6"/>
  </sortState>
  <mergeCells count="43">
    <mergeCell ref="B2:G3"/>
    <mergeCell ref="B1:AE1"/>
    <mergeCell ref="W4:Y4"/>
    <mergeCell ref="Q3:Y3"/>
    <mergeCell ref="Z3:AB3"/>
    <mergeCell ref="Z4:AB4"/>
    <mergeCell ref="AC3:AE3"/>
    <mergeCell ref="K4:M4"/>
    <mergeCell ref="N4:P4"/>
    <mergeCell ref="Q4:S4"/>
    <mergeCell ref="T4:V4"/>
    <mergeCell ref="F4:G4"/>
    <mergeCell ref="B4:C4"/>
    <mergeCell ref="D4:E4"/>
    <mergeCell ref="H4:J4"/>
    <mergeCell ref="Q2:AE2"/>
    <mergeCell ref="H2:P3"/>
    <mergeCell ref="AF1:AN2"/>
    <mergeCell ref="AO4:AQ4"/>
    <mergeCell ref="AR4:AT4"/>
    <mergeCell ref="AU4:AW4"/>
    <mergeCell ref="AO2:AZ2"/>
    <mergeCell ref="AF3:AH3"/>
    <mergeCell ref="AI3:AK3"/>
    <mergeCell ref="AL3:AN3"/>
    <mergeCell ref="AF4:AH4"/>
    <mergeCell ref="AI4:AK4"/>
    <mergeCell ref="BA2:BC2"/>
    <mergeCell ref="BD2:BF3"/>
    <mergeCell ref="AO1:BF1"/>
    <mergeCell ref="AX4:AZ4"/>
    <mergeCell ref="AO3:AZ3"/>
    <mergeCell ref="BA3:BC3"/>
    <mergeCell ref="BA4:BC4"/>
    <mergeCell ref="BD4:BF4"/>
    <mergeCell ref="BL4:BL5"/>
    <mergeCell ref="BG1:BI3"/>
    <mergeCell ref="BJ1:BL3"/>
    <mergeCell ref="BG4:BG5"/>
    <mergeCell ref="BH4:BH5"/>
    <mergeCell ref="BI4:BI5"/>
    <mergeCell ref="BJ4:BJ5"/>
    <mergeCell ref="BK4:B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038F-80D5-4460-929A-77034D43D46C}">
  <dimension ref="A1:G21"/>
  <sheetViews>
    <sheetView tabSelected="1" workbookViewId="0">
      <selection activeCell="E11" sqref="E11"/>
    </sheetView>
  </sheetViews>
  <sheetFormatPr defaultRowHeight="14.4" x14ac:dyDescent="0.3"/>
  <sheetData>
    <row r="1" spans="1:7" x14ac:dyDescent="0.3">
      <c r="A1" s="1" t="s">
        <v>37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21</v>
      </c>
      <c r="G1" s="1" t="s">
        <v>36</v>
      </c>
    </row>
    <row r="2" spans="1:7" x14ac:dyDescent="0.3">
      <c r="A2" s="52">
        <v>2000</v>
      </c>
      <c r="B2" s="86">
        <f>'Daily Entries'!P6</f>
        <v>122385</v>
      </c>
      <c r="C2" s="86">
        <f>'Daily Entries'!Y6</f>
        <v>52402</v>
      </c>
      <c r="D2" s="86">
        <f>'Daily Entries'!AH6</f>
        <v>119580</v>
      </c>
      <c r="E2" s="86">
        <f>'Daily Entries'!AZ6</f>
        <v>99443</v>
      </c>
      <c r="F2" s="86">
        <f>'Daily Entries'!BL6</f>
        <v>13256</v>
      </c>
      <c r="G2" s="86">
        <f>'Daily Entries'!G6</f>
        <v>134378</v>
      </c>
    </row>
    <row r="3" spans="1:7" x14ac:dyDescent="0.3">
      <c r="A3" s="52">
        <v>2001</v>
      </c>
      <c r="B3" s="86">
        <f>'Daily Entries'!P7</f>
        <v>91343</v>
      </c>
      <c r="C3" s="86">
        <f>'Daily Entries'!Y7</f>
        <v>58064</v>
      </c>
      <c r="D3" s="86">
        <f>'Daily Entries'!AH7</f>
        <v>118890</v>
      </c>
      <c r="E3" s="86">
        <f>'Daily Entries'!AZ7</f>
        <v>97619</v>
      </c>
      <c r="F3" s="86">
        <f>'Daily Entries'!BL7</f>
        <v>13286</v>
      </c>
      <c r="G3" s="86">
        <f>'Daily Entries'!G7</f>
        <v>137019</v>
      </c>
    </row>
    <row r="4" spans="1:7" x14ac:dyDescent="0.3">
      <c r="A4" s="52">
        <v>2002</v>
      </c>
      <c r="B4" s="86">
        <f>'Daily Entries'!P8</f>
        <v>73166</v>
      </c>
      <c r="C4" s="86">
        <f>'Daily Entries'!Y8</f>
        <v>65500</v>
      </c>
      <c r="D4" s="86">
        <f>'Daily Entries'!AH8</f>
        <v>115730</v>
      </c>
      <c r="E4" s="86">
        <f>'Daily Entries'!AZ8</f>
        <v>96424</v>
      </c>
      <c r="F4" s="86">
        <f>'Daily Entries'!BL8</f>
        <v>15223</v>
      </c>
      <c r="G4" s="86">
        <f>'Daily Entries'!G8</f>
        <v>153030</v>
      </c>
    </row>
    <row r="5" spans="1:7" x14ac:dyDescent="0.3">
      <c r="A5" s="52">
        <v>2003</v>
      </c>
      <c r="B5" s="86">
        <f>'Daily Entries'!P9</f>
        <v>63146</v>
      </c>
      <c r="C5" s="86">
        <f>'Daily Entries'!Y9</f>
        <v>67925</v>
      </c>
      <c r="D5" s="86">
        <f>'Daily Entries'!AH9</f>
        <v>111915</v>
      </c>
      <c r="E5" s="86">
        <f>'Daily Entries'!AZ9</f>
        <v>94151</v>
      </c>
      <c r="F5" s="86">
        <f>'Daily Entries'!BL9</f>
        <v>13749</v>
      </c>
      <c r="G5" s="86">
        <f>'Daily Entries'!G9</f>
        <v>152374</v>
      </c>
    </row>
    <row r="6" spans="1:7" x14ac:dyDescent="0.3">
      <c r="A6" s="52">
        <v>2004</v>
      </c>
      <c r="B6" s="86">
        <f>'Daily Entries'!P10</f>
        <v>83833</v>
      </c>
      <c r="C6" s="86">
        <f>'Daily Entries'!Y10</f>
        <v>54423</v>
      </c>
      <c r="D6" s="86">
        <f>'Daily Entries'!AH10</f>
        <v>111090</v>
      </c>
      <c r="E6" s="86">
        <f>'Daily Entries'!AZ10</f>
        <v>93963</v>
      </c>
      <c r="F6" s="86">
        <f>'Daily Entries'!BL10</f>
        <v>15258</v>
      </c>
      <c r="G6" s="86">
        <f>'Daily Entries'!G10</f>
        <v>179408</v>
      </c>
    </row>
    <row r="7" spans="1:7" x14ac:dyDescent="0.3">
      <c r="A7" s="52">
        <v>2005</v>
      </c>
      <c r="B7" s="86">
        <f>'Daily Entries'!P11</f>
        <v>89336</v>
      </c>
      <c r="C7" s="86">
        <f>'Daily Entries'!Y11</f>
        <v>63198</v>
      </c>
      <c r="D7" s="86">
        <f>'Daily Entries'!AH11</f>
        <v>111470</v>
      </c>
      <c r="E7" s="86">
        <f>'Daily Entries'!AZ11</f>
        <v>95838</v>
      </c>
      <c r="F7" s="86">
        <f>'Daily Entries'!BL11</f>
        <v>13829</v>
      </c>
      <c r="G7" s="86">
        <f>'Daily Entries'!G11</f>
        <v>181272</v>
      </c>
    </row>
    <row r="8" spans="1:7" x14ac:dyDescent="0.3">
      <c r="A8" s="52">
        <v>2006</v>
      </c>
      <c r="B8" s="86">
        <f>'Daily Entries'!P12</f>
        <v>99703</v>
      </c>
      <c r="C8" s="86">
        <f>'Daily Entries'!Y12</f>
        <v>72460</v>
      </c>
      <c r="D8" s="86">
        <f>'Daily Entries'!AH12</f>
        <v>114260</v>
      </c>
      <c r="E8" s="86">
        <f>'Daily Entries'!AZ12</f>
        <v>98421</v>
      </c>
      <c r="F8" s="86">
        <f>'Daily Entries'!BL12</f>
        <v>13422</v>
      </c>
      <c r="G8" s="86">
        <f>'Daily Entries'!G12</f>
        <v>183782</v>
      </c>
    </row>
    <row r="9" spans="1:7" x14ac:dyDescent="0.3">
      <c r="A9" s="52">
        <v>2007</v>
      </c>
      <c r="B9" s="86">
        <f>'Daily Entries'!P13</f>
        <v>106958</v>
      </c>
      <c r="C9" s="86">
        <f>'Daily Entries'!Y13</f>
        <v>72263</v>
      </c>
      <c r="D9" s="86">
        <f>'Daily Entries'!AH13</f>
        <v>114880</v>
      </c>
      <c r="E9" s="86">
        <f>'Daily Entries'!AZ13</f>
        <v>102020</v>
      </c>
      <c r="F9" s="86">
        <f>'Daily Entries'!BL13</f>
        <v>15450</v>
      </c>
      <c r="G9" s="86">
        <f>'Daily Entries'!G13</f>
        <v>186838</v>
      </c>
    </row>
    <row r="10" spans="1:7" x14ac:dyDescent="0.3">
      <c r="A10" s="52">
        <v>2008</v>
      </c>
      <c r="B10" s="86">
        <f>'Daily Entries'!P14</f>
        <v>116576</v>
      </c>
      <c r="C10" s="86">
        <f>'Daily Entries'!Y14</f>
        <v>72895</v>
      </c>
      <c r="D10" s="86">
        <f>'Daily Entries'!AH14</f>
        <v>118210</v>
      </c>
      <c r="E10" s="86">
        <f>'Daily Entries'!AZ14</f>
        <v>103829</v>
      </c>
      <c r="F10" s="86">
        <f>'Daily Entries'!BL14</f>
        <v>15331</v>
      </c>
      <c r="G10" s="86">
        <f>'Daily Entries'!G14</f>
        <v>168368</v>
      </c>
    </row>
    <row r="11" spans="1:7" x14ac:dyDescent="0.3">
      <c r="A11" s="52">
        <v>2009</v>
      </c>
      <c r="B11" s="86">
        <f>'Daily Entries'!P15</f>
        <v>111030</v>
      </c>
      <c r="C11" s="86">
        <f>'Daily Entries'!Y15</f>
        <v>74220</v>
      </c>
      <c r="D11" s="86">
        <f>'Daily Entries'!AH15</f>
        <v>112570</v>
      </c>
      <c r="E11" s="86">
        <f>'Daily Entries'!AZ15</f>
        <v>99866</v>
      </c>
      <c r="F11" s="86">
        <f>'Daily Entries'!BL15</f>
        <v>14124</v>
      </c>
      <c r="G11" s="86">
        <f>'Daily Entries'!G15</f>
        <v>190548</v>
      </c>
    </row>
    <row r="12" spans="1:7" x14ac:dyDescent="0.3">
      <c r="A12" s="52">
        <v>2010</v>
      </c>
      <c r="B12" s="86">
        <f>'Daily Entries'!P16</f>
        <v>115934</v>
      </c>
      <c r="C12" s="86">
        <f>'Daily Entries'!Y16</f>
        <v>73646</v>
      </c>
      <c r="D12" s="86">
        <f>'Daily Entries'!AH16</f>
        <v>110940</v>
      </c>
      <c r="E12" s="86">
        <f>'Daily Entries'!AZ16</f>
        <v>100916</v>
      </c>
      <c r="F12" s="86">
        <f>'Daily Entries'!BL16</f>
        <v>14664</v>
      </c>
      <c r="G12" s="86">
        <f>'Daily Entries'!G16</f>
        <v>193768</v>
      </c>
    </row>
    <row r="13" spans="1:7" x14ac:dyDescent="0.3">
      <c r="A13" s="52">
        <v>2011</v>
      </c>
      <c r="B13" s="86">
        <f>'Daily Entries'!P17</f>
        <v>115344</v>
      </c>
      <c r="C13" s="86">
        <f>'Daily Entries'!Y17</f>
        <v>70795</v>
      </c>
      <c r="D13" s="86">
        <f>'Daily Entries'!AH17</f>
        <v>110130</v>
      </c>
      <c r="E13" s="86">
        <f>'Daily Entries'!AZ17</f>
        <v>104198</v>
      </c>
      <c r="F13" s="86">
        <f>'Daily Entries'!BL17</f>
        <v>15538</v>
      </c>
      <c r="G13" s="86">
        <f>'Daily Entries'!G17</f>
        <v>187382</v>
      </c>
    </row>
    <row r="14" spans="1:7" x14ac:dyDescent="0.3">
      <c r="A14" s="52">
        <v>2012</v>
      </c>
      <c r="B14" s="86">
        <f>'Daily Entries'!P18</f>
        <v>119334</v>
      </c>
      <c r="C14" s="86">
        <f>'Daily Entries'!Y18</f>
        <v>70013</v>
      </c>
      <c r="D14" s="86">
        <f>'Daily Entries'!AH18</f>
        <v>110510</v>
      </c>
      <c r="E14" s="86">
        <f>'Daily Entries'!AZ18</f>
        <v>104908</v>
      </c>
      <c r="F14" s="86">
        <f>'Daily Entries'!BL18</f>
        <v>16345</v>
      </c>
      <c r="G14" s="86">
        <f>'Daily Entries'!G18</f>
        <v>182407</v>
      </c>
    </row>
    <row r="15" spans="1:7" x14ac:dyDescent="0.3">
      <c r="A15" s="52">
        <v>2013</v>
      </c>
      <c r="B15" s="86">
        <f>'Daily Entries'!P19</f>
        <v>116241</v>
      </c>
      <c r="C15" s="86">
        <f>'Daily Entries'!Y19</f>
        <v>75305</v>
      </c>
      <c r="D15" s="86">
        <f>'Daily Entries'!AH19</f>
        <v>112230</v>
      </c>
      <c r="E15" s="86">
        <f>'Daily Entries'!AZ19</f>
        <v>105509</v>
      </c>
      <c r="F15" s="86">
        <f>'Daily Entries'!BL19</f>
        <v>16722</v>
      </c>
      <c r="G15" s="86">
        <f>'Daily Entries'!G19</f>
        <v>191988</v>
      </c>
    </row>
    <row r="16" spans="1:7" x14ac:dyDescent="0.3">
      <c r="A16" s="52">
        <v>2014</v>
      </c>
      <c r="B16" s="86">
        <f>'Daily Entries'!P20</f>
        <v>111310</v>
      </c>
      <c r="C16" s="86">
        <f>'Daily Entries'!Y20</f>
        <v>79992</v>
      </c>
      <c r="D16" s="86">
        <f>'Daily Entries'!AH20</f>
        <v>114250</v>
      </c>
      <c r="E16" s="86">
        <f>'Daily Entries'!AZ20</f>
        <v>106844</v>
      </c>
      <c r="F16" s="86">
        <f>'Daily Entries'!BL20</f>
        <v>17249</v>
      </c>
      <c r="G16" s="86">
        <f>'Daily Entries'!G20</f>
        <v>192349</v>
      </c>
    </row>
    <row r="17" spans="1:7" x14ac:dyDescent="0.3">
      <c r="A17" s="52">
        <v>2015</v>
      </c>
      <c r="B17" s="86">
        <f>'Daily Entries'!P21</f>
        <v>122182</v>
      </c>
      <c r="C17" s="86">
        <f>'Daily Entries'!Y21</f>
        <v>85949</v>
      </c>
      <c r="D17" s="86">
        <f>'Daily Entries'!AH21</f>
        <v>115480</v>
      </c>
      <c r="E17" s="86">
        <f>'Daily Entries'!AZ21</f>
        <v>109174</v>
      </c>
      <c r="F17" s="86">
        <f>'Daily Entries'!BL21</f>
        <v>17652</v>
      </c>
      <c r="G17" s="86">
        <f>'Daily Entries'!G21</f>
        <v>214609</v>
      </c>
    </row>
    <row r="18" spans="1:7" x14ac:dyDescent="0.3">
      <c r="A18" s="52">
        <v>2016</v>
      </c>
      <c r="B18" s="86">
        <f>'Daily Entries'!P22</f>
        <v>128822</v>
      </c>
      <c r="C18" s="86">
        <f>'Daily Entries'!Y22</f>
        <v>94498</v>
      </c>
      <c r="D18" s="86">
        <f>'Daily Entries'!AH22</f>
        <v>117150</v>
      </c>
      <c r="E18" s="86">
        <f>'Daily Entries'!AZ22</f>
        <v>109131</v>
      </c>
      <c r="F18" s="86">
        <f>'Daily Entries'!BL22</f>
        <v>17837</v>
      </c>
      <c r="G18" s="86">
        <f>'Daily Entries'!G22</f>
        <v>215478</v>
      </c>
    </row>
    <row r="19" spans="1:7" x14ac:dyDescent="0.3">
      <c r="A19" s="52">
        <v>2017</v>
      </c>
      <c r="B19" s="86">
        <f>'Daily Entries'!P23</f>
        <v>132736</v>
      </c>
      <c r="C19" s="86">
        <f>'Daily Entries'!Y23</f>
        <v>88361</v>
      </c>
      <c r="D19" s="86">
        <f>'Daily Entries'!AH23</f>
        <v>117180</v>
      </c>
      <c r="E19" s="86">
        <f>'Daily Entries'!AZ23</f>
        <v>111982</v>
      </c>
      <c r="F19" s="86">
        <f>'Daily Entries'!BL23</f>
        <v>18830</v>
      </c>
      <c r="G19" s="86">
        <f>'Daily Entries'!G23</f>
        <v>219336</v>
      </c>
    </row>
    <row r="20" spans="1:7" x14ac:dyDescent="0.3">
      <c r="A20" s="52">
        <v>2018</v>
      </c>
      <c r="B20" s="86">
        <f>'Daily Entries'!P24</f>
        <v>137310</v>
      </c>
      <c r="C20" s="86">
        <f>'Daily Entries'!Y24</f>
        <v>89567</v>
      </c>
      <c r="D20" s="86">
        <f>'Daily Entries'!AH24</f>
        <v>117710</v>
      </c>
      <c r="E20" s="86">
        <f>'Daily Entries'!AZ24</f>
        <v>112764</v>
      </c>
      <c r="F20" s="86">
        <f>'Daily Entries'!BL24</f>
        <v>18408</v>
      </c>
      <c r="G20" s="86">
        <f>'Daily Entries'!G24</f>
        <v>217485</v>
      </c>
    </row>
    <row r="21" spans="1:7" x14ac:dyDescent="0.3">
      <c r="A21" s="52">
        <v>2019</v>
      </c>
      <c r="B21" s="86">
        <f>'Daily Entries'!P25</f>
        <v>140020</v>
      </c>
      <c r="C21" s="86">
        <f>'Daily Entries'!Y25</f>
        <v>94873</v>
      </c>
      <c r="D21" s="86">
        <f>'Daily Entries'!AH25</f>
        <v>119030</v>
      </c>
      <c r="E21" s="86">
        <f>'Daily Entries'!AZ25</f>
        <v>110703</v>
      </c>
      <c r="F21" s="86">
        <f>'Daily Entries'!BL25</f>
        <v>19855</v>
      </c>
      <c r="G21" s="86">
        <f>'Daily Entries'!G25</f>
        <v>212146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Entries</vt:lpstr>
      <vt:lpstr>SUMMARY</vt:lpstr>
    </vt:vector>
  </TitlesOfParts>
  <Company>DCP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Yijun Ma</cp:lastModifiedBy>
  <dcterms:created xsi:type="dcterms:W3CDTF">2018-04-04T19:14:58Z</dcterms:created>
  <dcterms:modified xsi:type="dcterms:W3CDTF">2021-11-27T23:15:04Z</dcterms:modified>
</cp:coreProperties>
</file>