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7200" yWindow="45" windowWidth="8175" windowHeight="8175"/>
  </bookViews>
  <sheets>
    <sheet name="Montly Totals" sheetId="3" r:id="rId1"/>
    <sheet name="Charts" sheetId="2" r:id="rId2"/>
    <sheet name="Monthly Totals (Data)" sheetId="1" r:id="rId3"/>
  </sheets>
  <calcPr calcId="152511"/>
</workbook>
</file>

<file path=xl/calcChain.xml><?xml version="1.0" encoding="utf-8"?>
<calcChain xmlns="http://schemas.openxmlformats.org/spreadsheetml/2006/main">
  <c r="C18" i="1" l="1"/>
  <c r="D18" i="1"/>
  <c r="E18" i="1"/>
  <c r="F18" i="1"/>
  <c r="C19" i="1"/>
  <c r="D19" i="1"/>
  <c r="E19" i="1"/>
  <c r="F19" i="1"/>
  <c r="D53" i="3"/>
  <c r="D48" i="3"/>
  <c r="D52" i="3"/>
  <c r="D51" i="3"/>
  <c r="D50" i="3"/>
  <c r="D49" i="3"/>
  <c r="B19" i="1"/>
  <c r="B18" i="1"/>
</calcChain>
</file>

<file path=xl/sharedStrings.xml><?xml version="1.0" encoding="utf-8"?>
<sst xmlns="http://schemas.openxmlformats.org/spreadsheetml/2006/main" count="102" uniqueCount="43">
  <si>
    <t>TOTAL</t>
  </si>
  <si>
    <t xml:space="preserve">MONTH </t>
  </si>
  <si>
    <t>DEC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</si>
  <si>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</si>
  <si>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</si>
  <si>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</si>
  <si>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</si>
  <si>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</si>
  <si>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</si>
  <si>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</si>
  <si>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</si>
  <si>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</si>
  <si>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</si>
  <si>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Weekday Total</t>
  </si>
  <si>
    <t>Weekday Average</t>
  </si>
  <si>
    <t>Saturday Average</t>
  </si>
  <si>
    <t>Sunday Average</t>
  </si>
  <si>
    <t>TOTALS:</t>
  </si>
  <si>
    <t>Averages:</t>
  </si>
  <si>
    <t>JANUARY</t>
  </si>
  <si>
    <t>GRAND TOTAL</t>
  </si>
  <si>
    <t>WEEKDAY TOTAL</t>
  </si>
  <si>
    <t>SATURDAY AVERAGE</t>
  </si>
  <si>
    <t>SUNDAY AVERAGE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</si>
  <si>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</si>
  <si>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</si>
  <si>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</si>
  <si>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</si>
  <si>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</si>
  <si>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</si>
  <si>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</si>
  <si>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</si>
  <si>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</si>
  <si>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WEEKDAY AVERAGE</t>
  </si>
  <si>
    <t>YEARLY AVERAGES</t>
  </si>
  <si>
    <t>AVERAGE WEEKDAY TOTAL</t>
  </si>
  <si>
    <t>AVERAGE MONTHLY TOTAL</t>
  </si>
  <si>
    <t>FEBRUARY</t>
  </si>
  <si>
    <t>Staten Island Ferry Ridership - 2013</t>
  </si>
  <si>
    <t xml:space="preserve">Staten Island Ferry Ridership - 2013     </t>
  </si>
  <si>
    <t>MONTHLY TOTALS - 2013</t>
  </si>
  <si>
    <t>JAN*</t>
  </si>
  <si>
    <t>TOTAL PAX CY2013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</si>
</sst>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9" x14ac:knownFonts="1">
    <font>
      <sz val="10"/>
      <name val="Arial"/>
    </font>
    <font>
      <sz val="8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4"/>
      <name val="Century Gothic"/>
      <family val="2"/>
    </font>
    <font>
      <b/>
      <sz val="10"/>
      <color indexed="9"/>
      <name val="Century Gothic"/>
      <family val="2"/>
    </font>
    <font>
      <b/>
      <sz val="10"/>
      <color indexed="8"/>
      <name val="Century Gothic"/>
      <family val="2"/>
    </font>
    <font>
      <sz val="8"/>
      <name val="Century Gothic"/>
      <family val="2"/>
    </font>
    <font>
      <b/>
      <sz val="16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2"/>
        <b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41" fontId="3" fillId="0" borderId="0" xfId="0" applyNumberFormat="1" applyFont="1"/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41" fontId="3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3" fontId="6" fillId="0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 vertical="top"/>
    </xf>
    <xf numFmtId="0" fontId="6" fillId="2" borderId="2" xfId="0" applyFont="1" applyFill="1" applyBorder="1" applyAlignment="1">
      <alignment horizontal="center" vertical="center"/>
    </xf>
    <xf numFmtId="41" fontId="3" fillId="0" borderId="3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3" fillId="2" borderId="2" xfId="0" applyFont="1" applyFill="1" applyBorder="1" applyAlignment="1">
      <alignment horizontal="center"/>
    </xf>
    <xf numFmtId="37" fontId="3" fillId="0" borderId="1" xfId="0" applyNumberFormat="1" applyFont="1" applyFill="1" applyBorder="1" applyAlignment="1"/>
    <xf numFmtId="37" fontId="3" fillId="0" borderId="1" xfId="0" applyNumberFormat="1" applyFont="1" applyFill="1" applyBorder="1" applyAlignment="1">
      <alignment vertical="center"/>
    </xf>
    <xf numFmtId="41" fontId="2" fillId="0" borderId="0" xfId="0" applyNumberFormat="1" applyFont="1"/>
    <xf numFmtId="41" fontId="6" fillId="0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6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/>
    </xf>
    <xf numFmtId="3" fontId="2" fillId="0" borderId="10" xfId="0" applyNumberFormat="1" applyFont="1" applyFill="1" applyBorder="1" applyAlignment="1">
      <alignment horizontal="center"/>
    </xf>
    <xf numFmtId="3" fontId="2" fillId="0" borderId="11" xfId="0" applyNumberFormat="1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3" fontId="2" fillId="0" borderId="12" xfId="0" applyNumberFormat="1" applyFont="1" applyFill="1" applyBorder="1" applyAlignment="1">
      <alignment horizontal="center"/>
    </xf>
    <xf numFmtId="3" fontId="2" fillId="0" borderId="13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14" xfId="0" applyFont="1" applyFill="1" applyBorder="1" applyAlignment="1">
      <alignment horizontal="center"/>
    </xf>
    <xf numFmtId="3" fontId="2" fillId="0" borderId="15" xfId="0" applyNumberFormat="1" applyFont="1" applyFill="1" applyBorder="1" applyAlignment="1">
      <alignment horizontal="center"/>
    </xf>
    <xf numFmtId="3" fontId="2" fillId="0" borderId="16" xfId="0" applyNumberFormat="1" applyFont="1" applyFill="1" applyBorder="1" applyAlignment="1">
      <alignment horizontal="center"/>
    </xf>
    <xf numFmtId="3" fontId="2" fillId="0" borderId="4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3" fontId="3" fillId="4" borderId="8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37" fontId="2" fillId="0" borderId="12" xfId="0" applyNumberFormat="1" applyFont="1" applyFill="1" applyBorder="1" applyAlignment="1">
      <alignment horizontal="center"/>
    </xf>
    <xf numFmtId="3" fontId="2" fillId="0" borderId="17" xfId="0" applyNumberFormat="1" applyFont="1" applyFill="1" applyBorder="1" applyAlignment="1">
      <alignment horizontal="center"/>
    </xf>
    <xf numFmtId="3" fontId="2" fillId="0" borderId="18" xfId="0" applyNumberFormat="1" applyFont="1" applyFill="1" applyBorder="1" applyAlignment="1">
      <alignment horizontal="center"/>
    </xf>
    <xf numFmtId="37" fontId="2" fillId="0" borderId="13" xfId="0" applyNumberFormat="1" applyFont="1" applyFill="1" applyBorder="1" applyAlignment="1">
      <alignment horizontal="center"/>
    </xf>
    <xf numFmtId="37" fontId="2" fillId="0" borderId="19" xfId="0" applyNumberFormat="1" applyFont="1" applyFill="1" applyBorder="1" applyAlignment="1">
      <alignment horizontal="center"/>
    </xf>
    <xf numFmtId="37" fontId="2" fillId="0" borderId="1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left"/>
    </xf>
    <xf numFmtId="0" fontId="2" fillId="0" borderId="23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5" borderId="3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41" fontId="3" fillId="6" borderId="4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DAILY AVERAGES 2013</a:t>
            </a:r>
          </a:p>
        </c:rich>
      </c:tx>
      <c:layout>
        <c:manualLayout>
          <c:xMode val="edge"/>
          <c:yMode val="edge"/>
          <c:x val="0.34867293800664317"/>
          <c:y val="5.597991090808308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415999564435501E-2"/>
          <c:y val="0.19338470445865244"/>
          <c:w val="0.87256712576666606"/>
          <c:h val="0.702291821455107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'Monthly Totals (Data)'!$C$5</c:f>
              <c:strCache>
                <c:ptCount val="1"/>
                <c:pt idx="0">
                  <c:v>Weekday Average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'Monthly Totals (Data)'!$A$6:$A$17</c:f>
              <c:strCache>
                <c:ptCount val="12"/>
                <c:pt idx="0">
                  <c:v>JAN*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 (Data)'!$C$6:$C$17</c:f>
              <c:numCache>
                <c:formatCode>#,##0</c:formatCode>
                <c:ptCount val="12"/>
                <c:pt idx="0">
                  <c:v>55944</c:v>
                </c:pt>
                <c:pt idx="1">
                  <c:v>53574</c:v>
                </c:pt>
                <c:pt idx="2">
                  <c:v>58817</c:v>
                </c:pt>
                <c:pt idx="3">
                  <c:v>62301</c:v>
                </c:pt>
                <c:pt idx="4">
                  <c:v>64243</c:v>
                </c:pt>
                <c:pt idx="5">
                  <c:v>67852</c:v>
                </c:pt>
                <c:pt idx="6">
                  <c:v>62946</c:v>
                </c:pt>
                <c:pt idx="7" formatCode="#,##0_);\(#,##0\)">
                  <c:v>67938</c:v>
                </c:pt>
                <c:pt idx="8">
                  <c:v>65631</c:v>
                </c:pt>
                <c:pt idx="9">
                  <c:v>65881</c:v>
                </c:pt>
                <c:pt idx="10">
                  <c:v>57153</c:v>
                </c:pt>
                <c:pt idx="11">
                  <c:v>56748</c:v>
                </c:pt>
              </c:numCache>
            </c:numRef>
          </c:val>
        </c:ser>
        <c:ser>
          <c:idx val="1"/>
          <c:order val="1"/>
          <c:tx>
            <c:strRef>
              <c:f>'Monthly Totals (Data)'!$D$5</c:f>
              <c:strCache>
                <c:ptCount val="1"/>
                <c:pt idx="0">
                  <c:v>Saturday Average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'Monthly Totals (Data)'!$A$6:$A$17</c:f>
              <c:strCache>
                <c:ptCount val="12"/>
                <c:pt idx="0">
                  <c:v>JAN*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 (Data)'!$D$6:$D$17</c:f>
              <c:numCache>
                <c:formatCode>#,##0</c:formatCode>
                <c:ptCount val="12"/>
                <c:pt idx="0">
                  <c:v>34228</c:v>
                </c:pt>
                <c:pt idx="1">
                  <c:v>27510</c:v>
                </c:pt>
                <c:pt idx="2">
                  <c:v>46226</c:v>
                </c:pt>
                <c:pt idx="3">
                  <c:v>48778</c:v>
                </c:pt>
                <c:pt idx="4">
                  <c:v>43366</c:v>
                </c:pt>
                <c:pt idx="5">
                  <c:v>56545</c:v>
                </c:pt>
                <c:pt idx="6">
                  <c:v>54155</c:v>
                </c:pt>
                <c:pt idx="7" formatCode="#,##0_);\(#,##0\)">
                  <c:v>55242</c:v>
                </c:pt>
                <c:pt idx="8">
                  <c:v>53269</c:v>
                </c:pt>
                <c:pt idx="9">
                  <c:v>50078</c:v>
                </c:pt>
                <c:pt idx="10">
                  <c:v>42572</c:v>
                </c:pt>
                <c:pt idx="11">
                  <c:v>47914</c:v>
                </c:pt>
              </c:numCache>
            </c:numRef>
          </c:val>
        </c:ser>
        <c:ser>
          <c:idx val="2"/>
          <c:order val="2"/>
          <c:tx>
            <c:strRef>
              <c:f>'Monthly Totals (Data)'!$E$5</c:f>
              <c:strCache>
                <c:ptCount val="1"/>
                <c:pt idx="0">
                  <c:v>Sunday Average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'Monthly Totals (Data)'!$A$6:$A$17</c:f>
              <c:strCache>
                <c:ptCount val="12"/>
                <c:pt idx="0">
                  <c:v>JAN*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 (Data)'!$E$6:$E$17</c:f>
              <c:numCache>
                <c:formatCode>#,##0</c:formatCode>
                <c:ptCount val="12"/>
                <c:pt idx="0">
                  <c:v>29759</c:v>
                </c:pt>
                <c:pt idx="1">
                  <c:v>20040</c:v>
                </c:pt>
                <c:pt idx="2">
                  <c:v>28379</c:v>
                </c:pt>
                <c:pt idx="3">
                  <c:v>36902</c:v>
                </c:pt>
                <c:pt idx="4">
                  <c:v>40814</c:v>
                </c:pt>
                <c:pt idx="5">
                  <c:v>45379</c:v>
                </c:pt>
                <c:pt idx="6">
                  <c:v>42822</c:v>
                </c:pt>
                <c:pt idx="7" formatCode="#,##0_);\(#,##0\)">
                  <c:v>46642</c:v>
                </c:pt>
                <c:pt idx="8">
                  <c:v>42295</c:v>
                </c:pt>
                <c:pt idx="9">
                  <c:v>41632</c:v>
                </c:pt>
                <c:pt idx="10">
                  <c:v>35457</c:v>
                </c:pt>
                <c:pt idx="11">
                  <c:v>32412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527232"/>
        <c:axId val="520533120"/>
      </c:barChart>
      <c:catAx>
        <c:axId val="520527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5331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205331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052723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69557577869138065"/>
          <c:y val="3.3078880407124707E-2"/>
          <c:w val="0.22123912387057809"/>
          <c:h val="0.124682200984419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TOTALS - 2013</a:t>
            </a:r>
          </a:p>
        </c:rich>
      </c:tx>
      <c:layout>
        <c:manualLayout>
          <c:xMode val="edge"/>
          <c:yMode val="edge"/>
          <c:x val="0.35427629137980843"/>
          <c:y val="4.136253041362537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062943224638794E-2"/>
          <c:y val="0.13625336510931121"/>
          <c:w val="0.87434703988574369"/>
          <c:h val="0.739661124879117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'Monthly Totals (Data)'!$F$5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invertIfNegative val="0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invertIfNegative val="0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invertIfNegative val="0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invertIfNegative val="0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invertIfNegative val="0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layout>
                <c:manualLayout>
                  <c:x val="1.418551143386996E-2"/>
                  <c:y val="0.832118765489007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>
                <c:manualLayout>
                  <c:x val="-8.9383080136196703E-3"/>
                  <c:y val="0.8394180529055780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6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'Monthly Totals (Data)'!$A$6:$A$17</c:f>
              <c:strCache>
                <c:ptCount val="12"/>
                <c:pt idx="0">
                  <c:v>JAN*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'Monthly Totals (Data)'!$F$6:$F$17</c:f>
              <c:numCache>
                <c:formatCode>#,##0</c:formatCode>
                <c:ptCount val="12"/>
                <c:pt idx="0" formatCode="#,##0_);\(#,##0\)">
                  <c:v>1516678</c:v>
                </c:pt>
                <c:pt idx="1">
                  <c:v>1281600</c:v>
                </c:pt>
                <c:pt idx="2">
                  <c:v>1636447</c:v>
                </c:pt>
                <c:pt idx="3">
                  <c:v>1713347</c:v>
                </c:pt>
                <c:pt idx="4">
                  <c:v>1814320</c:v>
                </c:pt>
                <c:pt idx="5">
                  <c:v>1866659</c:v>
                </c:pt>
                <c:pt idx="6">
                  <c:v>1965296</c:v>
                </c:pt>
                <c:pt idx="7" formatCode="#,##0_);\(#,##0\)">
                  <c:v>1957410</c:v>
                </c:pt>
                <c:pt idx="8">
                  <c:v>1802610</c:v>
                </c:pt>
                <c:pt idx="9">
                  <c:v>1882100</c:v>
                </c:pt>
                <c:pt idx="10">
                  <c:v>1554894</c:v>
                </c:pt>
                <c:pt idx="11">
                  <c:v>1602179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30"/>
        <c:axId val="522060160"/>
        <c:axId val="522073600"/>
      </c:barChart>
      <c:catAx>
        <c:axId val="52206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2073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2207360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20601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25</xdr:row>
      <xdr:rowOff>57150</xdr:rowOff>
    </xdr:from>
    <xdr:to>
      <xdr:col>8</xdr:col>
      <xdr:colOff>533400</xdr:colOff>
      <xdr:row>48</xdr:row>
      <xdr:rowOff>76200</xdr:rowOff>
    </xdr:to>
    <xdr:graphicFrame macro="">
      <xdr:nvGraphicFramePr>
        <xdr:cNvPr id="215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0</xdr:row>
      <xdr:rowOff>9525</xdr:rowOff>
    </xdr:from>
    <xdr:to>
      <xdr:col>8</xdr:col>
      <xdr:colOff>590550</xdr:colOff>
      <xdr:row>24</xdr:row>
      <xdr:rowOff>38100</xdr:rowOff>
    </xdr:to>
    <xdr:graphicFrame macro="">
      <xdr:nvGraphicFramePr>
        <xdr:cNvPr id="215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7"/>
  <sheetViews>
    <sheetView tabSelected="1" topLeftCell="A22" zoomScale="115" workbookViewId="0">
      <selection activeCell="D51" sqref="D51"/>
    </sheetView>
  </sheetViews>
  <sheetFormatPr defaultRowHeight="13.5" x14ac:dyDescent="0.25"/>
  <cols>
    <col min="1" max="1" width="20.7109375" style="1" customWidth="1"/>
    <col min="2" max="2" width="14.7109375" style="2" customWidth="1"/>
    <col min="3" max="3" width="11.85546875" style="1" customWidth="1"/>
    <col min="4" max="4" width="20.7109375" style="1" customWidth="1"/>
    <col min="5" max="5" width="14.7109375" style="1" customWidth="1"/>
    <col min="6" max="6" width="17.42578125" style="1" customWidth="1"/>
    <col min="7" max="16384" width="9.140625" style="1"/>
  </cols>
  <sheetData>
    <row r="1" spans="1:5" ht="7.5" customHeight="1" x14ac:dyDescent="0.25"/>
    <row r="2" spans="1:5" ht="18.75" customHeight="1" x14ac:dyDescent="0.25">
      <c r="A2" s="54" t="s">
        <v>38</v>
      </c>
      <c r="B2" s="54"/>
      <c r="C2" s="54"/>
      <c r="D2" s="54"/>
      <c r="E2" s="54"/>
    </row>
    <row r="3" spans="1:5" ht="12.75" customHeight="1" thickBot="1" x14ac:dyDescent="0.3"/>
    <row r="4" spans="1:5" s="3" customFormat="1" x14ac:dyDescent="0.25">
      <c r="A4" s="51" t="s">
        <v>19</v>
      </c>
      <c r="B4" s="51"/>
      <c r="D4" s="51" t="s">
        <v>27</v>
      </c>
      <c r="E4" s="51"/>
    </row>
    <row r="5" spans="1:5" s="6" customFormat="1" ht="12.75" x14ac:dyDescent="0.2">
      <c r="A5" s="4" t="s">
        <v>20</v>
      </c>
      <c r="B5" s="5">
        <v>1516678</v>
      </c>
      <c r="D5" s="4" t="s">
        <v>20</v>
      </c>
      <c r="E5" s="7">
        <v>1965296</v>
      </c>
    </row>
    <row r="6" spans="1:5" s="6" customFormat="1" ht="12.75" x14ac:dyDescent="0.2">
      <c r="A6" s="8" t="s">
        <v>21</v>
      </c>
      <c r="B6" s="5">
        <v>1230977</v>
      </c>
      <c r="D6" s="8" t="s">
        <v>21</v>
      </c>
      <c r="E6" s="7">
        <v>1443161</v>
      </c>
    </row>
    <row r="7" spans="1:5" s="3" customFormat="1" x14ac:dyDescent="0.25">
      <c r="A7" s="8" t="s">
        <v>33</v>
      </c>
      <c r="B7" s="5">
        <v>55944</v>
      </c>
      <c r="D7" s="8" t="s">
        <v>33</v>
      </c>
      <c r="E7" s="9">
        <v>62946</v>
      </c>
    </row>
    <row r="8" spans="1:5" s="3" customFormat="1" x14ac:dyDescent="0.25">
      <c r="A8" s="8" t="s">
        <v>22</v>
      </c>
      <c r="B8" s="5">
        <v>34228</v>
      </c>
      <c r="D8" s="8" t="s">
        <v>22</v>
      </c>
      <c r="E8" s="9">
        <v>54155</v>
      </c>
    </row>
    <row r="9" spans="1:5" s="3" customFormat="1" x14ac:dyDescent="0.25">
      <c r="A9" s="8" t="s">
        <v>23</v>
      </c>
      <c r="B9" s="5">
        <v>29759</v>
      </c>
      <c r="D9" s="8" t="s">
        <v>23</v>
      </c>
      <c r="E9" s="9">
        <v>42822</v>
      </c>
    </row>
    <row r="10" spans="1:5" s="3" customFormat="1" ht="7.5" customHeight="1" x14ac:dyDescent="0.25">
      <c r="A10" s="56"/>
      <c r="B10" s="56"/>
      <c r="D10" s="56"/>
      <c r="E10" s="56"/>
    </row>
    <row r="11" spans="1:5" s="3" customFormat="1" x14ac:dyDescent="0.25">
      <c r="A11" s="52" t="s">
        <v>37</v>
      </c>
      <c r="B11" s="52"/>
      <c r="D11" s="52" t="s">
        <v>28</v>
      </c>
      <c r="E11" s="52"/>
    </row>
    <row r="12" spans="1:5" s="3" customFormat="1" x14ac:dyDescent="0.25">
      <c r="A12" s="4" t="s">
        <v>20</v>
      </c>
      <c r="B12" s="5">
        <v>1281600</v>
      </c>
      <c r="D12" s="4" t="s">
        <v>20</v>
      </c>
      <c r="E12" s="5">
        <v>1957410</v>
      </c>
    </row>
    <row r="13" spans="1:5" s="3" customFormat="1" x14ac:dyDescent="0.25">
      <c r="A13" s="8" t="s">
        <v>21</v>
      </c>
      <c r="B13" s="5">
        <v>1071478</v>
      </c>
      <c r="D13" s="8" t="s">
        <v>21</v>
      </c>
      <c r="E13" s="5">
        <v>1494632</v>
      </c>
    </row>
    <row r="14" spans="1:5" s="3" customFormat="1" x14ac:dyDescent="0.25">
      <c r="A14" s="8" t="s">
        <v>33</v>
      </c>
      <c r="B14" s="5">
        <v>53574</v>
      </c>
      <c r="D14" s="8" t="s">
        <v>33</v>
      </c>
      <c r="E14" s="5">
        <v>67938</v>
      </c>
    </row>
    <row r="15" spans="1:5" s="3" customFormat="1" x14ac:dyDescent="0.25">
      <c r="A15" s="8" t="s">
        <v>22</v>
      </c>
      <c r="B15" s="5">
        <v>27510</v>
      </c>
      <c r="D15" s="8" t="s">
        <v>22</v>
      </c>
      <c r="E15" s="5">
        <v>55242</v>
      </c>
    </row>
    <row r="16" spans="1:5" s="3" customFormat="1" x14ac:dyDescent="0.25">
      <c r="A16" s="8" t="s">
        <v>23</v>
      </c>
      <c r="B16" s="5">
        <v>20040</v>
      </c>
      <c r="D16" s="8" t="s">
        <v>23</v>
      </c>
      <c r="E16" s="5">
        <v>46642</v>
      </c>
    </row>
    <row r="17" spans="1:7" s="3" customFormat="1" ht="7.5" customHeight="1" x14ac:dyDescent="0.25">
      <c r="A17" s="56"/>
      <c r="B17" s="56"/>
      <c r="D17" s="56"/>
      <c r="E17" s="56"/>
    </row>
    <row r="18" spans="1:7" x14ac:dyDescent="0.25">
      <c r="A18" s="52" t="s">
        <v>24</v>
      </c>
      <c r="B18" s="52"/>
      <c r="D18" s="52" t="s">
        <v>29</v>
      </c>
      <c r="E18" s="52"/>
    </row>
    <row r="19" spans="1:7" x14ac:dyDescent="0.25">
      <c r="A19" s="4" t="s">
        <v>20</v>
      </c>
      <c r="B19" s="5">
        <v>1636447</v>
      </c>
      <c r="D19" s="4" t="s">
        <v>20</v>
      </c>
      <c r="E19" s="5">
        <v>1802610</v>
      </c>
    </row>
    <row r="20" spans="1:7" x14ac:dyDescent="0.25">
      <c r="A20" s="8" t="s">
        <v>21</v>
      </c>
      <c r="B20" s="5">
        <v>1235165</v>
      </c>
      <c r="D20" s="8" t="s">
        <v>21</v>
      </c>
      <c r="E20" s="5">
        <v>1378059</v>
      </c>
    </row>
    <row r="21" spans="1:7" x14ac:dyDescent="0.25">
      <c r="A21" s="8" t="s">
        <v>33</v>
      </c>
      <c r="B21" s="5">
        <v>58817</v>
      </c>
      <c r="D21" s="8" t="s">
        <v>33</v>
      </c>
      <c r="E21" s="5">
        <v>65631</v>
      </c>
    </row>
    <row r="22" spans="1:7" x14ac:dyDescent="0.25">
      <c r="A22" s="8" t="s">
        <v>22</v>
      </c>
      <c r="B22" s="5">
        <v>46226</v>
      </c>
      <c r="D22" s="8" t="s">
        <v>22</v>
      </c>
      <c r="E22" s="5">
        <v>53269</v>
      </c>
    </row>
    <row r="23" spans="1:7" x14ac:dyDescent="0.25">
      <c r="A23" s="8" t="s">
        <v>23</v>
      </c>
      <c r="B23" s="5">
        <v>28379</v>
      </c>
      <c r="D23" s="8" t="s">
        <v>23</v>
      </c>
      <c r="E23" s="5">
        <v>42295</v>
      </c>
    </row>
    <row r="24" spans="1:7" ht="7.5" customHeight="1" x14ac:dyDescent="0.25">
      <c r="A24" s="56"/>
      <c r="B24" s="56"/>
      <c r="D24" s="56"/>
      <c r="E24" s="56"/>
    </row>
    <row r="25" spans="1:7" x14ac:dyDescent="0.25">
      <c r="A25" s="52" t="s">
        <v>25</v>
      </c>
      <c r="B25" s="52"/>
      <c r="D25" s="52" t="s">
        <v>30</v>
      </c>
      <c r="E25" s="52"/>
      <c r="F25" s="48"/>
      <c r="G25" s="50"/>
    </row>
    <row r="26" spans="1:7" x14ac:dyDescent="0.25">
      <c r="A26" s="4" t="s">
        <v>20</v>
      </c>
      <c r="B26" s="5">
        <v>1713347</v>
      </c>
      <c r="D26" s="4" t="s">
        <v>20</v>
      </c>
      <c r="E26" s="5">
        <v>1882100</v>
      </c>
      <c r="F26" s="49"/>
      <c r="G26" s="50"/>
    </row>
    <row r="27" spans="1:7" x14ac:dyDescent="0.25">
      <c r="A27" s="8" t="s">
        <v>21</v>
      </c>
      <c r="B27" s="5">
        <v>1370627</v>
      </c>
      <c r="D27" s="8" t="s">
        <v>21</v>
      </c>
      <c r="E27" s="5">
        <v>1515258</v>
      </c>
      <c r="F27" s="49"/>
      <c r="G27" s="50"/>
    </row>
    <row r="28" spans="1:7" x14ac:dyDescent="0.25">
      <c r="A28" s="8" t="s">
        <v>33</v>
      </c>
      <c r="B28" s="5">
        <v>62301</v>
      </c>
      <c r="D28" s="8" t="s">
        <v>33</v>
      </c>
      <c r="E28" s="5">
        <v>65881</v>
      </c>
      <c r="F28" s="49"/>
      <c r="G28" s="50"/>
    </row>
    <row r="29" spans="1:7" x14ac:dyDescent="0.25">
      <c r="A29" s="8" t="s">
        <v>22</v>
      </c>
      <c r="B29" s="5">
        <v>48778</v>
      </c>
      <c r="D29" s="8" t="s">
        <v>22</v>
      </c>
      <c r="E29" s="5">
        <v>50078</v>
      </c>
      <c r="F29" s="49"/>
      <c r="G29" s="50"/>
    </row>
    <row r="30" spans="1:7" x14ac:dyDescent="0.25">
      <c r="A30" s="8" t="s">
        <v>23</v>
      </c>
      <c r="B30" s="5">
        <v>36902</v>
      </c>
      <c r="D30" s="8" t="s">
        <v>23</v>
      </c>
      <c r="E30" s="5">
        <v>41632</v>
      </c>
      <c r="F30" s="49"/>
      <c r="G30" s="50"/>
    </row>
    <row r="31" spans="1:7" ht="7.5" customHeight="1" x14ac:dyDescent="0.25">
      <c r="A31" s="56"/>
      <c r="B31" s="56"/>
      <c r="D31" s="56"/>
      <c r="E31" s="56"/>
    </row>
    <row r="32" spans="1:7" ht="14.25" thickBot="1" x14ac:dyDescent="0.3">
      <c r="A32" s="52" t="s">
        <v>6</v>
      </c>
      <c r="B32" s="52"/>
      <c r="D32" s="52" t="s">
        <v>31</v>
      </c>
      <c r="E32" s="59"/>
      <c r="F32" s="48"/>
    </row>
    <row r="33" spans="1:8" x14ac:dyDescent="0.25">
      <c r="A33" s="4" t="s">
        <v>20</v>
      </c>
      <c r="B33" s="5">
        <v>1814320</v>
      </c>
      <c r="D33" s="10" t="s">
        <v>20</v>
      </c>
      <c r="E33" s="11">
        <v>1554894</v>
      </c>
      <c r="F33" s="49"/>
    </row>
    <row r="34" spans="1:8" x14ac:dyDescent="0.25">
      <c r="A34" s="8" t="s">
        <v>21</v>
      </c>
      <c r="B34" s="5">
        <v>1477598</v>
      </c>
      <c r="D34" s="13" t="s">
        <v>21</v>
      </c>
      <c r="E34" s="14">
        <v>1200209</v>
      </c>
      <c r="F34" s="49"/>
    </row>
    <row r="35" spans="1:8" x14ac:dyDescent="0.25">
      <c r="A35" s="8" t="s">
        <v>33</v>
      </c>
      <c r="B35" s="5">
        <v>64243</v>
      </c>
      <c r="D35" s="13" t="s">
        <v>33</v>
      </c>
      <c r="E35" s="14">
        <v>57153</v>
      </c>
      <c r="F35" s="49"/>
    </row>
    <row r="36" spans="1:8" x14ac:dyDescent="0.25">
      <c r="A36" s="8" t="s">
        <v>22</v>
      </c>
      <c r="B36" s="5">
        <v>43366</v>
      </c>
      <c r="D36" s="13" t="s">
        <v>22</v>
      </c>
      <c r="E36" s="15">
        <v>42572</v>
      </c>
      <c r="F36" s="49"/>
      <c r="H36" s="16"/>
    </row>
    <row r="37" spans="1:8" x14ac:dyDescent="0.25">
      <c r="A37" s="8" t="s">
        <v>23</v>
      </c>
      <c r="B37" s="5">
        <v>40814</v>
      </c>
      <c r="D37" s="13" t="s">
        <v>23</v>
      </c>
      <c r="E37" s="15">
        <v>35457</v>
      </c>
      <c r="F37" s="49"/>
    </row>
    <row r="38" spans="1:8" ht="7.5" customHeight="1" x14ac:dyDescent="0.25">
      <c r="A38" s="56"/>
      <c r="B38" s="56"/>
      <c r="D38" s="56"/>
      <c r="E38" s="57"/>
      <c r="F38" s="12"/>
    </row>
    <row r="39" spans="1:8" x14ac:dyDescent="0.25">
      <c r="A39" s="52" t="s">
        <v>26</v>
      </c>
      <c r="B39" s="52"/>
      <c r="D39" s="52" t="s">
        <v>32</v>
      </c>
      <c r="E39" s="52"/>
      <c r="F39" s="12"/>
    </row>
    <row r="40" spans="1:8" x14ac:dyDescent="0.25">
      <c r="A40" s="4" t="s">
        <v>20</v>
      </c>
      <c r="B40" s="5">
        <v>1866659</v>
      </c>
      <c r="D40" s="4" t="s">
        <v>20</v>
      </c>
      <c r="E40" s="5">
        <v>1602179</v>
      </c>
    </row>
    <row r="41" spans="1:8" x14ac:dyDescent="0.25">
      <c r="A41" s="8" t="s">
        <v>21</v>
      </c>
      <c r="B41" s="5">
        <v>1357037</v>
      </c>
      <c r="D41" s="8" t="s">
        <v>21</v>
      </c>
      <c r="E41" s="5">
        <v>1248464</v>
      </c>
    </row>
    <row r="42" spans="1:8" x14ac:dyDescent="0.25">
      <c r="A42" s="8" t="s">
        <v>33</v>
      </c>
      <c r="B42" s="5">
        <v>67852</v>
      </c>
      <c r="D42" s="8" t="s">
        <v>33</v>
      </c>
      <c r="E42" s="5">
        <v>56748</v>
      </c>
    </row>
    <row r="43" spans="1:8" x14ac:dyDescent="0.25">
      <c r="A43" s="8" t="s">
        <v>22</v>
      </c>
      <c r="B43" s="5">
        <v>56545</v>
      </c>
      <c r="D43" s="8" t="s">
        <v>22</v>
      </c>
      <c r="E43" s="5">
        <v>47914</v>
      </c>
    </row>
    <row r="44" spans="1:8" x14ac:dyDescent="0.25">
      <c r="A44" s="8" t="s">
        <v>23</v>
      </c>
      <c r="B44" s="5">
        <v>45379</v>
      </c>
      <c r="D44" s="8" t="s">
        <v>23</v>
      </c>
      <c r="E44" s="5">
        <v>32412</v>
      </c>
    </row>
    <row r="45" spans="1:8" ht="7.5" customHeight="1" thickBot="1" x14ac:dyDescent="0.3">
      <c r="A45" s="55"/>
      <c r="B45" s="55"/>
      <c r="D45" s="55"/>
      <c r="E45" s="55"/>
    </row>
    <row r="46" spans="1:8" ht="6.75" customHeight="1" thickBot="1" x14ac:dyDescent="0.3"/>
    <row r="47" spans="1:8" x14ac:dyDescent="0.25">
      <c r="B47" s="51" t="s">
        <v>34</v>
      </c>
      <c r="C47" s="51"/>
      <c r="D47" s="51"/>
    </row>
    <row r="48" spans="1:8" x14ac:dyDescent="0.25">
      <c r="B48" s="61" t="s">
        <v>42</v>
      </c>
      <c r="C48" s="62"/>
      <c r="D48" s="17">
        <f>SUM(B5,E5,B12,E12,B19,E19,B26,E26,B33,E33,B40,E40)</f>
        <v>20593540</v>
      </c>
    </row>
    <row r="49" spans="1:4" x14ac:dyDescent="0.25">
      <c r="B49" s="58" t="s">
        <v>36</v>
      </c>
      <c r="C49" s="58"/>
      <c r="D49" s="5">
        <f>AVERAGE(B5,E5,B12,E12,B19,E19,B26,E26,B33,E33,B40,E40)</f>
        <v>1716128.3333333333</v>
      </c>
    </row>
    <row r="50" spans="1:4" x14ac:dyDescent="0.25">
      <c r="B50" s="60" t="s">
        <v>35</v>
      </c>
      <c r="C50" s="60"/>
      <c r="D50" s="5">
        <f>AVERAGE(B6,E6,B13,E13,B20,E20,B27,E27,B34,E34,B41,E41)</f>
        <v>1335222.0833333333</v>
      </c>
    </row>
    <row r="51" spans="1:4" x14ac:dyDescent="0.25">
      <c r="B51" s="60" t="s">
        <v>33</v>
      </c>
      <c r="C51" s="60"/>
      <c r="D51" s="5">
        <f>AVERAGE(B7,E7,B14,E14,B21,E21,B28,E28,B35,E35,B42,E42)</f>
        <v>61585.666666666664</v>
      </c>
    </row>
    <row r="52" spans="1:4" x14ac:dyDescent="0.25">
      <c r="B52" s="60" t="s">
        <v>22</v>
      </c>
      <c r="C52" s="60"/>
      <c r="D52" s="5">
        <f>AVERAGE(B8,E8,B15,E15,B22,E22,B29,E29,B36,E36,B43,E43)</f>
        <v>46656.916666666664</v>
      </c>
    </row>
    <row r="53" spans="1:4" x14ac:dyDescent="0.25">
      <c r="B53" s="60" t="s">
        <v>23</v>
      </c>
      <c r="C53" s="60"/>
      <c r="D53" s="5">
        <f>AVERAGE(B9,E9,B16,E16,B23,E23,B30,E30,B37,E37,B44,E44)</f>
        <v>36877.75</v>
      </c>
    </row>
    <row r="54" spans="1:4" ht="7.5" customHeight="1" thickBot="1" x14ac:dyDescent="0.3">
      <c r="B54" s="53"/>
      <c r="C54" s="53"/>
      <c r="D54" s="53"/>
    </row>
    <row r="55" spans="1:4" ht="6" customHeight="1" x14ac:dyDescent="0.25"/>
    <row r="56" spans="1:4" ht="12" customHeight="1" x14ac:dyDescent="0.3">
      <c r="A56" s="18"/>
    </row>
    <row r="57" spans="1:4" ht="10.5" customHeight="1" x14ac:dyDescent="0.3">
      <c r="A57" s="19"/>
    </row>
  </sheetData>
  <mergeCells count="33">
    <mergeCell ref="B52:C52"/>
    <mergeCell ref="B53:C53"/>
    <mergeCell ref="B50:C50"/>
    <mergeCell ref="B51:C51"/>
    <mergeCell ref="B48:C48"/>
    <mergeCell ref="A17:B17"/>
    <mergeCell ref="A10:B10"/>
    <mergeCell ref="B49:C49"/>
    <mergeCell ref="B47:D47"/>
    <mergeCell ref="A45:B45"/>
    <mergeCell ref="A38:B38"/>
    <mergeCell ref="A31:B31"/>
    <mergeCell ref="A24:B24"/>
    <mergeCell ref="D32:E32"/>
    <mergeCell ref="D39:E39"/>
    <mergeCell ref="D31:E31"/>
    <mergeCell ref="D24:E24"/>
    <mergeCell ref="A4:B4"/>
    <mergeCell ref="A11:B11"/>
    <mergeCell ref="B54:D54"/>
    <mergeCell ref="A2:E2"/>
    <mergeCell ref="A18:B18"/>
    <mergeCell ref="A25:B25"/>
    <mergeCell ref="A32:B32"/>
    <mergeCell ref="A39:B39"/>
    <mergeCell ref="D45:E45"/>
    <mergeCell ref="D38:E38"/>
    <mergeCell ref="D4:E4"/>
    <mergeCell ref="D11:E11"/>
    <mergeCell ref="D18:E18"/>
    <mergeCell ref="D25:E25"/>
    <mergeCell ref="D17:E17"/>
    <mergeCell ref="D10:E10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opLeftCell="A13" workbookViewId="0">
      <selection activeCell="K23" sqref="K23"/>
    </sheetView>
  </sheetViews>
  <sheetFormatPr defaultRowHeight="12.75" x14ac:dyDescent="0.2"/>
  <sheetData/>
  <phoneticPr fontId="1" type="noConversion"/>
  <printOptions horizontalCentered="1"/>
  <pageMargins left="0.75" right="0.75" top="1" bottom="1" header="0.5" footer="0.5"/>
  <pageSetup orientation="portrait" r:id="rId1"/>
  <headerFooter alignWithMargins="0"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"/>
  <sheetViews>
    <sheetView workbookViewId="0">
      <selection activeCell="C13" sqref="C13"/>
    </sheetView>
  </sheetViews>
  <sheetFormatPr defaultRowHeight="13.5" x14ac:dyDescent="0.25"/>
  <cols>
    <col min="1" max="1" width="10.42578125" style="6" bestFit="1" customWidth="1"/>
    <col min="2" max="2" width="15" style="3" bestFit="1" customWidth="1"/>
    <col min="3" max="3" width="18.7109375" style="3" bestFit="1" customWidth="1"/>
    <col min="4" max="4" width="18.28515625" style="3" bestFit="1" customWidth="1"/>
    <col min="5" max="5" width="16.7109375" style="3" bestFit="1" customWidth="1"/>
    <col min="6" max="6" width="11.28515625" style="3" bestFit="1" customWidth="1"/>
    <col min="7" max="7" width="87.42578125" style="3" bestFit="1" customWidth="1"/>
    <col min="8" max="16384" width="9.140625" style="3"/>
  </cols>
  <sheetData>
    <row r="1" spans="1:8" s="1" customFormat="1" ht="12.75" customHeight="1" x14ac:dyDescent="0.25"/>
    <row r="2" spans="1:8" s="1" customFormat="1" ht="20.25" x14ac:dyDescent="0.3">
      <c r="B2" s="65" t="s">
        <v>39</v>
      </c>
      <c r="C2" s="65"/>
      <c r="D2" s="65"/>
      <c r="E2" s="65"/>
      <c r="F2" s="65"/>
      <c r="G2" s="20"/>
    </row>
    <row r="3" spans="1:8" s="1" customFormat="1" ht="15" customHeight="1" x14ac:dyDescent="0.25"/>
    <row r="4" spans="1:8" ht="14.25" thickBot="1" x14ac:dyDescent="0.3">
      <c r="A4" s="63" t="s">
        <v>40</v>
      </c>
      <c r="B4" s="64"/>
      <c r="C4" s="64"/>
      <c r="D4" s="64"/>
      <c r="E4" s="64"/>
      <c r="F4" s="64"/>
    </row>
    <row r="5" spans="1:8" s="6" customFormat="1" thickBot="1" x14ac:dyDescent="0.25">
      <c r="A5" s="21" t="s">
        <v>1</v>
      </c>
      <c r="B5" s="22" t="s">
        <v>13</v>
      </c>
      <c r="C5" s="23" t="s">
        <v>14</v>
      </c>
      <c r="D5" s="23" t="s">
        <v>15</v>
      </c>
      <c r="E5" s="23" t="s">
        <v>16</v>
      </c>
      <c r="F5" s="24" t="s">
        <v>0</v>
      </c>
    </row>
    <row r="6" spans="1:8" s="6" customFormat="1" x14ac:dyDescent="0.25">
      <c r="A6" s="25" t="s">
        <v>41</v>
      </c>
      <c r="B6" s="26">
        <v>1230977</v>
      </c>
      <c r="C6" s="27">
        <v>55944</v>
      </c>
      <c r="D6" s="27">
        <v>34228</v>
      </c>
      <c r="E6" s="27">
        <v>29759</v>
      </c>
      <c r="F6" s="46">
        <v>1516678</v>
      </c>
      <c r="G6" s="28"/>
    </row>
    <row r="7" spans="1:8" x14ac:dyDescent="0.25">
      <c r="A7" s="29" t="s">
        <v>3</v>
      </c>
      <c r="B7" s="30">
        <v>1071478</v>
      </c>
      <c r="C7" s="31">
        <v>53574</v>
      </c>
      <c r="D7" s="31">
        <v>27510</v>
      </c>
      <c r="E7" s="31">
        <v>20040</v>
      </c>
      <c r="F7" s="32">
        <v>1281600</v>
      </c>
      <c r="G7" s="33"/>
    </row>
    <row r="8" spans="1:8" x14ac:dyDescent="0.25">
      <c r="A8" s="29" t="s">
        <v>4</v>
      </c>
      <c r="B8" s="41">
        <v>1235165</v>
      </c>
      <c r="C8" s="31">
        <v>58817</v>
      </c>
      <c r="D8" s="31">
        <v>46226</v>
      </c>
      <c r="E8" s="31">
        <v>28379</v>
      </c>
      <c r="F8" s="32">
        <v>1636447</v>
      </c>
      <c r="G8" s="33"/>
    </row>
    <row r="9" spans="1:8" x14ac:dyDescent="0.25">
      <c r="A9" s="29" t="s">
        <v>5</v>
      </c>
      <c r="B9" s="30">
        <v>1370627</v>
      </c>
      <c r="C9" s="31">
        <v>62301</v>
      </c>
      <c r="D9" s="31">
        <v>48778</v>
      </c>
      <c r="E9" s="31">
        <v>36902</v>
      </c>
      <c r="F9" s="32">
        <v>1713347</v>
      </c>
      <c r="G9" s="33"/>
    </row>
    <row r="10" spans="1:8" x14ac:dyDescent="0.25">
      <c r="A10" s="29" t="s">
        <v>6</v>
      </c>
      <c r="B10" s="30">
        <v>1477598</v>
      </c>
      <c r="C10" s="43">
        <v>64243</v>
      </c>
      <c r="D10" s="31">
        <v>43366</v>
      </c>
      <c r="E10" s="42">
        <v>40814</v>
      </c>
      <c r="F10" s="32">
        <v>1814320</v>
      </c>
      <c r="G10" s="33"/>
    </row>
    <row r="11" spans="1:8" x14ac:dyDescent="0.25">
      <c r="A11" s="29" t="s">
        <v>7</v>
      </c>
      <c r="B11" s="30">
        <v>1357037</v>
      </c>
      <c r="C11" s="31">
        <v>67852</v>
      </c>
      <c r="D11" s="31">
        <v>56545</v>
      </c>
      <c r="E11" s="31">
        <v>45379</v>
      </c>
      <c r="F11" s="32">
        <v>1866659</v>
      </c>
      <c r="G11" s="33"/>
    </row>
    <row r="12" spans="1:8" x14ac:dyDescent="0.25">
      <c r="A12" s="29" t="s">
        <v>8</v>
      </c>
      <c r="B12" s="30">
        <v>1443161</v>
      </c>
      <c r="C12" s="31">
        <v>62946</v>
      </c>
      <c r="D12" s="31">
        <v>54155</v>
      </c>
      <c r="E12" s="31">
        <v>42822</v>
      </c>
      <c r="F12" s="32">
        <v>1965296</v>
      </c>
      <c r="G12" s="33"/>
    </row>
    <row r="13" spans="1:8" x14ac:dyDescent="0.25">
      <c r="A13" s="29" t="s">
        <v>9</v>
      </c>
      <c r="B13" s="41">
        <v>1494632</v>
      </c>
      <c r="C13" s="44">
        <v>67938</v>
      </c>
      <c r="D13" s="44">
        <v>55242</v>
      </c>
      <c r="E13" s="45">
        <v>46642</v>
      </c>
      <c r="F13" s="46">
        <v>1957410</v>
      </c>
      <c r="G13" s="33"/>
    </row>
    <row r="14" spans="1:8" x14ac:dyDescent="0.25">
      <c r="A14" s="29" t="s">
        <v>10</v>
      </c>
      <c r="B14" s="30">
        <v>1378059</v>
      </c>
      <c r="C14" s="31">
        <v>65631</v>
      </c>
      <c r="D14" s="31">
        <v>53269</v>
      </c>
      <c r="E14" s="31">
        <v>42295</v>
      </c>
      <c r="F14" s="32">
        <v>1802610</v>
      </c>
      <c r="G14" s="33"/>
    </row>
    <row r="15" spans="1:8" x14ac:dyDescent="0.25">
      <c r="A15" s="29" t="s">
        <v>11</v>
      </c>
      <c r="B15" s="30">
        <v>1515258</v>
      </c>
      <c r="C15" s="31">
        <v>65881</v>
      </c>
      <c r="D15" s="31">
        <v>50078</v>
      </c>
      <c r="E15" s="31">
        <v>41632</v>
      </c>
      <c r="F15" s="32">
        <v>1882100</v>
      </c>
      <c r="G15" s="47"/>
    </row>
    <row r="16" spans="1:8" x14ac:dyDescent="0.25">
      <c r="A16" s="29" t="s">
        <v>12</v>
      </c>
      <c r="B16" s="30">
        <v>1200209</v>
      </c>
      <c r="C16" s="31">
        <v>57153</v>
      </c>
      <c r="D16" s="31">
        <v>42572</v>
      </c>
      <c r="E16" s="31">
        <v>35457</v>
      </c>
      <c r="F16" s="32">
        <v>1554894</v>
      </c>
      <c r="G16" s="40"/>
      <c r="H16" s="33"/>
    </row>
    <row r="17" spans="1:7" ht="14.25" thickBot="1" x14ac:dyDescent="0.3">
      <c r="A17" s="34" t="s">
        <v>2</v>
      </c>
      <c r="B17" s="35">
        <v>1248464</v>
      </c>
      <c r="C17" s="36">
        <v>56748</v>
      </c>
      <c r="D17" s="36">
        <v>47914</v>
      </c>
      <c r="E17" s="36">
        <v>32412</v>
      </c>
      <c r="F17" s="37">
        <v>1602179</v>
      </c>
      <c r="G17" s="33"/>
    </row>
    <row r="18" spans="1:7" ht="14.25" thickBot="1" x14ac:dyDescent="0.3">
      <c r="A18" s="38" t="s">
        <v>17</v>
      </c>
      <c r="B18" s="39">
        <f>SUM(B6:B17)</f>
        <v>16022665</v>
      </c>
      <c r="C18" s="39">
        <f>SUM(C6:C17)</f>
        <v>739028</v>
      </c>
      <c r="D18" s="39">
        <f>SUM(D6:D17)</f>
        <v>559883</v>
      </c>
      <c r="E18" s="39">
        <f>SUM(E6:E17)</f>
        <v>442533</v>
      </c>
      <c r="F18" s="39">
        <f>SUM(F6:F17)</f>
        <v>20593540</v>
      </c>
      <c r="G18" s="33"/>
    </row>
    <row r="19" spans="1:7" ht="14.25" thickBot="1" x14ac:dyDescent="0.3">
      <c r="A19" s="38" t="s">
        <v>18</v>
      </c>
      <c r="B19" s="39">
        <f>AVERAGE(B6:B17)</f>
        <v>1335222.0833333333</v>
      </c>
      <c r="C19" s="39">
        <f>AVERAGE(C6:C17)</f>
        <v>61585.666666666664</v>
      </c>
      <c r="D19" s="39">
        <f>AVERAGE(D6:D17)</f>
        <v>46656.916666666664</v>
      </c>
      <c r="E19" s="39">
        <f>AVERAGE(E6:E17)</f>
        <v>36877.75</v>
      </c>
      <c r="F19" s="39">
        <f>AVERAGE(F6:F17)</f>
        <v>1716128.3333333333</v>
      </c>
      <c r="G19" s="33"/>
    </row>
    <row r="21" spans="1:7" x14ac:dyDescent="0.25">
      <c r="A21" s="1"/>
    </row>
    <row r="22" spans="1:7" x14ac:dyDescent="0.25">
      <c r="A22" s="40"/>
    </row>
  </sheetData>
  <mergeCells count="2">
    <mergeCell ref="A4:F4"/>
    <mergeCell ref="B2:F2"/>
  </mergeCells>
  <phoneticPr fontId="1" type="noConversion"/>
  <printOptions horizontalCentered="1"/>
  <pageMargins left="0.75" right="0.75" top="1" bottom="1" header="0.5" footer="0.5"/>
  <pageSetup orientation="portrait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E8379B00F7343AA85C9CCF3ABC79C" ma:contentTypeVersion="6" ma:contentTypeDescription="Create a new document." ma:contentTypeScope="" ma:versionID="8ed5a08c4ea4bafe7608c7a0bbf74949">
  <xsd:schema xmlns:xsd="http://www.w3.org/2001/XMLSchema" xmlns:xs="http://www.w3.org/2001/XMLSchema" xmlns:p="http://schemas.microsoft.com/office/2006/metadata/properties" xmlns:ns2="670d3029-f9df-404e-98fc-7004dcdec636" xmlns:ns3="5f7ac3ca-9ce0-489a-bc70-1e3f2f642f01" targetNamespace="http://schemas.microsoft.com/office/2006/metadata/properties" ma:root="true" ma:fieldsID="0f6b6dc1f77d7f192bee01dd38b44bce" ns2:_="" ns3:_="">
    <xsd:import namespace="670d3029-f9df-404e-98fc-7004dcdec636"/>
    <xsd:import namespace="5f7ac3ca-9ce0-489a-bc70-1e3f2f642f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d3029-f9df-404e-98fc-7004dcdec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ac3ca-9ce0-489a-bc70-1e3f2f642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F4C671-C3C7-4467-BA20-AC2B4939D572}"/>
</file>

<file path=customXml/itemProps2.xml><?xml version="1.0" encoding="utf-8"?>
<ds:datastoreItem xmlns:ds="http://schemas.openxmlformats.org/officeDocument/2006/customXml" ds:itemID="{54418A42-116B-42E1-85AF-4CA39C0D57D5}"/>
</file>

<file path=customXml/itemProps3.xml><?xml version="1.0" encoding="utf-8"?>
<ds:datastoreItem xmlns:ds="http://schemas.openxmlformats.org/officeDocument/2006/customXml" ds:itemID="{4F441FB4-D1AC-4B3D-B772-4EB8EDBAE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Montly Totals</vt:lpstr>
      <vt:lpstr>Charts</vt:lpstr>
      <vt:lpstr>Monthly Totals (Data)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2019-03-19T17:18:58Z</dcterms:created>
  <dcterms:modified xsi:type="dcterms:W3CDTF">2019-03-19T17:18:59Z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0x01010056AE8379B00F7343AA85C9CCF3ABC79C</vt:lpwstr>
  </property>
</Properties>
</file>