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Ridership Statistics\Staten Island Ferry\2020\Monthly\"/>
    </mc:Choice>
  </mc:AlternateContent>
  <bookViews>
    <workbookView xWindow="0" yWindow="0" windowWidth="23040" windowHeight="8535"/>
  </bookViews>
  <sheets>
    <sheet name="TOTALS" sheetId="1" r:id="rId1"/>
    <sheet name="Weekday - Weekend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9" i="2" l="1"/>
  <c r="G5" i="1" l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4" i="1"/>
  <c r="E35" i="1"/>
  <c r="D35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4" i="1"/>
  <c r="G35" i="2"/>
  <c r="G36" i="2"/>
  <c r="G37" i="2"/>
  <c r="G38" i="2"/>
  <c r="G39" i="2"/>
  <c r="G40" i="2"/>
  <c r="G41" i="2"/>
  <c r="G42" i="2"/>
  <c r="G3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4" i="2"/>
  <c r="F35" i="2"/>
  <c r="F45" i="2" s="1"/>
  <c r="F36" i="2"/>
  <c r="F37" i="2"/>
  <c r="F38" i="2"/>
  <c r="F39" i="2"/>
  <c r="F40" i="2"/>
  <c r="F41" i="2"/>
  <c r="F42" i="2"/>
  <c r="F34" i="2"/>
  <c r="E43" i="2"/>
  <c r="D43" i="2"/>
  <c r="F35" i="1" l="1"/>
  <c r="F38" i="1" s="1"/>
  <c r="F46" i="2"/>
  <c r="F43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4" i="2"/>
  <c r="E26" i="2"/>
  <c r="D26" i="2"/>
  <c r="F26" i="2" l="1"/>
  <c r="F28" i="2" s="1"/>
  <c r="B25" i="2"/>
  <c r="B24" i="2"/>
  <c r="B42" i="2"/>
  <c r="B41" i="2"/>
  <c r="B23" i="2"/>
  <c r="B22" i="2"/>
  <c r="B21" i="2"/>
  <c r="B20" i="2"/>
  <c r="B19" i="2"/>
  <c r="B40" i="2"/>
  <c r="B39" i="2"/>
  <c r="B18" i="2"/>
  <c r="B17" i="2"/>
  <c r="B16" i="2"/>
  <c r="B15" i="2"/>
  <c r="B14" i="2"/>
  <c r="B38" i="2"/>
  <c r="B37" i="2"/>
  <c r="B13" i="2"/>
  <c r="B12" i="2"/>
  <c r="B11" i="2"/>
  <c r="B10" i="2"/>
  <c r="B9" i="2"/>
  <c r="B36" i="2"/>
  <c r="B35" i="2"/>
  <c r="B8" i="2"/>
  <c r="B7" i="2"/>
  <c r="B6" i="2"/>
  <c r="B5" i="2"/>
  <c r="B4" i="2"/>
  <c r="B34" i="2"/>
  <c r="B4" i="1"/>
  <c r="B5" i="1" l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</calcChain>
</file>

<file path=xl/sharedStrings.xml><?xml version="1.0" encoding="utf-8"?>
<sst xmlns="http://schemas.openxmlformats.org/spreadsheetml/2006/main" count="24" uniqueCount="14">
  <si>
    <t>DAY</t>
  </si>
  <si>
    <t>DATE</t>
  </si>
  <si>
    <t>WHT</t>
  </si>
  <si>
    <t>STG</t>
  </si>
  <si>
    <t>COMBINED TOTAL</t>
  </si>
  <si>
    <t>MARCH 2020 WEEKDAY TOTALS</t>
  </si>
  <si>
    <t>MARCH 2020 WEEKEND TOTALS</t>
  </si>
  <si>
    <t>Average Passengers/Weekday</t>
  </si>
  <si>
    <t>Total Weekday Pax Count March 2020:</t>
  </si>
  <si>
    <t>Diff</t>
  </si>
  <si>
    <t xml:space="preserve">Average Saturday Passengers: </t>
  </si>
  <si>
    <t xml:space="preserve">Average Sunday Passengers: </t>
  </si>
  <si>
    <t>TOTALS:</t>
  </si>
  <si>
    <t>TOTAL MARCH RIDERSHIP: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</si>
</sst>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entury Gothic"/>
      <family val="2"/>
    </font>
    <font>
      <b/>
      <sz val="11"/>
      <color theme="1"/>
      <name val="Century Gothic"/>
      <family val="2"/>
    </font>
    <font>
      <b/>
      <sz val="11"/>
      <color theme="0"/>
      <name val="Century Gothic"/>
      <family val="2"/>
    </font>
    <font>
      <b/>
      <sz val="11"/>
      <name val="Century Gothic"/>
      <family val="2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1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14" fontId="2" fillId="0" borderId="2" xfId="0" applyNumberFormat="1" applyFont="1" applyBorder="1" applyAlignment="1">
      <alignment horizontal="center"/>
    </xf>
    <xf numFmtId="164" fontId="3" fillId="4" borderId="8" xfId="1" applyNumberFormat="1" applyFont="1" applyFill="1" applyBorder="1" applyAlignment="1">
      <alignment horizontal="center"/>
    </xf>
    <xf numFmtId="164" fontId="3" fillId="4" borderId="5" xfId="1" applyNumberFormat="1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14" fontId="2" fillId="0" borderId="0" xfId="0" applyNumberFormat="1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14" fontId="2" fillId="0" borderId="17" xfId="0" applyNumberFormat="1" applyFont="1" applyBorder="1" applyAlignment="1">
      <alignment horizontal="center"/>
    </xf>
    <xf numFmtId="0" fontId="3" fillId="2" borderId="13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164" fontId="2" fillId="0" borderId="1" xfId="1" applyNumberFormat="1" applyFont="1" applyBorder="1" applyAlignment="1">
      <alignment horizontal="center"/>
    </xf>
    <xf numFmtId="164" fontId="2" fillId="0" borderId="0" xfId="1" applyNumberFormat="1" applyFont="1" applyAlignment="1">
      <alignment horizontal="center"/>
    </xf>
    <xf numFmtId="164" fontId="2" fillId="0" borderId="9" xfId="1" applyNumberFormat="1" applyFont="1" applyBorder="1" applyAlignment="1">
      <alignment horizontal="center"/>
    </xf>
    <xf numFmtId="164" fontId="2" fillId="0" borderId="14" xfId="1" applyNumberFormat="1" applyFont="1" applyBorder="1" applyAlignment="1">
      <alignment horizontal="center"/>
    </xf>
    <xf numFmtId="37" fontId="5" fillId="5" borderId="8" xfId="0" applyNumberFormat="1" applyFont="1" applyFill="1" applyBorder="1" applyAlignment="1">
      <alignment horizontal="center" vertical="center"/>
    </xf>
    <xf numFmtId="14" fontId="2" fillId="0" borderId="9" xfId="0" applyNumberFormat="1" applyFont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164" fontId="2" fillId="6" borderId="18" xfId="1" applyNumberFormat="1" applyFont="1" applyFill="1" applyBorder="1" applyAlignment="1">
      <alignment horizontal="center"/>
    </xf>
    <xf numFmtId="164" fontId="2" fillId="6" borderId="19" xfId="1" applyNumberFormat="1" applyFont="1" applyFill="1" applyBorder="1" applyAlignment="1">
      <alignment horizontal="center"/>
    </xf>
    <xf numFmtId="164" fontId="2" fillId="0" borderId="1" xfId="1" applyNumberFormat="1" applyFont="1" applyBorder="1"/>
    <xf numFmtId="17" fontId="4" fillId="3" borderId="1" xfId="0" applyNumberFormat="1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/>
    </xf>
    <xf numFmtId="0" fontId="4" fillId="3" borderId="10" xfId="0" applyFont="1" applyFill="1" applyBorder="1" applyAlignment="1">
      <alignment horizontal="center"/>
    </xf>
    <xf numFmtId="0" fontId="4" fillId="3" borderId="11" xfId="0" applyFont="1" applyFill="1" applyBorder="1" applyAlignment="1">
      <alignment horizontal="center"/>
    </xf>
    <xf numFmtId="0" fontId="4" fillId="3" borderId="12" xfId="0" applyFont="1" applyFill="1" applyBorder="1" applyAlignment="1">
      <alignment horizontal="center"/>
    </xf>
    <xf numFmtId="41" fontId="5" fillId="5" borderId="6" xfId="0" applyNumberFormat="1" applyFont="1" applyFill="1" applyBorder="1" applyAlignment="1">
      <alignment horizontal="right"/>
    </xf>
    <xf numFmtId="41" fontId="5" fillId="5" borderId="7" xfId="0" applyNumberFormat="1" applyFont="1" applyFill="1" applyBorder="1" applyAlignment="1">
      <alignment horizontal="right"/>
    </xf>
    <xf numFmtId="0" fontId="3" fillId="4" borderId="3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2" fillId="0" borderId="0" xfId="0" applyFont="1" applyBorder="1"/>
    <xf numFmtId="0" fontId="3" fillId="0" borderId="0" xfId="0" applyFont="1" applyBorder="1" applyAlignment="1">
      <alignment horizontal="center"/>
    </xf>
    <xf numFmtId="164" fontId="2" fillId="0" borderId="0" xfId="1" applyNumberFormat="1" applyFont="1" applyBorder="1" applyAlignment="1">
      <alignment horizontal="center"/>
    </xf>
    <xf numFmtId="164" fontId="3" fillId="0" borderId="0" xfId="1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14" fontId="2" fillId="0" borderId="0" xfId="0" applyNumberFormat="1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164" fontId="2" fillId="0" borderId="20" xfId="1" applyNumberFormat="1" applyFont="1" applyBorder="1" applyAlignment="1">
      <alignment horizontal="center"/>
    </xf>
    <xf numFmtId="164" fontId="2" fillId="0" borderId="21" xfId="1" applyNumberFormat="1" applyFont="1" applyBorder="1" applyAlignment="1">
      <alignment horizontal="center"/>
    </xf>
    <xf numFmtId="164" fontId="2" fillId="0" borderId="18" xfId="1" applyNumberFormat="1" applyFont="1" applyBorder="1" applyAlignment="1">
      <alignment horizontal="center"/>
    </xf>
    <xf numFmtId="164" fontId="2" fillId="0" borderId="19" xfId="1" applyNumberFormat="1" applyFont="1" applyFill="1" applyBorder="1" applyAlignment="1">
      <alignment horizontal="center"/>
    </xf>
    <xf numFmtId="0" fontId="2" fillId="0" borderId="0" xfId="0" applyFont="1" applyFill="1" applyBorder="1"/>
    <xf numFmtId="0" fontId="3" fillId="0" borderId="0" xfId="0" applyFont="1" applyFill="1" applyBorder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164" fontId="3" fillId="0" borderId="21" xfId="1" applyNumberFormat="1" applyFont="1" applyBorder="1" applyAlignment="1">
      <alignment horizontal="center"/>
    </xf>
    <xf numFmtId="164" fontId="3" fillId="0" borderId="18" xfId="1" applyNumberFormat="1" applyFont="1" applyBorder="1" applyAlignment="1">
      <alignment horizontal="center"/>
    </xf>
    <xf numFmtId="164" fontId="3" fillId="0" borderId="19" xfId="1" applyNumberFormat="1" applyFont="1" applyFill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4" fontId="2" fillId="0" borderId="0" xfId="1" applyNumberFormat="1" applyFont="1" applyBorder="1" applyAlignment="1">
      <alignment horizontal="center" vertical="center"/>
    </xf>
    <xf numFmtId="164" fontId="2" fillId="0" borderId="0" xfId="1" applyNumberFormat="1" applyFont="1" applyBorder="1"/>
    <xf numFmtId="164" fontId="2" fillId="0" borderId="0" xfId="0" applyNumberFormat="1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38"/>
  <sheetViews>
    <sheetView tabSelected="1" workbookViewId="0">
      <selection activeCell="M22" sqref="M22"/>
    </sheetView>
  </sheetViews>
  <sheetFormatPr defaultRowHeight="16.5" x14ac:dyDescent="0.3"/>
  <cols>
    <col min="1" max="1" width="9.140625" style="1"/>
    <col min="2" max="5" width="12.7109375" style="1" customWidth="1"/>
    <col min="6" max="6" width="13.7109375" style="1" customWidth="1"/>
    <col min="7" max="7" width="11.5703125" style="1" hidden="1" customWidth="1"/>
    <col min="8" max="10" width="9.140625" style="1"/>
    <col min="11" max="11" width="11" style="1" bestFit="1" customWidth="1"/>
    <col min="12" max="13" width="12.7109375" style="19" bestFit="1" customWidth="1"/>
    <col min="14" max="14" width="9.85546875" style="1" bestFit="1" customWidth="1"/>
    <col min="15" max="16384" width="9.140625" style="1"/>
  </cols>
  <sheetData>
    <row r="2" spans="2:14" x14ac:dyDescent="0.3">
      <c r="B2" s="28">
        <v>43891</v>
      </c>
      <c r="C2" s="28"/>
      <c r="D2" s="28"/>
      <c r="E2" s="28"/>
      <c r="F2" s="28"/>
    </row>
    <row r="3" spans="2:14" s="2" customFormat="1" ht="28.5" x14ac:dyDescent="0.25">
      <c r="B3" s="5" t="s">
        <v>0</v>
      </c>
      <c r="C3" s="5" t="s">
        <v>1</v>
      </c>
      <c r="D3" s="5" t="s">
        <v>2</v>
      </c>
      <c r="E3" s="5" t="s">
        <v>3</v>
      </c>
      <c r="F3" s="6" t="s">
        <v>4</v>
      </c>
      <c r="I3" s="57"/>
      <c r="J3" s="57"/>
      <c r="K3" s="57"/>
      <c r="L3" s="58"/>
      <c r="M3" s="58"/>
      <c r="N3" s="57"/>
    </row>
    <row r="4" spans="2:14" x14ac:dyDescent="0.3">
      <c r="B4" s="3" t="str">
        <f t="shared" ref="B4:B34" si="0">CHOOSE(WEEKDAY(C4),"SUN","MON","TUE","WED","THU","FRI","SAT")</f>
        <v>SUN</v>
      </c>
      <c r="C4" s="4">
        <v>43891</v>
      </c>
      <c r="D4" s="27">
        <v>15965</v>
      </c>
      <c r="E4" s="18">
        <v>14925</v>
      </c>
      <c r="F4" s="18">
        <f>SUM(D4:E4)</f>
        <v>30890</v>
      </c>
      <c r="G4" s="19">
        <f>D4-E4</f>
        <v>1040</v>
      </c>
      <c r="I4" s="10"/>
      <c r="J4" s="10"/>
      <c r="K4" s="11"/>
      <c r="L4" s="59"/>
      <c r="M4" s="40"/>
      <c r="N4" s="60"/>
    </row>
    <row r="5" spans="2:14" x14ac:dyDescent="0.3">
      <c r="B5" s="3" t="str">
        <f t="shared" si="0"/>
        <v>MON</v>
      </c>
      <c r="C5" s="4">
        <v>43892</v>
      </c>
      <c r="D5" s="18">
        <v>30952</v>
      </c>
      <c r="E5" s="18">
        <v>30793</v>
      </c>
      <c r="F5" s="18">
        <f t="shared" ref="F5:F34" si="1">SUM(D5:E5)</f>
        <v>61745</v>
      </c>
      <c r="G5" s="19">
        <f t="shared" ref="G5:G34" si="2">D5-E5</f>
        <v>159</v>
      </c>
      <c r="I5" s="10"/>
      <c r="J5" s="10"/>
      <c r="K5" s="11"/>
      <c r="L5" s="40"/>
      <c r="M5" s="40"/>
      <c r="N5" s="60"/>
    </row>
    <row r="6" spans="2:14" x14ac:dyDescent="0.3">
      <c r="B6" s="3" t="str">
        <f t="shared" si="0"/>
        <v>TUE</v>
      </c>
      <c r="C6" s="4">
        <v>43893</v>
      </c>
      <c r="D6" s="18">
        <v>29396</v>
      </c>
      <c r="E6" s="18">
        <v>28838</v>
      </c>
      <c r="F6" s="18">
        <f t="shared" si="1"/>
        <v>58234</v>
      </c>
      <c r="G6" s="19">
        <f t="shared" si="2"/>
        <v>558</v>
      </c>
      <c r="I6" s="10"/>
      <c r="J6" s="10"/>
      <c r="K6" s="11"/>
      <c r="L6" s="40"/>
      <c r="M6" s="40"/>
      <c r="N6" s="60"/>
    </row>
    <row r="7" spans="2:14" x14ac:dyDescent="0.3">
      <c r="B7" s="3" t="str">
        <f t="shared" si="0"/>
        <v>WED</v>
      </c>
      <c r="C7" s="4">
        <v>43894</v>
      </c>
      <c r="D7" s="18">
        <v>30430</v>
      </c>
      <c r="E7" s="18">
        <v>29924</v>
      </c>
      <c r="F7" s="18">
        <f t="shared" si="1"/>
        <v>60354</v>
      </c>
      <c r="G7" s="19">
        <f t="shared" si="2"/>
        <v>506</v>
      </c>
      <c r="I7" s="10"/>
      <c r="J7" s="10"/>
      <c r="K7" s="11"/>
      <c r="L7" s="40"/>
      <c r="M7" s="40"/>
      <c r="N7" s="60"/>
    </row>
    <row r="8" spans="2:14" x14ac:dyDescent="0.3">
      <c r="B8" s="3" t="str">
        <f t="shared" si="0"/>
        <v>THU</v>
      </c>
      <c r="C8" s="4">
        <v>43895</v>
      </c>
      <c r="D8" s="18">
        <v>30586</v>
      </c>
      <c r="E8" s="18">
        <v>30242</v>
      </c>
      <c r="F8" s="18">
        <f t="shared" si="1"/>
        <v>60828</v>
      </c>
      <c r="G8" s="19">
        <f t="shared" si="2"/>
        <v>344</v>
      </c>
      <c r="I8" s="10"/>
      <c r="J8" s="10"/>
      <c r="K8" s="11"/>
      <c r="L8" s="40"/>
      <c r="M8" s="40"/>
      <c r="N8" s="60"/>
    </row>
    <row r="9" spans="2:14" x14ac:dyDescent="0.3">
      <c r="B9" s="3" t="str">
        <f t="shared" si="0"/>
        <v>FRI</v>
      </c>
      <c r="C9" s="4">
        <v>43896</v>
      </c>
      <c r="D9" s="18">
        <v>27294</v>
      </c>
      <c r="E9" s="18">
        <v>27161</v>
      </c>
      <c r="F9" s="18">
        <f t="shared" si="1"/>
        <v>54455</v>
      </c>
      <c r="G9" s="19">
        <f t="shared" si="2"/>
        <v>133</v>
      </c>
      <c r="I9" s="10"/>
      <c r="J9" s="10"/>
      <c r="K9" s="11"/>
      <c r="L9" s="40"/>
      <c r="M9" s="40"/>
      <c r="N9" s="60"/>
    </row>
    <row r="10" spans="2:14" x14ac:dyDescent="0.3">
      <c r="B10" s="3" t="str">
        <f t="shared" si="0"/>
        <v>SAT</v>
      </c>
      <c r="C10" s="4">
        <v>43897</v>
      </c>
      <c r="D10" s="27">
        <v>19073</v>
      </c>
      <c r="E10" s="18">
        <v>18573</v>
      </c>
      <c r="F10" s="18">
        <f t="shared" si="1"/>
        <v>37646</v>
      </c>
      <c r="G10" s="19">
        <f t="shared" si="2"/>
        <v>500</v>
      </c>
      <c r="I10" s="10"/>
      <c r="J10" s="10"/>
      <c r="K10" s="11"/>
      <c r="L10" s="59"/>
      <c r="M10" s="40"/>
      <c r="N10" s="60"/>
    </row>
    <row r="11" spans="2:14" x14ac:dyDescent="0.3">
      <c r="B11" s="3" t="str">
        <f t="shared" si="0"/>
        <v>SUN</v>
      </c>
      <c r="C11" s="4">
        <v>43898</v>
      </c>
      <c r="D11" s="27">
        <v>16584</v>
      </c>
      <c r="E11" s="18">
        <v>15232</v>
      </c>
      <c r="F11" s="18">
        <f t="shared" si="1"/>
        <v>31816</v>
      </c>
      <c r="G11" s="19">
        <f t="shared" si="2"/>
        <v>1352</v>
      </c>
      <c r="I11" s="10"/>
      <c r="J11" s="10"/>
      <c r="K11" s="11"/>
      <c r="L11" s="59"/>
      <c r="M11" s="40"/>
      <c r="N11" s="60"/>
    </row>
    <row r="12" spans="2:14" x14ac:dyDescent="0.3">
      <c r="B12" s="3" t="str">
        <f t="shared" si="0"/>
        <v>MON</v>
      </c>
      <c r="C12" s="4">
        <v>43899</v>
      </c>
      <c r="D12" s="18">
        <v>30643</v>
      </c>
      <c r="E12" s="18">
        <v>30348</v>
      </c>
      <c r="F12" s="18">
        <f t="shared" si="1"/>
        <v>60991</v>
      </c>
      <c r="G12" s="19">
        <f t="shared" si="2"/>
        <v>295</v>
      </c>
      <c r="I12" s="10"/>
      <c r="J12" s="10"/>
      <c r="K12" s="11"/>
      <c r="L12" s="40"/>
      <c r="M12" s="40"/>
      <c r="N12" s="60"/>
    </row>
    <row r="13" spans="2:14" x14ac:dyDescent="0.3">
      <c r="B13" s="3" t="str">
        <f t="shared" si="0"/>
        <v>TUE</v>
      </c>
      <c r="C13" s="4">
        <v>43900</v>
      </c>
      <c r="D13" s="18">
        <v>27526</v>
      </c>
      <c r="E13" s="18">
        <v>27012</v>
      </c>
      <c r="F13" s="18">
        <f t="shared" si="1"/>
        <v>54538</v>
      </c>
      <c r="G13" s="19">
        <f t="shared" si="2"/>
        <v>514</v>
      </c>
      <c r="I13" s="10"/>
      <c r="J13" s="10"/>
      <c r="K13" s="11"/>
      <c r="L13" s="40"/>
      <c r="M13" s="40"/>
      <c r="N13" s="60"/>
    </row>
    <row r="14" spans="2:14" x14ac:dyDescent="0.3">
      <c r="B14" s="3" t="str">
        <f t="shared" si="0"/>
        <v>WED</v>
      </c>
      <c r="C14" s="4">
        <v>43901</v>
      </c>
      <c r="D14" s="18">
        <v>27151</v>
      </c>
      <c r="E14" s="18">
        <v>26522</v>
      </c>
      <c r="F14" s="18">
        <f t="shared" si="1"/>
        <v>53673</v>
      </c>
      <c r="G14" s="19">
        <f t="shared" si="2"/>
        <v>629</v>
      </c>
      <c r="I14" s="10"/>
      <c r="J14" s="10"/>
      <c r="K14" s="11"/>
      <c r="L14" s="40"/>
      <c r="M14" s="40"/>
      <c r="N14" s="60"/>
    </row>
    <row r="15" spans="2:14" x14ac:dyDescent="0.3">
      <c r="B15" s="3" t="str">
        <f t="shared" si="0"/>
        <v>THU</v>
      </c>
      <c r="C15" s="4">
        <v>43902</v>
      </c>
      <c r="D15" s="18">
        <v>23962</v>
      </c>
      <c r="E15" s="18">
        <v>23564</v>
      </c>
      <c r="F15" s="18">
        <f t="shared" si="1"/>
        <v>47526</v>
      </c>
      <c r="G15" s="19">
        <f t="shared" si="2"/>
        <v>398</v>
      </c>
      <c r="I15" s="10"/>
      <c r="J15" s="10"/>
      <c r="K15" s="11"/>
      <c r="L15" s="40"/>
      <c r="M15" s="40"/>
      <c r="N15" s="60"/>
    </row>
    <row r="16" spans="2:14" x14ac:dyDescent="0.3">
      <c r="B16" s="3" t="str">
        <f t="shared" si="0"/>
        <v>FRI</v>
      </c>
      <c r="C16" s="4">
        <v>43903</v>
      </c>
      <c r="D16" s="18">
        <v>21520</v>
      </c>
      <c r="E16" s="18">
        <v>20984</v>
      </c>
      <c r="F16" s="18">
        <f t="shared" si="1"/>
        <v>42504</v>
      </c>
      <c r="G16" s="19">
        <f t="shared" si="2"/>
        <v>536</v>
      </c>
      <c r="I16" s="10"/>
      <c r="J16" s="10"/>
      <c r="K16" s="11"/>
      <c r="L16" s="40"/>
      <c r="M16" s="40"/>
      <c r="N16" s="60"/>
    </row>
    <row r="17" spans="2:14" x14ac:dyDescent="0.3">
      <c r="B17" s="3" t="str">
        <f t="shared" si="0"/>
        <v>SAT</v>
      </c>
      <c r="C17" s="4">
        <v>43904</v>
      </c>
      <c r="D17" s="27">
        <v>12761</v>
      </c>
      <c r="E17" s="18">
        <v>11618</v>
      </c>
      <c r="F17" s="18">
        <f t="shared" si="1"/>
        <v>24379</v>
      </c>
      <c r="G17" s="19">
        <f t="shared" si="2"/>
        <v>1143</v>
      </c>
      <c r="I17" s="10"/>
      <c r="J17" s="10"/>
      <c r="K17" s="11"/>
      <c r="L17" s="59"/>
      <c r="M17" s="40"/>
      <c r="N17" s="60"/>
    </row>
    <row r="18" spans="2:14" x14ac:dyDescent="0.3">
      <c r="B18" s="3" t="str">
        <f t="shared" si="0"/>
        <v>SUN</v>
      </c>
      <c r="C18" s="4">
        <v>43905</v>
      </c>
      <c r="D18" s="27">
        <v>9629</v>
      </c>
      <c r="E18" s="18">
        <v>8462</v>
      </c>
      <c r="F18" s="18">
        <f t="shared" si="1"/>
        <v>18091</v>
      </c>
      <c r="G18" s="19">
        <f t="shared" si="2"/>
        <v>1167</v>
      </c>
      <c r="I18" s="10"/>
      <c r="J18" s="10"/>
      <c r="K18" s="11"/>
      <c r="L18" s="59"/>
      <c r="M18" s="40"/>
      <c r="N18" s="60"/>
    </row>
    <row r="19" spans="2:14" x14ac:dyDescent="0.3">
      <c r="B19" s="3" t="str">
        <f t="shared" si="0"/>
        <v>MON</v>
      </c>
      <c r="C19" s="4">
        <v>43906</v>
      </c>
      <c r="D19" s="18">
        <v>14664</v>
      </c>
      <c r="E19" s="18">
        <v>14309</v>
      </c>
      <c r="F19" s="18">
        <f t="shared" si="1"/>
        <v>28973</v>
      </c>
      <c r="G19" s="19">
        <f t="shared" si="2"/>
        <v>355</v>
      </c>
      <c r="I19" s="10"/>
      <c r="J19" s="10"/>
      <c r="K19" s="11"/>
      <c r="L19" s="40"/>
      <c r="M19" s="40"/>
      <c r="N19" s="60"/>
    </row>
    <row r="20" spans="2:14" x14ac:dyDescent="0.3">
      <c r="B20" s="3" t="str">
        <f t="shared" si="0"/>
        <v>TUE</v>
      </c>
      <c r="C20" s="4">
        <v>43907</v>
      </c>
      <c r="D20" s="18">
        <v>12314</v>
      </c>
      <c r="E20" s="18">
        <v>11863</v>
      </c>
      <c r="F20" s="18">
        <f t="shared" si="1"/>
        <v>24177</v>
      </c>
      <c r="G20" s="19">
        <f t="shared" si="2"/>
        <v>451</v>
      </c>
      <c r="I20" s="10"/>
      <c r="J20" s="10"/>
      <c r="K20" s="11"/>
      <c r="L20" s="40"/>
      <c r="M20" s="40"/>
      <c r="N20" s="60"/>
    </row>
    <row r="21" spans="2:14" x14ac:dyDescent="0.3">
      <c r="B21" s="3" t="str">
        <f t="shared" si="0"/>
        <v>WED</v>
      </c>
      <c r="C21" s="4">
        <v>43908</v>
      </c>
      <c r="D21" s="18">
        <v>11456</v>
      </c>
      <c r="E21" s="18">
        <v>11189</v>
      </c>
      <c r="F21" s="18">
        <f t="shared" si="1"/>
        <v>22645</v>
      </c>
      <c r="G21" s="19">
        <f t="shared" si="2"/>
        <v>267</v>
      </c>
      <c r="I21" s="10"/>
      <c r="J21" s="10"/>
      <c r="K21" s="11"/>
      <c r="L21" s="40"/>
      <c r="M21" s="40"/>
      <c r="N21" s="60"/>
    </row>
    <row r="22" spans="2:14" x14ac:dyDescent="0.3">
      <c r="B22" s="3" t="str">
        <f t="shared" si="0"/>
        <v>THU</v>
      </c>
      <c r="C22" s="4">
        <v>43909</v>
      </c>
      <c r="D22" s="18">
        <v>9817</v>
      </c>
      <c r="E22" s="18">
        <v>9575</v>
      </c>
      <c r="F22" s="18">
        <f t="shared" si="1"/>
        <v>19392</v>
      </c>
      <c r="G22" s="19">
        <f t="shared" si="2"/>
        <v>242</v>
      </c>
      <c r="I22" s="10"/>
      <c r="J22" s="10"/>
      <c r="K22" s="11"/>
      <c r="L22" s="40"/>
      <c r="M22" s="40"/>
      <c r="N22" s="60"/>
    </row>
    <row r="23" spans="2:14" x14ac:dyDescent="0.3">
      <c r="B23" s="3" t="str">
        <f t="shared" si="0"/>
        <v>FRI</v>
      </c>
      <c r="C23" s="4">
        <v>43910</v>
      </c>
      <c r="D23" s="18">
        <v>9302</v>
      </c>
      <c r="E23" s="18">
        <v>8841</v>
      </c>
      <c r="F23" s="18">
        <f t="shared" si="1"/>
        <v>18143</v>
      </c>
      <c r="G23" s="19">
        <f t="shared" si="2"/>
        <v>461</v>
      </c>
      <c r="I23" s="10"/>
      <c r="J23" s="10"/>
      <c r="K23" s="11"/>
      <c r="L23" s="40"/>
      <c r="M23" s="40"/>
      <c r="N23" s="60"/>
    </row>
    <row r="24" spans="2:14" x14ac:dyDescent="0.3">
      <c r="B24" s="3" t="str">
        <f t="shared" si="0"/>
        <v>SAT</v>
      </c>
      <c r="C24" s="4">
        <v>43911</v>
      </c>
      <c r="D24" s="27">
        <v>4975</v>
      </c>
      <c r="E24" s="18">
        <v>4584</v>
      </c>
      <c r="F24" s="18">
        <f t="shared" si="1"/>
        <v>9559</v>
      </c>
      <c r="G24" s="19">
        <f t="shared" si="2"/>
        <v>391</v>
      </c>
      <c r="I24" s="10"/>
      <c r="J24" s="10"/>
      <c r="K24" s="11"/>
      <c r="L24" s="59"/>
      <c r="M24" s="40"/>
      <c r="N24" s="60"/>
    </row>
    <row r="25" spans="2:14" x14ac:dyDescent="0.3">
      <c r="B25" s="3" t="str">
        <f t="shared" si="0"/>
        <v>SUN</v>
      </c>
      <c r="C25" s="4">
        <v>43912</v>
      </c>
      <c r="D25" s="27">
        <v>3510</v>
      </c>
      <c r="E25" s="18">
        <v>3195</v>
      </c>
      <c r="F25" s="18">
        <f t="shared" si="1"/>
        <v>6705</v>
      </c>
      <c r="G25" s="19">
        <f t="shared" si="2"/>
        <v>315</v>
      </c>
      <c r="I25" s="10"/>
      <c r="J25" s="10"/>
      <c r="K25" s="11"/>
      <c r="L25" s="59"/>
      <c r="M25" s="40"/>
      <c r="N25" s="60"/>
    </row>
    <row r="26" spans="2:14" x14ac:dyDescent="0.3">
      <c r="B26" s="3" t="str">
        <f t="shared" si="0"/>
        <v>MON</v>
      </c>
      <c r="C26" s="4">
        <v>43913</v>
      </c>
      <c r="D26" s="18">
        <v>5643</v>
      </c>
      <c r="E26" s="18">
        <v>5527</v>
      </c>
      <c r="F26" s="18">
        <f t="shared" si="1"/>
        <v>11170</v>
      </c>
      <c r="G26" s="19">
        <f t="shared" si="2"/>
        <v>116</v>
      </c>
      <c r="I26" s="10"/>
      <c r="J26" s="10"/>
      <c r="K26" s="11"/>
      <c r="L26" s="40"/>
      <c r="M26" s="40"/>
      <c r="N26" s="60"/>
    </row>
    <row r="27" spans="2:14" x14ac:dyDescent="0.3">
      <c r="B27" s="3" t="str">
        <f t="shared" si="0"/>
        <v>TUE</v>
      </c>
      <c r="C27" s="4">
        <v>43914</v>
      </c>
      <c r="D27" s="18">
        <v>6044</v>
      </c>
      <c r="E27" s="18">
        <v>5737</v>
      </c>
      <c r="F27" s="18">
        <f t="shared" si="1"/>
        <v>11781</v>
      </c>
      <c r="G27" s="19">
        <f t="shared" si="2"/>
        <v>307</v>
      </c>
      <c r="I27" s="10"/>
      <c r="J27" s="10"/>
      <c r="K27" s="11"/>
      <c r="L27" s="40"/>
      <c r="M27" s="40"/>
      <c r="N27" s="60"/>
    </row>
    <row r="28" spans="2:14" x14ac:dyDescent="0.3">
      <c r="B28" s="3" t="str">
        <f t="shared" si="0"/>
        <v>WED</v>
      </c>
      <c r="C28" s="4">
        <v>43915</v>
      </c>
      <c r="D28" s="18">
        <v>5475</v>
      </c>
      <c r="E28" s="18">
        <v>5422</v>
      </c>
      <c r="F28" s="18">
        <f t="shared" si="1"/>
        <v>10897</v>
      </c>
      <c r="G28" s="19">
        <f t="shared" si="2"/>
        <v>53</v>
      </c>
      <c r="I28" s="10"/>
      <c r="J28" s="10"/>
      <c r="K28" s="11"/>
      <c r="L28" s="40"/>
      <c r="M28" s="40"/>
      <c r="N28" s="60"/>
    </row>
    <row r="29" spans="2:14" x14ac:dyDescent="0.3">
      <c r="B29" s="3" t="str">
        <f t="shared" si="0"/>
        <v>THU</v>
      </c>
      <c r="C29" s="4">
        <v>43916</v>
      </c>
      <c r="D29" s="18">
        <v>5616</v>
      </c>
      <c r="E29" s="18">
        <v>5302</v>
      </c>
      <c r="F29" s="18">
        <f t="shared" si="1"/>
        <v>10918</v>
      </c>
      <c r="G29" s="19">
        <f t="shared" si="2"/>
        <v>314</v>
      </c>
      <c r="I29" s="10"/>
      <c r="J29" s="10"/>
      <c r="K29" s="11"/>
      <c r="L29" s="40"/>
      <c r="M29" s="40"/>
      <c r="N29" s="60"/>
    </row>
    <row r="30" spans="2:14" x14ac:dyDescent="0.3">
      <c r="B30" s="3" t="str">
        <f t="shared" si="0"/>
        <v>FRI</v>
      </c>
      <c r="C30" s="4">
        <v>43917</v>
      </c>
      <c r="D30" s="18">
        <v>5400</v>
      </c>
      <c r="E30" s="18">
        <v>5264</v>
      </c>
      <c r="F30" s="18">
        <f t="shared" si="1"/>
        <v>10664</v>
      </c>
      <c r="G30" s="19">
        <f t="shared" si="2"/>
        <v>136</v>
      </c>
      <c r="I30" s="10"/>
      <c r="J30" s="10"/>
      <c r="K30" s="11"/>
      <c r="L30" s="40"/>
      <c r="M30" s="40"/>
      <c r="N30" s="60"/>
    </row>
    <row r="31" spans="2:14" x14ac:dyDescent="0.3">
      <c r="B31" s="3" t="str">
        <f t="shared" si="0"/>
        <v>SAT</v>
      </c>
      <c r="C31" s="4">
        <v>43918</v>
      </c>
      <c r="D31" s="27">
        <v>3042</v>
      </c>
      <c r="E31" s="18">
        <v>2827</v>
      </c>
      <c r="F31" s="18">
        <f t="shared" si="1"/>
        <v>5869</v>
      </c>
      <c r="G31" s="19">
        <f t="shared" si="2"/>
        <v>215</v>
      </c>
      <c r="I31" s="10"/>
      <c r="J31" s="10"/>
      <c r="K31" s="11"/>
      <c r="L31" s="59"/>
      <c r="M31" s="40"/>
      <c r="N31" s="60"/>
    </row>
    <row r="32" spans="2:14" x14ac:dyDescent="0.3">
      <c r="B32" s="3" t="str">
        <f t="shared" si="0"/>
        <v>SUN</v>
      </c>
      <c r="C32" s="4">
        <v>43919</v>
      </c>
      <c r="D32" s="27">
        <v>2600</v>
      </c>
      <c r="E32" s="18">
        <v>2383</v>
      </c>
      <c r="F32" s="18">
        <f t="shared" si="1"/>
        <v>4983</v>
      </c>
      <c r="G32" s="19">
        <f t="shared" si="2"/>
        <v>217</v>
      </c>
      <c r="I32" s="10"/>
      <c r="J32" s="10"/>
      <c r="K32" s="11"/>
      <c r="L32" s="59"/>
      <c r="M32" s="40"/>
      <c r="N32" s="60"/>
    </row>
    <row r="33" spans="2:14" x14ac:dyDescent="0.3">
      <c r="B33" s="3" t="str">
        <f t="shared" si="0"/>
        <v>MON</v>
      </c>
      <c r="C33" s="4">
        <v>43920</v>
      </c>
      <c r="D33" s="18">
        <v>4448</v>
      </c>
      <c r="E33" s="18">
        <v>4393</v>
      </c>
      <c r="F33" s="18">
        <f t="shared" si="1"/>
        <v>8841</v>
      </c>
      <c r="G33" s="19">
        <f t="shared" si="2"/>
        <v>55</v>
      </c>
      <c r="I33" s="10"/>
      <c r="J33" s="10"/>
      <c r="K33" s="11"/>
      <c r="L33" s="40"/>
      <c r="M33" s="40"/>
      <c r="N33" s="60"/>
    </row>
    <row r="34" spans="2:14" ht="17.25" thickBot="1" x14ac:dyDescent="0.35">
      <c r="B34" s="3" t="str">
        <f t="shared" si="0"/>
        <v>TUE</v>
      </c>
      <c r="C34" s="23">
        <v>43921</v>
      </c>
      <c r="D34" s="18">
        <v>4097</v>
      </c>
      <c r="E34" s="18">
        <v>3995</v>
      </c>
      <c r="F34" s="20">
        <f t="shared" si="1"/>
        <v>8092</v>
      </c>
      <c r="G34" s="19">
        <f t="shared" si="2"/>
        <v>102</v>
      </c>
      <c r="I34" s="10"/>
      <c r="J34" s="10"/>
      <c r="K34" s="11"/>
      <c r="L34" s="40"/>
      <c r="M34" s="40"/>
      <c r="N34" s="60"/>
    </row>
    <row r="35" spans="2:14" ht="17.25" thickBot="1" x14ac:dyDescent="0.35">
      <c r="C35" s="24" t="s">
        <v>12</v>
      </c>
      <c r="D35" s="25">
        <f>SUM(D4:D34)</f>
        <v>461875</v>
      </c>
      <c r="E35" s="25">
        <f t="shared" ref="E35:F35" si="3">SUM(E4:E34)</f>
        <v>448604</v>
      </c>
      <c r="F35" s="26">
        <f t="shared" si="3"/>
        <v>910479</v>
      </c>
      <c r="G35" s="19"/>
      <c r="I35" s="10"/>
      <c r="J35" s="10"/>
      <c r="K35" s="10"/>
      <c r="L35" s="40"/>
      <c r="M35" s="40"/>
      <c r="N35" s="60"/>
    </row>
    <row r="37" spans="2:14" ht="17.25" thickBot="1" x14ac:dyDescent="0.35"/>
    <row r="38" spans="2:14" ht="17.25" thickBot="1" x14ac:dyDescent="0.35">
      <c r="C38" s="29" t="s">
        <v>13</v>
      </c>
      <c r="D38" s="30"/>
      <c r="E38" s="30"/>
      <c r="F38" s="8">
        <f>F35</f>
        <v>910479</v>
      </c>
    </row>
  </sheetData>
  <mergeCells count="2">
    <mergeCell ref="B2:F2"/>
    <mergeCell ref="C38:E38"/>
  </mergeCells>
  <pageMargins left="0.7" right="0.7" top="0.75" bottom="0.75" header="0.3" footer="0.3"/>
  <ignoredErrors>
    <ignoredError sqref="F4:F3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48"/>
  <sheetViews>
    <sheetView topLeftCell="A40" workbookViewId="0">
      <selection activeCell="E48" sqref="E48"/>
    </sheetView>
  </sheetViews>
  <sheetFormatPr defaultColWidth="12.7109375" defaultRowHeight="16.5" x14ac:dyDescent="0.3"/>
  <cols>
    <col min="1" max="6" width="12.7109375" style="1"/>
    <col min="7" max="7" width="0" style="1" hidden="1" customWidth="1"/>
    <col min="8" max="16384" width="12.7109375" style="1"/>
  </cols>
  <sheetData>
    <row r="1" spans="2:20" ht="17.25" thickBot="1" x14ac:dyDescent="0.35"/>
    <row r="2" spans="2:20" x14ac:dyDescent="0.3">
      <c r="B2" s="31" t="s">
        <v>5</v>
      </c>
      <c r="C2" s="32"/>
      <c r="D2" s="32"/>
      <c r="E2" s="32"/>
      <c r="F2" s="33"/>
      <c r="I2" s="42"/>
      <c r="J2" s="43"/>
      <c r="K2" s="43"/>
      <c r="L2" s="43"/>
      <c r="M2" s="43"/>
      <c r="N2" s="43"/>
      <c r="O2" s="42"/>
    </row>
    <row r="3" spans="2:20" ht="28.5" x14ac:dyDescent="0.3">
      <c r="B3" s="16" t="s">
        <v>0</v>
      </c>
      <c r="C3" s="6" t="s">
        <v>1</v>
      </c>
      <c r="D3" s="6" t="s">
        <v>2</v>
      </c>
      <c r="E3" s="6" t="s">
        <v>3</v>
      </c>
      <c r="F3" s="17" t="s">
        <v>4</v>
      </c>
      <c r="G3" s="1" t="s">
        <v>9</v>
      </c>
      <c r="I3" s="42"/>
      <c r="J3" s="44"/>
      <c r="K3" s="44"/>
      <c r="L3" s="44"/>
      <c r="M3" s="44"/>
      <c r="N3" s="44"/>
      <c r="O3" s="42"/>
      <c r="P3" s="10"/>
      <c r="Q3" s="10"/>
      <c r="R3" s="10"/>
      <c r="S3" s="10"/>
      <c r="T3" s="10"/>
    </row>
    <row r="4" spans="2:20" x14ac:dyDescent="0.3">
      <c r="B4" s="12" t="str">
        <f t="shared" ref="B4:B25" si="0">CHOOSE(WEEKDAY(C4),"SUN","MON","TUE","WED","THU","FRI","SAT")</f>
        <v>MON</v>
      </c>
      <c r="C4" s="7">
        <v>43892</v>
      </c>
      <c r="D4" s="18">
        <v>30952</v>
      </c>
      <c r="E4" s="18">
        <v>30793</v>
      </c>
      <c r="F4" s="21">
        <f>SUM(D4:E4)</f>
        <v>61745</v>
      </c>
      <c r="G4" s="1">
        <f>D4-E4</f>
        <v>159</v>
      </c>
      <c r="I4" s="42"/>
      <c r="J4" s="42"/>
      <c r="K4" s="45"/>
      <c r="L4" s="42"/>
      <c r="M4" s="42"/>
      <c r="N4" s="46"/>
      <c r="O4" s="42"/>
      <c r="P4" s="10"/>
      <c r="Q4" s="11"/>
      <c r="R4" s="38"/>
      <c r="S4" s="39"/>
      <c r="T4" s="10"/>
    </row>
    <row r="5" spans="2:20" x14ac:dyDescent="0.3">
      <c r="B5" s="13" t="str">
        <f t="shared" si="0"/>
        <v>TUE</v>
      </c>
      <c r="C5" s="4">
        <v>43893</v>
      </c>
      <c r="D5" s="18">
        <v>29396</v>
      </c>
      <c r="E5" s="18">
        <v>28838</v>
      </c>
      <c r="F5" s="21">
        <f t="shared" ref="F5:F25" si="1">SUM(D5:E5)</f>
        <v>58234</v>
      </c>
      <c r="G5" s="1">
        <f t="shared" ref="G5:G25" si="2">D5-E5</f>
        <v>558</v>
      </c>
      <c r="I5" s="42"/>
      <c r="J5" s="42"/>
      <c r="K5" s="45"/>
      <c r="L5" s="42"/>
      <c r="M5" s="42"/>
      <c r="N5" s="46"/>
      <c r="O5" s="42"/>
      <c r="P5" s="10"/>
      <c r="Q5" s="11"/>
      <c r="R5" s="10"/>
      <c r="S5" s="10"/>
      <c r="T5" s="10"/>
    </row>
    <row r="6" spans="2:20" x14ac:dyDescent="0.3">
      <c r="B6" s="13" t="str">
        <f t="shared" si="0"/>
        <v>WED</v>
      </c>
      <c r="C6" s="4">
        <v>43894</v>
      </c>
      <c r="D6" s="18">
        <v>30430</v>
      </c>
      <c r="E6" s="18">
        <v>29924</v>
      </c>
      <c r="F6" s="21">
        <f t="shared" si="1"/>
        <v>60354</v>
      </c>
      <c r="G6" s="1">
        <f t="shared" si="2"/>
        <v>506</v>
      </c>
      <c r="I6" s="42"/>
      <c r="J6" s="42"/>
      <c r="K6" s="45"/>
      <c r="L6" s="42"/>
      <c r="M6" s="42"/>
      <c r="N6" s="46"/>
      <c r="O6" s="42"/>
      <c r="P6" s="10"/>
      <c r="Q6" s="11"/>
      <c r="R6" s="10"/>
      <c r="S6" s="10"/>
      <c r="T6" s="10"/>
    </row>
    <row r="7" spans="2:20" x14ac:dyDescent="0.3">
      <c r="B7" s="13" t="str">
        <f t="shared" si="0"/>
        <v>THU</v>
      </c>
      <c r="C7" s="4">
        <v>43895</v>
      </c>
      <c r="D7" s="18">
        <v>30586</v>
      </c>
      <c r="E7" s="18">
        <v>30242</v>
      </c>
      <c r="F7" s="21">
        <f t="shared" si="1"/>
        <v>60828</v>
      </c>
      <c r="G7" s="1">
        <f t="shared" si="2"/>
        <v>344</v>
      </c>
      <c r="I7" s="42"/>
      <c r="J7" s="42"/>
      <c r="K7" s="45"/>
      <c r="L7" s="42"/>
      <c r="M7" s="42"/>
      <c r="N7" s="46"/>
      <c r="O7" s="42"/>
      <c r="P7" s="10"/>
      <c r="Q7" s="11"/>
      <c r="R7" s="10"/>
      <c r="S7" s="10"/>
      <c r="T7" s="10"/>
    </row>
    <row r="8" spans="2:20" x14ac:dyDescent="0.3">
      <c r="B8" s="13" t="str">
        <f t="shared" si="0"/>
        <v>FRI</v>
      </c>
      <c r="C8" s="4">
        <v>43896</v>
      </c>
      <c r="D8" s="18">
        <v>27294</v>
      </c>
      <c r="E8" s="18">
        <v>27161</v>
      </c>
      <c r="F8" s="21">
        <f t="shared" si="1"/>
        <v>54455</v>
      </c>
      <c r="G8" s="1">
        <f t="shared" si="2"/>
        <v>133</v>
      </c>
      <c r="I8" s="42"/>
      <c r="J8" s="42"/>
      <c r="K8" s="45"/>
      <c r="L8" s="42"/>
      <c r="M8" s="42"/>
      <c r="N8" s="46"/>
      <c r="O8" s="42"/>
      <c r="P8" s="10"/>
      <c r="Q8" s="11"/>
      <c r="R8" s="10"/>
      <c r="S8" s="10"/>
      <c r="T8" s="10"/>
    </row>
    <row r="9" spans="2:20" x14ac:dyDescent="0.3">
      <c r="B9" s="13" t="str">
        <f t="shared" si="0"/>
        <v>MON</v>
      </c>
      <c r="C9" s="4">
        <v>43899</v>
      </c>
      <c r="D9" s="18">
        <v>30643</v>
      </c>
      <c r="E9" s="18">
        <v>30348</v>
      </c>
      <c r="F9" s="21">
        <f t="shared" si="1"/>
        <v>60991</v>
      </c>
      <c r="G9" s="1">
        <f t="shared" si="2"/>
        <v>295</v>
      </c>
      <c r="I9" s="42"/>
      <c r="J9" s="42"/>
      <c r="K9" s="45"/>
      <c r="L9" s="42"/>
      <c r="M9" s="42"/>
      <c r="N9" s="46"/>
      <c r="O9" s="42"/>
      <c r="P9" s="10"/>
      <c r="Q9" s="11"/>
      <c r="R9" s="10"/>
      <c r="S9" s="10"/>
      <c r="T9" s="10"/>
    </row>
    <row r="10" spans="2:20" x14ac:dyDescent="0.3">
      <c r="B10" s="13" t="str">
        <f t="shared" si="0"/>
        <v>TUE</v>
      </c>
      <c r="C10" s="4">
        <v>43900</v>
      </c>
      <c r="D10" s="18">
        <v>27526</v>
      </c>
      <c r="E10" s="18">
        <v>27012</v>
      </c>
      <c r="F10" s="21">
        <f t="shared" si="1"/>
        <v>54538</v>
      </c>
      <c r="G10" s="1">
        <f t="shared" si="2"/>
        <v>514</v>
      </c>
      <c r="I10" s="42"/>
      <c r="J10" s="42"/>
      <c r="K10" s="45"/>
      <c r="L10" s="42"/>
      <c r="M10" s="42"/>
      <c r="N10" s="46"/>
      <c r="O10" s="42"/>
      <c r="P10" s="10"/>
      <c r="Q10" s="11"/>
      <c r="R10" s="38"/>
      <c r="S10" s="39"/>
      <c r="T10" s="10"/>
    </row>
    <row r="11" spans="2:20" x14ac:dyDescent="0.3">
      <c r="B11" s="13" t="str">
        <f t="shared" si="0"/>
        <v>WED</v>
      </c>
      <c r="C11" s="4">
        <v>43901</v>
      </c>
      <c r="D11" s="18">
        <v>27151</v>
      </c>
      <c r="E11" s="18">
        <v>26522</v>
      </c>
      <c r="F11" s="21">
        <f t="shared" si="1"/>
        <v>53673</v>
      </c>
      <c r="G11" s="1">
        <f t="shared" si="2"/>
        <v>629</v>
      </c>
      <c r="I11" s="42"/>
      <c r="J11" s="42"/>
      <c r="K11" s="45"/>
      <c r="L11" s="42"/>
      <c r="M11" s="42"/>
      <c r="N11" s="46"/>
      <c r="O11" s="42"/>
      <c r="P11" s="10"/>
      <c r="Q11" s="11"/>
      <c r="R11" s="38"/>
      <c r="S11" s="39"/>
      <c r="T11" s="10"/>
    </row>
    <row r="12" spans="2:20" x14ac:dyDescent="0.3">
      <c r="B12" s="13" t="str">
        <f t="shared" si="0"/>
        <v>THU</v>
      </c>
      <c r="C12" s="4">
        <v>43902</v>
      </c>
      <c r="D12" s="18">
        <v>23962</v>
      </c>
      <c r="E12" s="18">
        <v>23564</v>
      </c>
      <c r="F12" s="21">
        <f t="shared" si="1"/>
        <v>47526</v>
      </c>
      <c r="G12" s="1">
        <f t="shared" si="2"/>
        <v>398</v>
      </c>
      <c r="I12" s="42"/>
      <c r="J12" s="42"/>
      <c r="K12" s="45"/>
      <c r="L12" s="42"/>
      <c r="M12" s="42"/>
      <c r="N12" s="46"/>
      <c r="O12" s="42"/>
      <c r="P12" s="10"/>
      <c r="Q12" s="11"/>
      <c r="R12" s="10"/>
      <c r="S12" s="10"/>
      <c r="T12" s="10"/>
    </row>
    <row r="13" spans="2:20" x14ac:dyDescent="0.3">
      <c r="B13" s="13" t="str">
        <f t="shared" si="0"/>
        <v>FRI</v>
      </c>
      <c r="C13" s="4">
        <v>43903</v>
      </c>
      <c r="D13" s="18">
        <v>21520</v>
      </c>
      <c r="E13" s="18">
        <v>20984</v>
      </c>
      <c r="F13" s="21">
        <f t="shared" si="1"/>
        <v>42504</v>
      </c>
      <c r="G13" s="1">
        <f t="shared" si="2"/>
        <v>536</v>
      </c>
      <c r="I13" s="42"/>
      <c r="J13" s="42"/>
      <c r="K13" s="45"/>
      <c r="L13" s="42"/>
      <c r="M13" s="42"/>
      <c r="N13" s="46"/>
      <c r="O13" s="42"/>
      <c r="P13" s="10"/>
      <c r="Q13" s="11"/>
      <c r="R13" s="10"/>
      <c r="S13" s="10"/>
      <c r="T13" s="10"/>
    </row>
    <row r="14" spans="2:20" x14ac:dyDescent="0.3">
      <c r="B14" s="13" t="str">
        <f t="shared" si="0"/>
        <v>MON</v>
      </c>
      <c r="C14" s="4">
        <v>43906</v>
      </c>
      <c r="D14" s="18">
        <v>14664</v>
      </c>
      <c r="E14" s="18">
        <v>14309</v>
      </c>
      <c r="F14" s="21">
        <f t="shared" si="1"/>
        <v>28973</v>
      </c>
      <c r="G14" s="1">
        <f t="shared" si="2"/>
        <v>355</v>
      </c>
      <c r="I14" s="42"/>
      <c r="J14" s="42"/>
      <c r="K14" s="45"/>
      <c r="L14" s="42"/>
      <c r="M14" s="42"/>
      <c r="N14" s="46"/>
      <c r="O14" s="42"/>
      <c r="P14" s="10"/>
      <c r="Q14" s="11"/>
      <c r="R14" s="10"/>
      <c r="S14" s="10"/>
      <c r="T14" s="10"/>
    </row>
    <row r="15" spans="2:20" x14ac:dyDescent="0.3">
      <c r="B15" s="13" t="str">
        <f t="shared" si="0"/>
        <v>TUE</v>
      </c>
      <c r="C15" s="4">
        <v>43907</v>
      </c>
      <c r="D15" s="18">
        <v>12314</v>
      </c>
      <c r="E15" s="18">
        <v>11863</v>
      </c>
      <c r="F15" s="21">
        <f t="shared" si="1"/>
        <v>24177</v>
      </c>
      <c r="G15" s="1">
        <f t="shared" si="2"/>
        <v>451</v>
      </c>
      <c r="I15" s="42"/>
      <c r="J15" s="42"/>
      <c r="K15" s="45"/>
      <c r="L15" s="42"/>
      <c r="M15" s="42"/>
      <c r="N15" s="46"/>
      <c r="O15" s="42"/>
      <c r="P15" s="10"/>
      <c r="Q15" s="11"/>
      <c r="R15" s="10"/>
      <c r="S15" s="10"/>
      <c r="T15" s="10"/>
    </row>
    <row r="16" spans="2:20" x14ac:dyDescent="0.3">
      <c r="B16" s="13" t="str">
        <f t="shared" si="0"/>
        <v>WED</v>
      </c>
      <c r="C16" s="4">
        <v>43908</v>
      </c>
      <c r="D16" s="18">
        <v>11456</v>
      </c>
      <c r="E16" s="18">
        <v>11189</v>
      </c>
      <c r="F16" s="21">
        <f t="shared" si="1"/>
        <v>22645</v>
      </c>
      <c r="G16" s="1">
        <f t="shared" si="2"/>
        <v>267</v>
      </c>
      <c r="I16" s="42"/>
      <c r="J16" s="42"/>
      <c r="K16" s="45"/>
      <c r="L16" s="42"/>
      <c r="M16" s="42"/>
      <c r="N16" s="46"/>
      <c r="O16" s="42"/>
      <c r="P16" s="10"/>
      <c r="Q16" s="11"/>
      <c r="R16" s="10"/>
      <c r="S16" s="10"/>
      <c r="T16" s="10"/>
    </row>
    <row r="17" spans="2:20" x14ac:dyDescent="0.3">
      <c r="B17" s="13" t="str">
        <f t="shared" si="0"/>
        <v>THU</v>
      </c>
      <c r="C17" s="4">
        <v>43909</v>
      </c>
      <c r="D17" s="18">
        <v>9817</v>
      </c>
      <c r="E17" s="18">
        <v>9575</v>
      </c>
      <c r="F17" s="21">
        <f t="shared" si="1"/>
        <v>19392</v>
      </c>
      <c r="G17" s="1">
        <f t="shared" si="2"/>
        <v>242</v>
      </c>
      <c r="I17" s="42"/>
      <c r="J17" s="42"/>
      <c r="K17" s="45"/>
      <c r="L17" s="42"/>
      <c r="M17" s="42"/>
      <c r="N17" s="46"/>
      <c r="O17" s="42"/>
      <c r="P17" s="10"/>
      <c r="Q17" s="11"/>
      <c r="R17" s="38"/>
      <c r="S17" s="39"/>
      <c r="T17" s="10"/>
    </row>
    <row r="18" spans="2:20" x14ac:dyDescent="0.3">
      <c r="B18" s="13" t="str">
        <f t="shared" si="0"/>
        <v>FRI</v>
      </c>
      <c r="C18" s="4">
        <v>43910</v>
      </c>
      <c r="D18" s="18">
        <v>9302</v>
      </c>
      <c r="E18" s="18">
        <v>8841</v>
      </c>
      <c r="F18" s="21">
        <f t="shared" si="1"/>
        <v>18143</v>
      </c>
      <c r="G18" s="1">
        <f t="shared" si="2"/>
        <v>461</v>
      </c>
      <c r="I18" s="42"/>
      <c r="J18" s="42"/>
      <c r="K18" s="45"/>
      <c r="L18" s="42"/>
      <c r="M18" s="42"/>
      <c r="N18" s="46"/>
      <c r="O18" s="42"/>
      <c r="P18" s="10"/>
      <c r="Q18" s="11"/>
      <c r="R18" s="38"/>
      <c r="S18" s="39"/>
      <c r="T18" s="10"/>
    </row>
    <row r="19" spans="2:20" x14ac:dyDescent="0.3">
      <c r="B19" s="13" t="str">
        <f t="shared" si="0"/>
        <v>MON</v>
      </c>
      <c r="C19" s="4">
        <v>43913</v>
      </c>
      <c r="D19" s="18">
        <v>5643</v>
      </c>
      <c r="E19" s="18">
        <v>5527</v>
      </c>
      <c r="F19" s="21">
        <f t="shared" si="1"/>
        <v>11170</v>
      </c>
      <c r="G19" s="1">
        <f t="shared" si="2"/>
        <v>116</v>
      </c>
      <c r="I19" s="42"/>
      <c r="J19" s="42"/>
      <c r="K19" s="45"/>
      <c r="L19" s="42"/>
      <c r="M19" s="42"/>
      <c r="N19" s="46"/>
      <c r="O19" s="42"/>
      <c r="P19" s="10"/>
      <c r="Q19" s="11"/>
      <c r="R19" s="10"/>
      <c r="S19" s="10"/>
      <c r="T19" s="10"/>
    </row>
    <row r="20" spans="2:20" x14ac:dyDescent="0.3">
      <c r="B20" s="13" t="str">
        <f t="shared" si="0"/>
        <v>TUE</v>
      </c>
      <c r="C20" s="4">
        <v>43914</v>
      </c>
      <c r="D20" s="18">
        <v>6044</v>
      </c>
      <c r="E20" s="18">
        <v>5737</v>
      </c>
      <c r="F20" s="21">
        <f t="shared" si="1"/>
        <v>11781</v>
      </c>
      <c r="G20" s="1">
        <f t="shared" si="2"/>
        <v>307</v>
      </c>
      <c r="I20" s="42"/>
      <c r="J20" s="42"/>
      <c r="K20" s="45"/>
      <c r="L20" s="42"/>
      <c r="M20" s="42"/>
      <c r="N20" s="46"/>
      <c r="O20" s="42"/>
      <c r="P20" s="10"/>
      <c r="Q20" s="11"/>
      <c r="R20" s="10"/>
      <c r="S20" s="10"/>
      <c r="T20" s="10"/>
    </row>
    <row r="21" spans="2:20" x14ac:dyDescent="0.3">
      <c r="B21" s="13" t="str">
        <f t="shared" si="0"/>
        <v>WED</v>
      </c>
      <c r="C21" s="4">
        <v>43915</v>
      </c>
      <c r="D21" s="18">
        <v>5475</v>
      </c>
      <c r="E21" s="18">
        <v>5422</v>
      </c>
      <c r="F21" s="21">
        <f t="shared" si="1"/>
        <v>10897</v>
      </c>
      <c r="G21" s="1">
        <f t="shared" si="2"/>
        <v>53</v>
      </c>
      <c r="I21" s="42"/>
      <c r="J21" s="42"/>
      <c r="K21" s="45"/>
      <c r="L21" s="42"/>
      <c r="M21" s="42"/>
      <c r="N21" s="46"/>
      <c r="O21" s="42"/>
      <c r="P21" s="10"/>
      <c r="Q21" s="11"/>
      <c r="R21" s="10"/>
      <c r="S21" s="10"/>
      <c r="T21" s="10"/>
    </row>
    <row r="22" spans="2:20" x14ac:dyDescent="0.3">
      <c r="B22" s="13" t="str">
        <f t="shared" si="0"/>
        <v>THU</v>
      </c>
      <c r="C22" s="4">
        <v>43916</v>
      </c>
      <c r="D22" s="18">
        <v>5616</v>
      </c>
      <c r="E22" s="18">
        <v>5302</v>
      </c>
      <c r="F22" s="21">
        <f t="shared" si="1"/>
        <v>10918</v>
      </c>
      <c r="G22" s="1">
        <f t="shared" si="2"/>
        <v>314</v>
      </c>
      <c r="I22" s="42"/>
      <c r="J22" s="42"/>
      <c r="K22" s="45"/>
      <c r="L22" s="42"/>
      <c r="M22" s="42"/>
      <c r="N22" s="46"/>
      <c r="O22" s="42"/>
      <c r="P22" s="10"/>
      <c r="Q22" s="11"/>
      <c r="R22" s="10"/>
      <c r="S22" s="10"/>
      <c r="T22" s="10"/>
    </row>
    <row r="23" spans="2:20" x14ac:dyDescent="0.3">
      <c r="B23" s="13" t="str">
        <f t="shared" si="0"/>
        <v>FRI</v>
      </c>
      <c r="C23" s="4">
        <v>43917</v>
      </c>
      <c r="D23" s="18">
        <v>5400</v>
      </c>
      <c r="E23" s="18">
        <v>5264</v>
      </c>
      <c r="F23" s="21">
        <f t="shared" si="1"/>
        <v>10664</v>
      </c>
      <c r="G23" s="1">
        <f t="shared" si="2"/>
        <v>136</v>
      </c>
      <c r="I23" s="42"/>
      <c r="J23" s="42"/>
      <c r="K23" s="45"/>
      <c r="L23" s="42"/>
      <c r="M23" s="42"/>
      <c r="N23" s="46"/>
      <c r="O23" s="42"/>
      <c r="P23" s="10"/>
      <c r="Q23" s="11"/>
      <c r="R23" s="10"/>
      <c r="S23" s="10"/>
      <c r="T23" s="10"/>
    </row>
    <row r="24" spans="2:20" x14ac:dyDescent="0.3">
      <c r="B24" s="13" t="str">
        <f t="shared" si="0"/>
        <v>MON</v>
      </c>
      <c r="C24" s="4">
        <v>43920</v>
      </c>
      <c r="D24" s="18">
        <v>4448</v>
      </c>
      <c r="E24" s="18">
        <v>4393</v>
      </c>
      <c r="F24" s="21">
        <f t="shared" si="1"/>
        <v>8841</v>
      </c>
      <c r="G24" s="1">
        <f t="shared" si="2"/>
        <v>55</v>
      </c>
      <c r="I24" s="42"/>
      <c r="J24" s="42"/>
      <c r="K24" s="45"/>
      <c r="L24" s="42"/>
      <c r="M24" s="42"/>
      <c r="N24" s="46"/>
      <c r="O24" s="42"/>
      <c r="P24" s="10"/>
      <c r="Q24" s="11"/>
      <c r="R24" s="38"/>
      <c r="S24" s="39"/>
      <c r="T24" s="10"/>
    </row>
    <row r="25" spans="2:20" ht="17.25" thickBot="1" x14ac:dyDescent="0.35">
      <c r="B25" s="14" t="str">
        <f t="shared" si="0"/>
        <v>TUE</v>
      </c>
      <c r="C25" s="15">
        <v>43921</v>
      </c>
      <c r="D25" s="20">
        <v>4097</v>
      </c>
      <c r="E25" s="20">
        <v>3995</v>
      </c>
      <c r="F25" s="47">
        <f t="shared" si="1"/>
        <v>8092</v>
      </c>
      <c r="G25" s="1">
        <f t="shared" si="2"/>
        <v>102</v>
      </c>
      <c r="I25" s="42"/>
      <c r="J25" s="42"/>
      <c r="K25" s="45"/>
      <c r="L25" s="42"/>
      <c r="M25" s="42"/>
      <c r="N25" s="46"/>
      <c r="O25" s="42"/>
      <c r="P25" s="10"/>
      <c r="Q25" s="11"/>
      <c r="R25" s="38"/>
      <c r="S25" s="39"/>
      <c r="T25" s="10"/>
    </row>
    <row r="26" spans="2:20" ht="17.25" thickBot="1" x14ac:dyDescent="0.35">
      <c r="B26" s="10"/>
      <c r="C26" s="11"/>
      <c r="D26" s="54">
        <f>SUM(D4:D25)</f>
        <v>373736</v>
      </c>
      <c r="E26" s="55">
        <f>SUM(E4:E25)</f>
        <v>366805</v>
      </c>
      <c r="F26" s="56">
        <f>SUM(F4:F25)</f>
        <v>740541</v>
      </c>
      <c r="I26" s="42"/>
      <c r="J26" s="42"/>
      <c r="K26" s="45"/>
      <c r="L26" s="41"/>
      <c r="M26" s="41"/>
      <c r="N26" s="41"/>
      <c r="O26" s="42"/>
      <c r="P26" s="10"/>
      <c r="Q26" s="11"/>
      <c r="R26" s="10"/>
      <c r="S26" s="10"/>
      <c r="T26" s="10"/>
    </row>
    <row r="27" spans="2:20" ht="17.25" thickBot="1" x14ac:dyDescent="0.35">
      <c r="I27" s="42"/>
      <c r="J27" s="42"/>
      <c r="K27" s="45"/>
      <c r="L27" s="42"/>
      <c r="M27" s="42"/>
      <c r="N27" s="42"/>
      <c r="O27" s="42"/>
      <c r="P27" s="10"/>
      <c r="Q27" s="11"/>
      <c r="R27" s="10"/>
      <c r="S27" s="10"/>
      <c r="T27" s="10"/>
    </row>
    <row r="28" spans="2:20" ht="17.25" thickBot="1" x14ac:dyDescent="0.35">
      <c r="B28" s="29" t="s">
        <v>8</v>
      </c>
      <c r="C28" s="30"/>
      <c r="D28" s="30"/>
      <c r="E28" s="30"/>
      <c r="F28" s="8">
        <f>F26</f>
        <v>740541</v>
      </c>
      <c r="I28" s="42"/>
      <c r="J28" s="42"/>
      <c r="K28" s="45"/>
      <c r="L28" s="42"/>
      <c r="M28" s="42"/>
      <c r="N28" s="42"/>
      <c r="O28" s="42"/>
      <c r="P28" s="10"/>
      <c r="Q28" s="11"/>
      <c r="R28" s="10"/>
      <c r="S28" s="10"/>
      <c r="T28" s="10"/>
    </row>
    <row r="29" spans="2:20" ht="17.25" thickBot="1" x14ac:dyDescent="0.35">
      <c r="B29" s="36" t="s">
        <v>7</v>
      </c>
      <c r="C29" s="37"/>
      <c r="D29" s="37"/>
      <c r="E29" s="37"/>
      <c r="F29" s="9">
        <f>AVERAGE(F4:F25)</f>
        <v>33660.954545454544</v>
      </c>
      <c r="I29" s="42"/>
      <c r="J29" s="42"/>
      <c r="K29" s="45"/>
      <c r="L29" s="42"/>
      <c r="M29" s="42"/>
      <c r="N29" s="42"/>
      <c r="O29" s="42"/>
      <c r="P29" s="10"/>
      <c r="Q29" s="11"/>
      <c r="R29" s="10"/>
      <c r="S29" s="10"/>
      <c r="T29" s="10"/>
    </row>
    <row r="30" spans="2:20" x14ac:dyDescent="0.3">
      <c r="I30" s="42"/>
      <c r="J30" s="42"/>
      <c r="K30" s="45"/>
      <c r="L30" s="42"/>
      <c r="M30" s="42"/>
      <c r="N30" s="42"/>
      <c r="O30" s="42"/>
      <c r="P30" s="10"/>
      <c r="Q30" s="11"/>
      <c r="R30" s="10"/>
      <c r="S30" s="10"/>
      <c r="T30" s="10"/>
    </row>
    <row r="31" spans="2:20" ht="17.25" thickBot="1" x14ac:dyDescent="0.35">
      <c r="I31" s="42"/>
      <c r="J31" s="42"/>
      <c r="K31" s="45"/>
      <c r="L31" s="42"/>
      <c r="M31" s="42"/>
      <c r="N31" s="42"/>
      <c r="O31" s="42"/>
      <c r="P31" s="10"/>
      <c r="Q31" s="11"/>
      <c r="R31" s="38"/>
      <c r="S31" s="39"/>
      <c r="T31" s="10"/>
    </row>
    <row r="32" spans="2:20" x14ac:dyDescent="0.3">
      <c r="B32" s="31" t="s">
        <v>6</v>
      </c>
      <c r="C32" s="32"/>
      <c r="D32" s="32"/>
      <c r="E32" s="32"/>
      <c r="F32" s="33"/>
      <c r="I32" s="42"/>
      <c r="J32" s="43"/>
      <c r="K32" s="43"/>
      <c r="L32" s="43"/>
      <c r="M32" s="43"/>
      <c r="N32" s="43"/>
      <c r="O32" s="42"/>
      <c r="P32" s="10"/>
      <c r="Q32" s="11"/>
      <c r="R32" s="38"/>
      <c r="S32" s="39"/>
      <c r="T32" s="10"/>
    </row>
    <row r="33" spans="2:20" ht="28.5" x14ac:dyDescent="0.3">
      <c r="B33" s="16" t="s">
        <v>0</v>
      </c>
      <c r="C33" s="6" t="s">
        <v>1</v>
      </c>
      <c r="D33" s="6" t="s">
        <v>2</v>
      </c>
      <c r="E33" s="6" t="s">
        <v>3</v>
      </c>
      <c r="F33" s="17" t="s">
        <v>4</v>
      </c>
      <c r="I33" s="42"/>
      <c r="J33" s="44"/>
      <c r="K33" s="44"/>
      <c r="L33" s="44"/>
      <c r="M33" s="44"/>
      <c r="N33" s="44"/>
      <c r="O33" s="42"/>
      <c r="P33" s="10"/>
      <c r="Q33" s="11"/>
      <c r="R33" s="10"/>
      <c r="S33" s="10"/>
      <c r="T33" s="10"/>
    </row>
    <row r="34" spans="2:20" x14ac:dyDescent="0.3">
      <c r="B34" s="13" t="str">
        <f t="shared" ref="B34:B42" si="3">CHOOSE(WEEKDAY(C34),"SUN","MON","TUE","WED","THU","FRI","SAT")</f>
        <v>SUN</v>
      </c>
      <c r="C34" s="4">
        <v>43891</v>
      </c>
      <c r="D34" s="18">
        <v>15965</v>
      </c>
      <c r="E34" s="18">
        <v>14925</v>
      </c>
      <c r="F34" s="21">
        <f>SUM(D34:E34)</f>
        <v>30890</v>
      </c>
      <c r="G34" s="19">
        <f>D34-E34</f>
        <v>1040</v>
      </c>
      <c r="I34" s="42"/>
      <c r="J34" s="42"/>
      <c r="K34" s="45"/>
      <c r="L34" s="51"/>
      <c r="M34" s="52"/>
      <c r="N34" s="46"/>
      <c r="O34" s="42"/>
      <c r="P34" s="10"/>
      <c r="Q34" s="11"/>
      <c r="R34" s="10"/>
      <c r="S34" s="10"/>
      <c r="T34" s="10"/>
    </row>
    <row r="35" spans="2:20" x14ac:dyDescent="0.3">
      <c r="B35" s="13" t="str">
        <f t="shared" si="3"/>
        <v>SAT</v>
      </c>
      <c r="C35" s="4">
        <v>43897</v>
      </c>
      <c r="D35" s="18">
        <v>19073</v>
      </c>
      <c r="E35" s="18">
        <v>18573</v>
      </c>
      <c r="F35" s="21">
        <f t="shared" ref="F35:F42" si="4">SUM(D35:E35)</f>
        <v>37646</v>
      </c>
      <c r="G35" s="19">
        <f t="shared" ref="G35:G42" si="5">D35-E35</f>
        <v>500</v>
      </c>
      <c r="I35" s="42"/>
      <c r="J35" s="42"/>
      <c r="K35" s="45"/>
      <c r="L35" s="51"/>
      <c r="M35" s="52"/>
      <c r="N35" s="46"/>
      <c r="O35" s="42"/>
      <c r="P35" s="10"/>
      <c r="Q35" s="10"/>
      <c r="R35" s="10"/>
      <c r="S35" s="10"/>
      <c r="T35" s="10"/>
    </row>
    <row r="36" spans="2:20" x14ac:dyDescent="0.3">
      <c r="B36" s="13" t="str">
        <f t="shared" si="3"/>
        <v>SUN</v>
      </c>
      <c r="C36" s="4">
        <v>43898</v>
      </c>
      <c r="D36" s="18">
        <v>16584</v>
      </c>
      <c r="E36" s="18">
        <v>15232</v>
      </c>
      <c r="F36" s="21">
        <f t="shared" si="4"/>
        <v>31816</v>
      </c>
      <c r="G36" s="19">
        <f t="shared" si="5"/>
        <v>1352</v>
      </c>
      <c r="I36" s="42"/>
      <c r="J36" s="42"/>
      <c r="K36" s="45"/>
      <c r="L36" s="51"/>
      <c r="M36" s="52"/>
      <c r="N36" s="46"/>
      <c r="O36" s="42"/>
      <c r="P36" s="10"/>
      <c r="Q36" s="10"/>
      <c r="R36" s="10"/>
      <c r="S36" s="10"/>
      <c r="T36" s="10"/>
    </row>
    <row r="37" spans="2:20" x14ac:dyDescent="0.3">
      <c r="B37" s="13" t="str">
        <f t="shared" si="3"/>
        <v>SAT</v>
      </c>
      <c r="C37" s="4">
        <v>43904</v>
      </c>
      <c r="D37" s="18">
        <v>12761</v>
      </c>
      <c r="E37" s="18">
        <v>11618</v>
      </c>
      <c r="F37" s="21">
        <f t="shared" si="4"/>
        <v>24379</v>
      </c>
      <c r="G37" s="19">
        <f t="shared" si="5"/>
        <v>1143</v>
      </c>
      <c r="I37" s="42"/>
      <c r="J37" s="42"/>
      <c r="K37" s="45"/>
      <c r="L37" s="51"/>
      <c r="M37" s="52"/>
      <c r="N37" s="46"/>
      <c r="O37" s="42"/>
    </row>
    <row r="38" spans="2:20" x14ac:dyDescent="0.3">
      <c r="B38" s="13" t="str">
        <f t="shared" si="3"/>
        <v>SUN</v>
      </c>
      <c r="C38" s="4">
        <v>43905</v>
      </c>
      <c r="D38" s="18">
        <v>9629</v>
      </c>
      <c r="E38" s="18">
        <v>8462</v>
      </c>
      <c r="F38" s="21">
        <f t="shared" si="4"/>
        <v>18091</v>
      </c>
      <c r="G38" s="19">
        <f t="shared" si="5"/>
        <v>1167</v>
      </c>
      <c r="I38" s="42"/>
      <c r="J38" s="42"/>
      <c r="K38" s="45"/>
      <c r="L38" s="51"/>
      <c r="M38" s="52"/>
      <c r="N38" s="46"/>
      <c r="O38" s="42"/>
    </row>
    <row r="39" spans="2:20" x14ac:dyDescent="0.3">
      <c r="B39" s="13" t="str">
        <f t="shared" si="3"/>
        <v>SAT</v>
      </c>
      <c r="C39" s="4">
        <v>43911</v>
      </c>
      <c r="D39" s="18">
        <v>4975</v>
      </c>
      <c r="E39" s="18">
        <v>4584</v>
      </c>
      <c r="F39" s="21">
        <f t="shared" si="4"/>
        <v>9559</v>
      </c>
      <c r="G39" s="19">
        <f t="shared" si="5"/>
        <v>391</v>
      </c>
      <c r="I39" s="42"/>
      <c r="J39" s="42"/>
      <c r="K39" s="45"/>
      <c r="L39" s="51"/>
      <c r="M39" s="52"/>
      <c r="N39" s="46"/>
      <c r="O39" s="42"/>
    </row>
    <row r="40" spans="2:20" x14ac:dyDescent="0.3">
      <c r="B40" s="13" t="str">
        <f t="shared" si="3"/>
        <v>SUN</v>
      </c>
      <c r="C40" s="4">
        <v>43912</v>
      </c>
      <c r="D40" s="18">
        <v>3510</v>
      </c>
      <c r="E40" s="18">
        <v>3195</v>
      </c>
      <c r="F40" s="21">
        <f t="shared" si="4"/>
        <v>6705</v>
      </c>
      <c r="G40" s="19">
        <f t="shared" si="5"/>
        <v>315</v>
      </c>
      <c r="I40" s="42"/>
      <c r="J40" s="42"/>
      <c r="K40" s="45"/>
      <c r="L40" s="51"/>
      <c r="M40" s="52"/>
      <c r="N40" s="46"/>
      <c r="O40" s="42"/>
    </row>
    <row r="41" spans="2:20" x14ac:dyDescent="0.3">
      <c r="B41" s="13" t="str">
        <f t="shared" si="3"/>
        <v>SAT</v>
      </c>
      <c r="C41" s="4">
        <v>43918</v>
      </c>
      <c r="D41" s="18">
        <v>3042</v>
      </c>
      <c r="E41" s="18">
        <v>2827</v>
      </c>
      <c r="F41" s="21">
        <f t="shared" si="4"/>
        <v>5869</v>
      </c>
      <c r="G41" s="19">
        <f t="shared" si="5"/>
        <v>215</v>
      </c>
      <c r="I41" s="42"/>
      <c r="J41" s="42"/>
      <c r="K41" s="45"/>
      <c r="L41" s="51"/>
      <c r="M41" s="52"/>
      <c r="N41" s="46"/>
      <c r="O41" s="42"/>
    </row>
    <row r="42" spans="2:20" ht="17.25" thickBot="1" x14ac:dyDescent="0.35">
      <c r="B42" s="14" t="str">
        <f t="shared" si="3"/>
        <v>SUN</v>
      </c>
      <c r="C42" s="15">
        <v>43919</v>
      </c>
      <c r="D42" s="20">
        <v>2600</v>
      </c>
      <c r="E42" s="20">
        <v>2383</v>
      </c>
      <c r="F42" s="47">
        <f t="shared" si="4"/>
        <v>4983</v>
      </c>
      <c r="G42" s="19">
        <f t="shared" si="5"/>
        <v>217</v>
      </c>
      <c r="I42" s="42"/>
      <c r="J42" s="42"/>
      <c r="K42" s="45"/>
      <c r="L42" s="51"/>
      <c r="M42" s="52"/>
      <c r="N42" s="46"/>
      <c r="O42" s="42"/>
    </row>
    <row r="43" spans="2:20" ht="17.25" thickBot="1" x14ac:dyDescent="0.35">
      <c r="D43" s="48">
        <f>SUM(D34:D42)</f>
        <v>88139</v>
      </c>
      <c r="E43" s="49">
        <f>SUM(E34:E42)</f>
        <v>81799</v>
      </c>
      <c r="F43" s="50">
        <f>SUM(F34:F42)</f>
        <v>169938</v>
      </c>
      <c r="G43" s="19"/>
      <c r="I43" s="42"/>
      <c r="J43" s="42"/>
      <c r="K43" s="42"/>
      <c r="L43" s="46"/>
      <c r="M43" s="46"/>
      <c r="N43" s="46"/>
      <c r="O43" s="42"/>
    </row>
    <row r="44" spans="2:20" ht="17.25" thickBot="1" x14ac:dyDescent="0.35">
      <c r="I44" s="42"/>
      <c r="J44" s="42"/>
      <c r="K44" s="42"/>
      <c r="L44" s="42"/>
      <c r="M44" s="42"/>
      <c r="N44" s="42"/>
      <c r="O44" s="42"/>
    </row>
    <row r="45" spans="2:20" ht="17.25" thickBot="1" x14ac:dyDescent="0.35">
      <c r="B45" s="34" t="s">
        <v>10</v>
      </c>
      <c r="C45" s="35"/>
      <c r="D45" s="35"/>
      <c r="E45" s="35"/>
      <c r="F45" s="22">
        <f>AVERAGE(F35,F37,F39,F41)</f>
        <v>19363.25</v>
      </c>
      <c r="I45" s="42"/>
      <c r="J45" s="42"/>
      <c r="K45" s="42"/>
      <c r="L45" s="42"/>
      <c r="M45" s="42"/>
      <c r="N45" s="42"/>
      <c r="O45" s="42"/>
    </row>
    <row r="46" spans="2:20" ht="17.25" thickBot="1" x14ac:dyDescent="0.35">
      <c r="B46" s="34" t="s">
        <v>11</v>
      </c>
      <c r="C46" s="35"/>
      <c r="D46" s="35"/>
      <c r="E46" s="35"/>
      <c r="F46" s="22">
        <f>AVERAGE(F34,F36,F38,F40,F42)</f>
        <v>18497</v>
      </c>
      <c r="I46" s="42"/>
      <c r="J46" s="42"/>
      <c r="K46" s="42"/>
      <c r="L46" s="42"/>
      <c r="M46" s="42"/>
      <c r="N46" s="53"/>
      <c r="O46" s="42"/>
    </row>
    <row r="47" spans="2:20" x14ac:dyDescent="0.3">
      <c r="I47" s="42"/>
      <c r="J47" s="42"/>
      <c r="K47" s="42"/>
      <c r="L47" s="42"/>
      <c r="M47" s="42"/>
      <c r="N47" s="42"/>
      <c r="O47" s="42"/>
    </row>
    <row r="48" spans="2:20" x14ac:dyDescent="0.3">
      <c r="I48" s="42"/>
      <c r="J48" s="42"/>
      <c r="K48" s="42"/>
      <c r="L48" s="42"/>
      <c r="M48" s="42"/>
      <c r="N48" s="42"/>
      <c r="O48" s="42"/>
    </row>
  </sheetData>
  <mergeCells count="8">
    <mergeCell ref="J2:N2"/>
    <mergeCell ref="J32:N32"/>
    <mergeCell ref="B46:E46"/>
    <mergeCell ref="B2:F2"/>
    <mergeCell ref="B32:F32"/>
    <mergeCell ref="B28:E28"/>
    <mergeCell ref="B29:E29"/>
    <mergeCell ref="B45:E45"/>
  </mergeCells>
  <pageMargins left="0.7" right="0.7" top="0.75" bottom="0.75" header="0.3" footer="0.3"/>
  <pageSetup orientation="portrait" r:id="rId1"/>
  <ignoredErrors>
    <ignoredError sqref="F4 F5:F25 F34:F42" formulaRange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6AE8379B00F7343AA85C9CCF3ABC79C" ma:contentTypeVersion="6" ma:contentTypeDescription="Create a new document." ma:contentTypeScope="" ma:versionID="8ed5a08c4ea4bafe7608c7a0bbf74949">
  <xsd:schema xmlns:xsd="http://www.w3.org/2001/XMLSchema" xmlns:xs="http://www.w3.org/2001/XMLSchema" xmlns:p="http://schemas.microsoft.com/office/2006/metadata/properties" xmlns:ns2="670d3029-f9df-404e-98fc-7004dcdec636" xmlns:ns3="5f7ac3ca-9ce0-489a-bc70-1e3f2f642f01" targetNamespace="http://schemas.microsoft.com/office/2006/metadata/properties" ma:root="true" ma:fieldsID="0f6b6dc1f77d7f192bee01dd38b44bce" ns2:_="" ns3:_="">
    <xsd:import namespace="670d3029-f9df-404e-98fc-7004dcdec636"/>
    <xsd:import namespace="5f7ac3ca-9ce0-489a-bc70-1e3f2f642f0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0d3029-f9df-404e-98fc-7004dcdec63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f7ac3ca-9ce0-489a-bc70-1e3f2f642f01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231F7CC-F7EE-4F76-89B7-8982347408B3}"/>
</file>

<file path=customXml/itemProps2.xml><?xml version="1.0" encoding="utf-8"?>
<ds:datastoreItem xmlns:ds="http://schemas.openxmlformats.org/officeDocument/2006/customXml" ds:itemID="{3FE0E41C-9113-477D-9EFC-15779AD7DD0B}"/>
</file>

<file path=customXml/itemProps3.xml><?xml version="1.0" encoding="utf-8"?>
<ds:datastoreItem xmlns:ds="http://schemas.openxmlformats.org/officeDocument/2006/customXml" ds:itemID="{6F546550-430A-47F0-AE3F-09667640438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TOTALS</vt:lpstr>
      <vt:lpstr>Weekday - Weekend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James-Young, Jean</dc:creator>
  <cp:lastModifiedBy>James-Young, Jean</cp:lastModifiedBy>
  <dcterms:created xsi:type="dcterms:W3CDTF">2020-04-13T19:37:57Z</dcterms:created>
  <dcterms:modified xsi:type="dcterms:W3CDTF">2020-04-17T16:59:04Z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0x01010056AE8379B00F7343AA85C9CCF3ABC79C</vt:lpwstr>
  </property>
</Properties>
</file>