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an\Desktop\ST\Semester 2\Data\Middle East\Arabic\"/>
    </mc:Choice>
  </mc:AlternateContent>
  <bookViews>
    <workbookView xWindow="0" yWindow="0" windowWidth="19755" windowHeight="826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3" i="3"/>
  <c r="O4" i="3"/>
  <c r="O5" i="3"/>
  <c r="O6" i="3"/>
  <c r="O7" i="3"/>
  <c r="O8" i="3"/>
  <c r="O3" i="3"/>
  <c r="L4" i="3"/>
  <c r="L5" i="3"/>
  <c r="L6" i="3"/>
  <c r="L7" i="3"/>
  <c r="L8" i="3"/>
  <c r="L3" i="3"/>
  <c r="I4" i="3"/>
  <c r="I5" i="3"/>
  <c r="I6" i="3"/>
  <c r="I7" i="3"/>
  <c r="I8" i="3"/>
  <c r="I3" i="3"/>
  <c r="F4" i="3"/>
  <c r="F5" i="3"/>
  <c r="F6" i="3"/>
  <c r="F7" i="3"/>
  <c r="F8" i="3"/>
  <c r="F3" i="3"/>
  <c r="C4" i="3"/>
  <c r="C5" i="3"/>
  <c r="C6" i="3"/>
  <c r="C7" i="3"/>
  <c r="C8" i="3"/>
  <c r="C3" i="3"/>
  <c r="F3" i="1" l="1"/>
  <c r="F17" i="1"/>
  <c r="F18" i="1"/>
  <c r="F19" i="1"/>
  <c r="F20" i="1"/>
  <c r="F21" i="1"/>
  <c r="F22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3" i="1"/>
  <c r="F15" i="1"/>
  <c r="F10" i="1"/>
  <c r="F11" i="1"/>
  <c r="F12" i="1"/>
  <c r="F13" i="1"/>
  <c r="F1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<sst xmlns="http://schemas.openxmlformats.org/spreadsheetml/2006/main" count="194" uniqueCount="52">
  <si>
    <t>apnea</t>
  </si>
  <si>
    <t>انقطاع النفس</t>
  </si>
  <si>
    <t>calories</t>
  </si>
  <si>
    <t>سعرة   حراريه</t>
  </si>
  <si>
    <t>diabetic</t>
  </si>
  <si>
    <t>مريض السكر</t>
  </si>
  <si>
    <t>diet</t>
  </si>
  <si>
    <t xml:space="preserve">رجيم </t>
  </si>
  <si>
    <t>gastric</t>
  </si>
  <si>
    <t>المعدة</t>
  </si>
  <si>
    <t>mcdonalds menu</t>
  </si>
  <si>
    <t>قائمة ماكدونالدز</t>
  </si>
  <si>
    <t>pizza delivery</t>
  </si>
  <si>
    <t>توصيل البيتزا</t>
  </si>
  <si>
    <t>Slim</t>
  </si>
  <si>
    <t>نحيف</t>
  </si>
  <si>
    <t>weight loss</t>
  </si>
  <si>
    <t>خسارة الوزن</t>
  </si>
  <si>
    <t>Intercept</t>
  </si>
  <si>
    <t>Keyword</t>
  </si>
  <si>
    <t>Arabic Keyword</t>
  </si>
  <si>
    <t>Weight</t>
  </si>
  <si>
    <t>Talabat</t>
  </si>
  <si>
    <t>Predicted Prevalence</t>
  </si>
  <si>
    <t>Year</t>
  </si>
  <si>
    <t>City and Year</t>
  </si>
  <si>
    <t>Ajman</t>
  </si>
  <si>
    <t>Abu Dhabi</t>
  </si>
  <si>
    <t>Fujairah</t>
  </si>
  <si>
    <t>Dubai</t>
  </si>
  <si>
    <t>Ras al Khaimah</t>
  </si>
  <si>
    <t>Sharjah</t>
  </si>
  <si>
    <t>Search terms</t>
  </si>
  <si>
    <t>اعراض مرض السكر</t>
  </si>
  <si>
    <t>City</t>
  </si>
  <si>
    <t>Latitude</t>
  </si>
  <si>
    <t>Longitude</t>
  </si>
  <si>
    <t>2016 Percentages</t>
  </si>
  <si>
    <t xml:space="preserve"> </t>
  </si>
  <si>
    <t xml:space="preserve">   </t>
  </si>
  <si>
    <t>عملية قص المعدة</t>
  </si>
  <si>
    <t>بوتكس المعدة</t>
  </si>
  <si>
    <t>17 day diet</t>
  </si>
  <si>
    <t>pizza hut</t>
  </si>
  <si>
    <t>Obesity</t>
  </si>
  <si>
    <t>Diabetes</t>
  </si>
  <si>
    <t>diabetic food</t>
  </si>
  <si>
    <t>تقرير عن مرض السكري</t>
  </si>
  <si>
    <t>اسباب مرض السكري</t>
  </si>
  <si>
    <t>insulin</t>
  </si>
  <si>
    <t>beat diabetes walkathon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</si>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</sst>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E1" sqref="E1:F1048576"/>
    </sheetView>
  </sheetViews>
  <sheetFormatPr defaultRowHeight="15" x14ac:dyDescent="0.25"/>
  <cols>
    <col min="1" max="1" width="28.28515625" customWidth="1"/>
    <col min="2" max="2" width="22.42578125" customWidth="1"/>
    <col min="3" max="3" width="14.85546875" customWidth="1"/>
    <col min="5" max="5" width="15.140625" customWidth="1"/>
    <col min="6" max="7" width="21.28515625" customWidth="1"/>
    <col min="8" max="8" width="14.140625" customWidth="1"/>
    <col min="26" max="26" width="12.28515625" customWidth="1"/>
  </cols>
  <sheetData>
    <row r="1" spans="1:26" x14ac:dyDescent="0.25">
      <c r="A1" t="s">
        <v>19</v>
      </c>
      <c r="B1" t="s">
        <v>20</v>
      </c>
      <c r="C1" t="s">
        <v>21</v>
      </c>
      <c r="E1" t="s">
        <v>25</v>
      </c>
      <c r="F1" t="s">
        <v>23</v>
      </c>
      <c r="H1" t="s">
        <v>0</v>
      </c>
      <c r="J1" t="s">
        <v>2</v>
      </c>
      <c r="L1" t="s">
        <v>4</v>
      </c>
      <c r="N1" t="s">
        <v>6</v>
      </c>
      <c r="P1" t="s">
        <v>8</v>
      </c>
      <c r="R1" t="s">
        <v>10</v>
      </c>
      <c r="T1" t="s">
        <v>12</v>
      </c>
      <c r="V1" t="s">
        <v>14</v>
      </c>
      <c r="X1" t="s">
        <v>22</v>
      </c>
      <c r="Z1" t="s">
        <v>16</v>
      </c>
    </row>
    <row r="2" spans="1:26" x14ac:dyDescent="0.25">
      <c r="A2" t="s">
        <v>0</v>
      </c>
      <c r="B2" t="s">
        <v>1</v>
      </c>
      <c r="C2">
        <v>-0.64400478999999999</v>
      </c>
      <c r="E2">
        <v>2011</v>
      </c>
    </row>
    <row r="3" spans="1:26" x14ac:dyDescent="0.25">
      <c r="A3" t="s">
        <v>2</v>
      </c>
      <c r="B3" t="s">
        <v>3</v>
      </c>
      <c r="C3" s="1">
        <v>-0.29135650000000002</v>
      </c>
      <c r="D3" s="1"/>
      <c r="E3" t="s">
        <v>26</v>
      </c>
      <c r="F3" s="1">
        <f t="shared" ref="F3:F8" si="0">28.47+H3*-0.644+J3*-0.291+L3*1.855348+N3*-0.87862+P3*0.342+R3*0.416+T3*-0.194+V3*0.254+X3*0.116+Z3*0.632105</f>
        <v>28.47</v>
      </c>
      <c r="G3" s="1"/>
      <c r="H3">
        <v>0</v>
      </c>
      <c r="J3">
        <v>0</v>
      </c>
      <c r="L3"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0</v>
      </c>
      <c r="Z3">
        <v>0</v>
      </c>
    </row>
    <row r="4" spans="1:26" x14ac:dyDescent="0.25">
      <c r="A4" t="s">
        <v>4</v>
      </c>
      <c r="B4" t="s">
        <v>5</v>
      </c>
      <c r="C4">
        <v>1.8553478400000001</v>
      </c>
      <c r="E4" t="s">
        <v>27</v>
      </c>
      <c r="F4" s="1">
        <f t="shared" si="0"/>
        <v>147.62499200000002</v>
      </c>
      <c r="G4" s="1"/>
      <c r="H4">
        <v>89</v>
      </c>
      <c r="J4">
        <v>77</v>
      </c>
      <c r="L4">
        <v>84</v>
      </c>
      <c r="N4">
        <v>86</v>
      </c>
      <c r="P4">
        <v>81</v>
      </c>
      <c r="R4">
        <v>40</v>
      </c>
      <c r="T4">
        <v>61</v>
      </c>
      <c r="V4">
        <v>100</v>
      </c>
      <c r="X4">
        <v>0</v>
      </c>
      <c r="Z4">
        <v>96</v>
      </c>
    </row>
    <row r="5" spans="1:26" x14ac:dyDescent="0.25">
      <c r="A5" t="s">
        <v>6</v>
      </c>
      <c r="B5" t="s">
        <v>7</v>
      </c>
      <c r="C5">
        <v>-0.87861714000000002</v>
      </c>
      <c r="E5" t="s">
        <v>28</v>
      </c>
      <c r="F5" s="1">
        <f t="shared" si="0"/>
        <v>28.47</v>
      </c>
      <c r="G5" s="1"/>
      <c r="H5">
        <v>0</v>
      </c>
      <c r="J5">
        <v>0</v>
      </c>
      <c r="L5">
        <v>0</v>
      </c>
      <c r="N5">
        <v>0</v>
      </c>
      <c r="P5">
        <v>0</v>
      </c>
      <c r="R5">
        <v>0</v>
      </c>
      <c r="T5">
        <v>0</v>
      </c>
      <c r="V5">
        <v>0</v>
      </c>
      <c r="X5">
        <v>0</v>
      </c>
      <c r="Z5">
        <v>0</v>
      </c>
    </row>
    <row r="6" spans="1:26" x14ac:dyDescent="0.25">
      <c r="A6" t="s">
        <v>8</v>
      </c>
      <c r="B6" t="s">
        <v>9</v>
      </c>
      <c r="C6" s="1">
        <v>0.34183185999999999</v>
      </c>
      <c r="D6" s="1"/>
      <c r="E6" t="s">
        <v>29</v>
      </c>
      <c r="F6" s="1">
        <f t="shared" si="0"/>
        <v>186.20529999999999</v>
      </c>
      <c r="G6" s="1"/>
      <c r="H6">
        <v>100</v>
      </c>
      <c r="J6">
        <v>100</v>
      </c>
      <c r="L6">
        <v>100</v>
      </c>
      <c r="N6">
        <v>100</v>
      </c>
      <c r="P6">
        <v>100</v>
      </c>
      <c r="R6">
        <v>100</v>
      </c>
      <c r="T6">
        <v>100</v>
      </c>
      <c r="V6">
        <v>88</v>
      </c>
      <c r="X6">
        <v>100</v>
      </c>
      <c r="Z6">
        <v>100</v>
      </c>
    </row>
    <row r="7" spans="1:26" x14ac:dyDescent="0.25">
      <c r="A7" t="s">
        <v>10</v>
      </c>
      <c r="B7" t="s">
        <v>11</v>
      </c>
      <c r="C7" s="1">
        <v>0.41596198000000001</v>
      </c>
      <c r="D7" s="1"/>
      <c r="E7" t="s">
        <v>30</v>
      </c>
      <c r="F7" s="1">
        <f t="shared" si="0"/>
        <v>28.47</v>
      </c>
      <c r="G7" s="1"/>
      <c r="H7">
        <v>0</v>
      </c>
      <c r="J7">
        <v>0</v>
      </c>
      <c r="L7">
        <v>0</v>
      </c>
      <c r="N7">
        <v>0</v>
      </c>
      <c r="P7">
        <v>0</v>
      </c>
      <c r="R7">
        <v>0</v>
      </c>
      <c r="T7">
        <v>0</v>
      </c>
      <c r="V7">
        <v>0</v>
      </c>
      <c r="X7">
        <v>0</v>
      </c>
      <c r="Z7">
        <v>0</v>
      </c>
    </row>
    <row r="8" spans="1:26" x14ac:dyDescent="0.25">
      <c r="A8" t="s">
        <v>12</v>
      </c>
      <c r="B8" t="s">
        <v>13</v>
      </c>
      <c r="C8" s="1">
        <v>-0.19422366999999999</v>
      </c>
      <c r="D8" s="1"/>
      <c r="E8" t="s">
        <v>31</v>
      </c>
      <c r="F8" s="1">
        <f t="shared" si="0"/>
        <v>28.47</v>
      </c>
      <c r="G8" s="1"/>
      <c r="H8">
        <v>0</v>
      </c>
      <c r="J8">
        <v>0</v>
      </c>
      <c r="L8">
        <v>0</v>
      </c>
      <c r="N8">
        <v>0</v>
      </c>
      <c r="P8">
        <v>0</v>
      </c>
      <c r="R8">
        <v>0</v>
      </c>
      <c r="T8">
        <v>0</v>
      </c>
      <c r="V8">
        <v>0</v>
      </c>
      <c r="X8">
        <v>0</v>
      </c>
      <c r="Z8">
        <v>0</v>
      </c>
    </row>
    <row r="9" spans="1:26" x14ac:dyDescent="0.25">
      <c r="A9" t="s">
        <v>14</v>
      </c>
      <c r="B9" t="s">
        <v>15</v>
      </c>
      <c r="C9" s="1">
        <v>0.25372034999999998</v>
      </c>
      <c r="D9" s="1"/>
      <c r="E9">
        <v>2012</v>
      </c>
      <c r="F9" s="1"/>
      <c r="G9" s="1"/>
    </row>
    <row r="10" spans="1:26" x14ac:dyDescent="0.25">
      <c r="A10" t="s">
        <v>22</v>
      </c>
      <c r="C10" s="1">
        <v>0.11596198000000001</v>
      </c>
      <c r="D10" s="1"/>
      <c r="E10" t="s">
        <v>26</v>
      </c>
      <c r="F10" s="1">
        <f t="shared" ref="F10:F15" si="1">28.47+H10*-0.644+J10*-0.291+L10*1.855348+N10*-0.87862+P10*0.342+R10*0.416+T10*-0.194+V10*0.254+X10*0.116+Z10*0.632105</f>
        <v>116.04231046838856</v>
      </c>
      <c r="G10" s="1"/>
      <c r="H10">
        <v>0</v>
      </c>
      <c r="J10">
        <v>41.0251322085117</v>
      </c>
      <c r="L10">
        <v>38.138211859460299</v>
      </c>
      <c r="N10">
        <v>72.414330102559106</v>
      </c>
      <c r="P10">
        <v>53.266013765252701</v>
      </c>
      <c r="R10">
        <v>0</v>
      </c>
      <c r="T10">
        <v>0</v>
      </c>
      <c r="V10">
        <v>68.926353449439702</v>
      </c>
      <c r="X10">
        <v>0</v>
      </c>
      <c r="Z10">
        <v>89.623364907532604</v>
      </c>
    </row>
    <row r="11" spans="1:26" x14ac:dyDescent="0.25">
      <c r="A11" t="s">
        <v>16</v>
      </c>
      <c r="B11" t="s">
        <v>17</v>
      </c>
      <c r="C11">
        <v>0.63210496999999999</v>
      </c>
      <c r="E11" t="s">
        <v>27</v>
      </c>
      <c r="F11" s="1">
        <f t="shared" si="1"/>
        <v>75.905557628884694</v>
      </c>
      <c r="G11" s="1"/>
      <c r="H11">
        <v>68.695402495533898</v>
      </c>
      <c r="J11">
        <v>39.634449760765499</v>
      </c>
      <c r="L11">
        <v>37.107449376772102</v>
      </c>
      <c r="N11">
        <v>39.103738255381899</v>
      </c>
      <c r="P11">
        <v>25.193384888970801</v>
      </c>
      <c r="R11">
        <v>59.719736385709297</v>
      </c>
      <c r="T11">
        <v>65.716556628653507</v>
      </c>
      <c r="V11">
        <v>37.220230862697399</v>
      </c>
      <c r="X11">
        <v>73.529411764705799</v>
      </c>
      <c r="Z11">
        <v>47.500383400992298</v>
      </c>
    </row>
    <row r="12" spans="1:26" x14ac:dyDescent="0.25">
      <c r="A12" t="s">
        <v>18</v>
      </c>
      <c r="C12">
        <v>28.47</v>
      </c>
      <c r="E12" t="s">
        <v>28</v>
      </c>
      <c r="F12" s="1">
        <f t="shared" si="1"/>
        <v>28.47</v>
      </c>
      <c r="G12" s="1"/>
      <c r="H12">
        <v>0</v>
      </c>
      <c r="J12">
        <v>0</v>
      </c>
      <c r="L12">
        <v>0</v>
      </c>
      <c r="N12">
        <v>0</v>
      </c>
      <c r="P12">
        <v>0</v>
      </c>
      <c r="R12">
        <v>0</v>
      </c>
      <c r="T12">
        <v>0</v>
      </c>
      <c r="V12">
        <v>0</v>
      </c>
      <c r="X12">
        <v>0</v>
      </c>
      <c r="Z12">
        <v>0</v>
      </c>
    </row>
    <row r="13" spans="1:26" x14ac:dyDescent="0.25">
      <c r="E13" t="s">
        <v>29</v>
      </c>
      <c r="F13" s="1">
        <f t="shared" si="1"/>
        <v>62.619921110101785</v>
      </c>
      <c r="G13" s="1"/>
      <c r="H13">
        <v>73.866024188746096</v>
      </c>
      <c r="J13">
        <v>47.978544447242498</v>
      </c>
      <c r="L13">
        <v>33.499780687363703</v>
      </c>
      <c r="N13">
        <v>47.793457867689</v>
      </c>
      <c r="P13">
        <v>24.473573892143101</v>
      </c>
      <c r="R13">
        <v>108.58133888310699</v>
      </c>
      <c r="T13">
        <v>134.115421691129</v>
      </c>
      <c r="V13">
        <v>38.598757931686201</v>
      </c>
      <c r="X13">
        <v>26.470588235294102</v>
      </c>
      <c r="Z13">
        <v>55.566486242670202</v>
      </c>
    </row>
    <row r="14" spans="1:26" x14ac:dyDescent="0.25">
      <c r="E14" t="s">
        <v>30</v>
      </c>
      <c r="F14" s="1">
        <f t="shared" si="1"/>
        <v>135.29665145159109</v>
      </c>
      <c r="G14" s="1"/>
      <c r="H14">
        <v>0</v>
      </c>
      <c r="J14">
        <v>69.534122387307903</v>
      </c>
      <c r="L14">
        <v>51.538124134405798</v>
      </c>
      <c r="N14">
        <v>23.8967289338445</v>
      </c>
      <c r="P14">
        <v>71.981099682773902</v>
      </c>
      <c r="R14">
        <v>0</v>
      </c>
      <c r="T14">
        <v>0</v>
      </c>
      <c r="V14">
        <v>53.762555690562898</v>
      </c>
      <c r="X14">
        <v>0</v>
      </c>
      <c r="Z14">
        <v>22.405841226883101</v>
      </c>
    </row>
    <row r="15" spans="1:26" x14ac:dyDescent="0.25">
      <c r="A15" t="s">
        <v>32</v>
      </c>
      <c r="E15" t="s">
        <v>31</v>
      </c>
      <c r="F15" s="1">
        <f t="shared" si="1"/>
        <v>28.47</v>
      </c>
      <c r="G15" s="1"/>
      <c r="H15">
        <v>0</v>
      </c>
      <c r="J15">
        <v>0</v>
      </c>
      <c r="L15">
        <v>0</v>
      </c>
      <c r="N15">
        <v>0</v>
      </c>
      <c r="P15">
        <v>0</v>
      </c>
      <c r="R15">
        <v>0</v>
      </c>
      <c r="T15">
        <v>0</v>
      </c>
      <c r="V15">
        <v>0</v>
      </c>
      <c r="X15">
        <v>0</v>
      </c>
      <c r="Z15">
        <v>0</v>
      </c>
    </row>
    <row r="16" spans="1:26" x14ac:dyDescent="0.25">
      <c r="A16" t="s">
        <v>44</v>
      </c>
      <c r="B16" t="s">
        <v>45</v>
      </c>
      <c r="E16">
        <v>2013</v>
      </c>
      <c r="F16" s="1"/>
      <c r="G16" s="1"/>
    </row>
    <row r="17" spans="1:26" x14ac:dyDescent="0.25">
      <c r="A17" t="s">
        <v>33</v>
      </c>
      <c r="B17" t="s">
        <v>46</v>
      </c>
      <c r="E17" t="s">
        <v>26</v>
      </c>
      <c r="F17" s="1">
        <f t="shared" ref="F17:F22" si="2">28.47+H17*-0.644+J17*-0.291+L17*1.855348+N17*-0.87862+P17*0.342+R17*0.416+T17*-0.194+V17*0.254+X17*0.116+Z17*0.632105</f>
        <v>159.19574544326537</v>
      </c>
      <c r="G17" s="1"/>
      <c r="H17">
        <v>38.391078615096298</v>
      </c>
      <c r="J17">
        <v>35.411167779588801</v>
      </c>
      <c r="L17">
        <v>40.097995269388299</v>
      </c>
      <c r="N17">
        <v>30.5788277844755</v>
      </c>
      <c r="P17">
        <v>34.426078585671803</v>
      </c>
      <c r="R17">
        <v>0</v>
      </c>
      <c r="T17">
        <v>0</v>
      </c>
      <c r="V17">
        <v>39.093978066882798</v>
      </c>
      <c r="X17">
        <v>610.56105610560996</v>
      </c>
      <c r="Z17">
        <v>40.653075711528601</v>
      </c>
    </row>
    <row r="18" spans="1:26" x14ac:dyDescent="0.25">
      <c r="A18" t="s">
        <v>40</v>
      </c>
      <c r="B18" t="s">
        <v>47</v>
      </c>
      <c r="E18" t="s">
        <v>27</v>
      </c>
      <c r="F18" s="1">
        <f t="shared" si="2"/>
        <v>87.167607036540005</v>
      </c>
      <c r="G18" s="1"/>
      <c r="H18">
        <v>44.127676569076201</v>
      </c>
      <c r="J18">
        <v>36.355465587044499</v>
      </c>
      <c r="L18">
        <v>19.2470377293063</v>
      </c>
      <c r="N18">
        <v>24.194237367936701</v>
      </c>
      <c r="P18">
        <v>32.837182650948499</v>
      </c>
      <c r="R18">
        <v>57.822616728007397</v>
      </c>
      <c r="T18">
        <v>70.973117042491097</v>
      </c>
      <c r="V18">
        <v>27.406087716990001</v>
      </c>
      <c r="X18">
        <v>323.59735973597299</v>
      </c>
      <c r="Z18">
        <v>27.2560393975021</v>
      </c>
    </row>
    <row r="19" spans="1:26" x14ac:dyDescent="0.25">
      <c r="A19" t="s">
        <v>41</v>
      </c>
      <c r="B19" t="s">
        <v>48</v>
      </c>
      <c r="E19" t="s">
        <v>28</v>
      </c>
      <c r="F19" s="1">
        <f t="shared" si="2"/>
        <v>36.654215790684077</v>
      </c>
      <c r="G19" s="1"/>
      <c r="H19">
        <v>0</v>
      </c>
      <c r="J19">
        <v>22.663147378936799</v>
      </c>
      <c r="L19">
        <v>10.826458722734801</v>
      </c>
      <c r="N19">
        <v>33.603107455467601</v>
      </c>
      <c r="P19">
        <v>0</v>
      </c>
      <c r="R19">
        <v>0</v>
      </c>
      <c r="T19">
        <v>0</v>
      </c>
      <c r="V19">
        <v>21.763657892903801</v>
      </c>
      <c r="X19">
        <v>0</v>
      </c>
      <c r="Z19">
        <v>29.565873244748101</v>
      </c>
    </row>
    <row r="20" spans="1:26" x14ac:dyDescent="0.25">
      <c r="A20" t="s">
        <v>42</v>
      </c>
      <c r="B20" t="s">
        <v>49</v>
      </c>
      <c r="E20" t="s">
        <v>29</v>
      </c>
      <c r="F20" s="1">
        <f t="shared" si="2"/>
        <v>124.97751539503952</v>
      </c>
      <c r="G20" s="1"/>
      <c r="H20">
        <v>37.508525083714702</v>
      </c>
      <c r="J20">
        <v>47.214890372785099</v>
      </c>
      <c r="L20">
        <v>18.846057776612501</v>
      </c>
      <c r="N20">
        <v>31.250889933584901</v>
      </c>
      <c r="P20">
        <v>31.777918694466301</v>
      </c>
      <c r="R20">
        <v>118.005340261239</v>
      </c>
      <c r="T20">
        <v>129.04203098634699</v>
      </c>
      <c r="V20">
        <v>29.824271927312601</v>
      </c>
      <c r="X20">
        <v>531.18811881188105</v>
      </c>
      <c r="Z20">
        <v>36.033408017036699</v>
      </c>
    </row>
    <row r="21" spans="1:26" x14ac:dyDescent="0.25">
      <c r="A21" t="s">
        <v>43</v>
      </c>
      <c r="B21" t="s">
        <v>50</v>
      </c>
      <c r="C21" t="s">
        <v>39</v>
      </c>
      <c r="E21" t="s">
        <v>30</v>
      </c>
      <c r="F21" s="1">
        <f t="shared" si="2"/>
        <v>125.85004988512631</v>
      </c>
      <c r="G21" s="1"/>
      <c r="H21">
        <v>0</v>
      </c>
      <c r="J21">
        <v>33.522572164677399</v>
      </c>
      <c r="L21">
        <v>39.296035364000502</v>
      </c>
      <c r="N21">
        <v>26.546454889819401</v>
      </c>
      <c r="P21">
        <v>52.963197824110502</v>
      </c>
      <c r="R21">
        <v>0</v>
      </c>
      <c r="T21">
        <v>0</v>
      </c>
      <c r="V21">
        <v>40.303070172044102</v>
      </c>
      <c r="X21">
        <v>0</v>
      </c>
      <c r="Z21">
        <v>46.196676944918899</v>
      </c>
    </row>
    <row r="22" spans="1:26" x14ac:dyDescent="0.25">
      <c r="C22" t="s">
        <v>39</v>
      </c>
      <c r="E22" t="s">
        <v>31</v>
      </c>
      <c r="F22" s="1">
        <f t="shared" si="2"/>
        <v>89.290448764701466</v>
      </c>
      <c r="G22" s="1"/>
      <c r="H22">
        <v>31.771927129734799</v>
      </c>
      <c r="J22">
        <v>39.660507913139398</v>
      </c>
      <c r="L22">
        <v>24.459777114326801</v>
      </c>
      <c r="N22">
        <v>30.5788277844755</v>
      </c>
      <c r="P22">
        <v>20.655647151402999</v>
      </c>
      <c r="R22">
        <v>0</v>
      </c>
      <c r="T22">
        <v>73.553957662218096</v>
      </c>
      <c r="V22">
        <v>31.436394734194401</v>
      </c>
      <c r="X22">
        <v>384.65346534653401</v>
      </c>
      <c r="Z22">
        <v>45.734710175469701</v>
      </c>
    </row>
    <row r="23" spans="1:26" x14ac:dyDescent="0.25">
      <c r="B23" t="s">
        <v>37</v>
      </c>
      <c r="C23" t="s">
        <v>39</v>
      </c>
      <c r="E23">
        <v>2014</v>
      </c>
      <c r="F23" s="1"/>
      <c r="G23" s="1"/>
    </row>
    <row r="24" spans="1:26" x14ac:dyDescent="0.25">
      <c r="A24" t="s">
        <v>26</v>
      </c>
      <c r="C24" t="s">
        <v>39</v>
      </c>
      <c r="E24" t="s">
        <v>26</v>
      </c>
      <c r="F24" s="1">
        <f t="shared" ref="F24:F29" si="3">28.47+H24*-0.644+J24*-0.291+L24*1.855348+N24*-0.87862+P24*0.342+R24*0.416+T24*-0.194+V24*0.254+X24*0.116+Z24*0.632105</f>
        <v>218.58748765809943</v>
      </c>
      <c r="G24" s="1"/>
      <c r="H24">
        <v>71.101602435242</v>
      </c>
      <c r="J24">
        <v>48.8592533966495</v>
      </c>
      <c r="L24">
        <v>30.5124189784806</v>
      </c>
      <c r="N24">
        <v>33.030493742133103</v>
      </c>
      <c r="P24">
        <v>49.199452669772299</v>
      </c>
      <c r="R24">
        <v>0</v>
      </c>
      <c r="T24">
        <v>0</v>
      </c>
      <c r="V24">
        <v>44.212754282130597</v>
      </c>
      <c r="X24">
        <v>1370.37671232876</v>
      </c>
      <c r="Z24">
        <v>56.1854568762908</v>
      </c>
    </row>
    <row r="25" spans="1:26" x14ac:dyDescent="0.25">
      <c r="A25" t="s">
        <v>27</v>
      </c>
      <c r="B25">
        <v>82.79</v>
      </c>
      <c r="C25" t="s">
        <v>39</v>
      </c>
      <c r="E25" t="s">
        <v>27</v>
      </c>
      <c r="F25" s="1">
        <f t="shared" si="3"/>
        <v>111.33099792977082</v>
      </c>
      <c r="G25" s="1"/>
      <c r="H25">
        <v>30.573689047154001</v>
      </c>
      <c r="J25">
        <v>19.31644901728</v>
      </c>
      <c r="L25">
        <v>16.765065372791501</v>
      </c>
      <c r="N25">
        <v>16.882252357090199</v>
      </c>
      <c r="P25">
        <v>28.043688021770201</v>
      </c>
      <c r="R25">
        <v>39.364998729997403</v>
      </c>
      <c r="T25">
        <v>57.794520353580403</v>
      </c>
      <c r="V25">
        <v>23.432759769529198</v>
      </c>
      <c r="X25">
        <v>491.26712328767098</v>
      </c>
      <c r="Z25">
        <v>22.474182750516299</v>
      </c>
    </row>
    <row r="26" spans="1:26" x14ac:dyDescent="0.25">
      <c r="A26" t="s">
        <v>28</v>
      </c>
      <c r="B26">
        <v>54.77</v>
      </c>
      <c r="C26" t="s">
        <v>39</v>
      </c>
      <c r="E26" t="s">
        <v>28</v>
      </c>
      <c r="F26" s="1">
        <f t="shared" si="3"/>
        <v>182.56767102491105</v>
      </c>
      <c r="G26" s="1"/>
      <c r="H26">
        <v>0</v>
      </c>
      <c r="J26">
        <v>30.6790660862683</v>
      </c>
      <c r="L26">
        <v>33.530130745583101</v>
      </c>
      <c r="N26">
        <v>28.993433395872401</v>
      </c>
      <c r="P26">
        <v>0</v>
      </c>
      <c r="R26">
        <v>0</v>
      </c>
      <c r="T26">
        <v>0</v>
      </c>
      <c r="V26">
        <v>34.043820797240599</v>
      </c>
      <c r="X26">
        <v>827.39726027397205</v>
      </c>
      <c r="Z26">
        <v>34.273128694537398</v>
      </c>
    </row>
    <row r="27" spans="1:26" x14ac:dyDescent="0.25">
      <c r="A27" t="s">
        <v>29</v>
      </c>
      <c r="B27">
        <v>38.56</v>
      </c>
      <c r="C27" t="s">
        <v>39</v>
      </c>
      <c r="E27" t="s">
        <v>29</v>
      </c>
      <c r="F27" s="1">
        <f t="shared" si="3"/>
        <v>362.5878875691061</v>
      </c>
      <c r="G27" s="1"/>
      <c r="H27">
        <v>37.683849290678303</v>
      </c>
      <c r="J27">
        <v>56.8130853449413</v>
      </c>
      <c r="L27">
        <v>19.782777139894002</v>
      </c>
      <c r="N27">
        <v>36.700548602370098</v>
      </c>
      <c r="P27">
        <v>44.7715019294927</v>
      </c>
      <c r="R27">
        <v>145.796291592583</v>
      </c>
      <c r="T27">
        <v>231.17808141432101</v>
      </c>
      <c r="V27">
        <v>34.928075882883199</v>
      </c>
      <c r="X27">
        <v>2585.61643835616</v>
      </c>
      <c r="Z27">
        <v>48.319492913610098</v>
      </c>
    </row>
    <row r="28" spans="1:26" x14ac:dyDescent="0.25">
      <c r="A28" t="s">
        <v>30</v>
      </c>
      <c r="B28">
        <v>100</v>
      </c>
      <c r="C28" t="s">
        <v>38</v>
      </c>
      <c r="E28" t="s">
        <v>30</v>
      </c>
      <c r="F28" s="1">
        <f t="shared" si="3"/>
        <v>208.65827772763853</v>
      </c>
      <c r="G28" s="1"/>
      <c r="H28">
        <v>0</v>
      </c>
      <c r="J28">
        <v>35.2241129138636</v>
      </c>
      <c r="L28">
        <v>20.788681062261499</v>
      </c>
      <c r="N28">
        <v>26.7914004797302</v>
      </c>
      <c r="P28">
        <v>39.359562135817797</v>
      </c>
      <c r="R28">
        <v>0</v>
      </c>
      <c r="T28">
        <v>0</v>
      </c>
      <c r="V28">
        <v>35.370203425704503</v>
      </c>
      <c r="X28">
        <v>1085.9589041095801</v>
      </c>
      <c r="Z28">
        <v>42.700947225980997</v>
      </c>
    </row>
    <row r="29" spans="1:26" x14ac:dyDescent="0.25">
      <c r="A29" t="s">
        <v>31</v>
      </c>
      <c r="B29">
        <v>89.82</v>
      </c>
      <c r="E29" t="s">
        <v>31</v>
      </c>
      <c r="F29" s="1">
        <f t="shared" si="3"/>
        <v>183.05649196939254</v>
      </c>
      <c r="G29" s="1"/>
      <c r="H29">
        <v>24.174544827982299</v>
      </c>
      <c r="J29">
        <v>35.792243767313003</v>
      </c>
      <c r="L29">
        <v>24.476995444275701</v>
      </c>
      <c r="N29">
        <v>31.562471798038299</v>
      </c>
      <c r="P29">
        <v>37.883578555724597</v>
      </c>
      <c r="R29">
        <v>0</v>
      </c>
      <c r="T29">
        <v>152.57753373345199</v>
      </c>
      <c r="V29">
        <v>33.601693254419303</v>
      </c>
      <c r="X29">
        <v>1189.38356164383</v>
      </c>
      <c r="Z29">
        <v>52.252474894950502</v>
      </c>
    </row>
    <row r="30" spans="1:26" x14ac:dyDescent="0.25">
      <c r="B30">
        <v>73.78</v>
      </c>
      <c r="E30">
        <v>2015</v>
      </c>
      <c r="F30" s="1"/>
      <c r="G30" s="1"/>
    </row>
    <row r="31" spans="1:26" x14ac:dyDescent="0.25">
      <c r="E31" t="s">
        <v>26</v>
      </c>
      <c r="F31" s="1">
        <f t="shared" ref="F31:F36" si="4">28.47+H31*-0.644+J31*-0.291+L31*1.855348+N31*-0.87862+P31*0.342+R31*0.416+T31*-0.194+V31*0.254+X31*0.116+Z31*0.632105</f>
        <v>638.74505110682583</v>
      </c>
      <c r="G31" s="1"/>
      <c r="H31">
        <v>81.404926567720807</v>
      </c>
      <c r="J31">
        <v>39.476104053236497</v>
      </c>
      <c r="L31">
        <v>33.234704010700597</v>
      </c>
      <c r="N31">
        <v>34.577632361689403</v>
      </c>
      <c r="P31">
        <v>40.712110476517601</v>
      </c>
      <c r="R31">
        <v>0</v>
      </c>
      <c r="T31">
        <v>0</v>
      </c>
      <c r="V31">
        <v>38.5150889618631</v>
      </c>
      <c r="X31">
        <v>4983.3791208791199</v>
      </c>
      <c r="Z31">
        <v>65.064626009052205</v>
      </c>
    </row>
    <row r="32" spans="1:26" x14ac:dyDescent="0.25">
      <c r="E32" t="s">
        <v>27</v>
      </c>
      <c r="F32" s="1">
        <f t="shared" si="4"/>
        <v>396.22205046807039</v>
      </c>
      <c r="G32" s="1"/>
      <c r="H32">
        <v>29.3057735643795</v>
      </c>
      <c r="J32">
        <v>31.0169388989715</v>
      </c>
      <c r="L32">
        <v>24.926028008025401</v>
      </c>
      <c r="N32">
        <v>20.055026769779801</v>
      </c>
      <c r="P32">
        <v>37.580409670631603</v>
      </c>
      <c r="R32">
        <v>75.158564288959496</v>
      </c>
      <c r="T32">
        <v>80.354900107140494</v>
      </c>
      <c r="V32">
        <v>28.681449226919302</v>
      </c>
      <c r="X32">
        <v>2692.1703296703299</v>
      </c>
      <c r="Z32">
        <v>29.929727964164002</v>
      </c>
    </row>
    <row r="33" spans="5:26" x14ac:dyDescent="0.25">
      <c r="E33" t="s">
        <v>28</v>
      </c>
      <c r="F33" s="1">
        <f t="shared" si="4"/>
        <v>171.3640128654167</v>
      </c>
      <c r="G33" s="1"/>
      <c r="H33">
        <v>0</v>
      </c>
      <c r="J33">
        <v>31.0169388989715</v>
      </c>
      <c r="L33">
        <v>15.952657925136201</v>
      </c>
      <c r="N33">
        <v>23.512790005948801</v>
      </c>
      <c r="P33">
        <v>0</v>
      </c>
      <c r="R33">
        <v>0</v>
      </c>
      <c r="T33">
        <v>0</v>
      </c>
      <c r="V33">
        <v>34.008004083347203</v>
      </c>
      <c r="X33">
        <v>973.76373626373595</v>
      </c>
      <c r="Z33">
        <v>33.833605524707103</v>
      </c>
    </row>
    <row r="34" spans="5:26" x14ac:dyDescent="0.25">
      <c r="E34" t="s">
        <v>29</v>
      </c>
      <c r="F34" s="1">
        <f t="shared" si="4"/>
        <v>737.98535477783969</v>
      </c>
      <c r="G34" s="1"/>
      <c r="H34">
        <v>45.5867588779236</v>
      </c>
      <c r="J34">
        <v>59.214156079854803</v>
      </c>
      <c r="L34">
        <v>18.943781286099298</v>
      </c>
      <c r="N34">
        <v>32.502974419988099</v>
      </c>
      <c r="P34">
        <v>38.833089992985997</v>
      </c>
      <c r="R34">
        <v>178.94896259276001</v>
      </c>
      <c r="T34">
        <v>211.460263439843</v>
      </c>
      <c r="V34">
        <v>37.6956189839511</v>
      </c>
      <c r="X34">
        <v>5728.0219780219704</v>
      </c>
      <c r="Z34">
        <v>45.545238206336599</v>
      </c>
    </row>
    <row r="35" spans="5:26" x14ac:dyDescent="0.25">
      <c r="E35" t="s">
        <v>30</v>
      </c>
      <c r="F35" s="1">
        <f t="shared" si="4"/>
        <v>436.72136477754765</v>
      </c>
      <c r="G35" s="1"/>
      <c r="H35">
        <v>0</v>
      </c>
      <c r="J35">
        <v>42.2958257713248</v>
      </c>
      <c r="L35">
        <v>22.599598727276401</v>
      </c>
      <c r="N35">
        <v>26.970553242117699</v>
      </c>
      <c r="P35">
        <v>62.634016117719398</v>
      </c>
      <c r="R35">
        <v>0</v>
      </c>
      <c r="T35">
        <v>0</v>
      </c>
      <c r="V35">
        <v>40.563763906643103</v>
      </c>
      <c r="X35">
        <v>2978.5714285714198</v>
      </c>
      <c r="Z35">
        <v>39.689421865521901</v>
      </c>
    </row>
    <row r="36" spans="5:26" x14ac:dyDescent="0.25">
      <c r="E36" t="s">
        <v>31</v>
      </c>
      <c r="F36" s="1">
        <f t="shared" si="4"/>
        <v>439.22101974824471</v>
      </c>
      <c r="G36" s="1"/>
      <c r="H36">
        <v>37.446266221151603</v>
      </c>
      <c r="J36">
        <v>42.2958257713248</v>
      </c>
      <c r="L36">
        <v>25.2583750481324</v>
      </c>
      <c r="N36">
        <v>32.502974419988099</v>
      </c>
      <c r="P36">
        <v>38.2067498318088</v>
      </c>
      <c r="R36">
        <v>0</v>
      </c>
      <c r="T36">
        <v>162.824402848679</v>
      </c>
      <c r="V36">
        <v>40.9734988955991</v>
      </c>
      <c r="X36">
        <v>3494.0934065933998</v>
      </c>
      <c r="Z36">
        <v>50.099762026970197</v>
      </c>
    </row>
    <row r="37" spans="5:26" x14ac:dyDescent="0.25">
      <c r="E37">
        <v>2016</v>
      </c>
      <c r="F37" s="1"/>
      <c r="G37" s="1"/>
    </row>
    <row r="38" spans="5:26" x14ac:dyDescent="0.25">
      <c r="E38" t="s">
        <v>26</v>
      </c>
      <c r="F38" s="1">
        <f t="shared" ref="F38:F43" si="5">28.47+H38*-0.644+J38*-0.291+L38*1.855348+N38*-0.87862+P38*0.342+R38*0.416+T38*-0.194+V38*0.254+X38*0.116+Z38*0.632105</f>
        <v>919.20346769471575</v>
      </c>
      <c r="G38" s="1"/>
      <c r="H38">
        <v>28.8271749386676</v>
      </c>
      <c r="J38">
        <v>42.2785061828124</v>
      </c>
      <c r="L38">
        <v>26.4940343135831</v>
      </c>
      <c r="N38">
        <v>27.117272144969501</v>
      </c>
      <c r="P38">
        <v>54.1501721485605</v>
      </c>
      <c r="R38">
        <v>0</v>
      </c>
      <c r="T38">
        <v>0</v>
      </c>
      <c r="V38">
        <v>37.250064237403997</v>
      </c>
      <c r="X38">
        <v>7186.7276887871803</v>
      </c>
      <c r="Z38">
        <v>54.785281939503903</v>
      </c>
    </row>
    <row r="39" spans="5:26" x14ac:dyDescent="0.25">
      <c r="E39" t="s">
        <v>27</v>
      </c>
      <c r="F39" s="1">
        <f t="shared" si="5"/>
        <v>608.39520083274954</v>
      </c>
      <c r="G39" s="1"/>
      <c r="H39">
        <v>84.7858086431402</v>
      </c>
      <c r="J39">
        <v>34.644887010915703</v>
      </c>
      <c r="L39">
        <v>23.314750195953199</v>
      </c>
      <c r="N39">
        <v>24.2841243089279</v>
      </c>
      <c r="P39">
        <v>45.486144604790802</v>
      </c>
      <c r="R39">
        <v>84.731182795698899</v>
      </c>
      <c r="T39">
        <v>99.8482852069899</v>
      </c>
      <c r="V39">
        <v>41.483026082563498</v>
      </c>
      <c r="X39">
        <v>4820.3661327231102</v>
      </c>
      <c r="Z39">
        <v>34.1010428398953</v>
      </c>
    </row>
    <row r="40" spans="5:26" x14ac:dyDescent="0.25">
      <c r="E40" t="s">
        <v>28</v>
      </c>
      <c r="F40" s="1">
        <f t="shared" si="5"/>
        <v>427.6318974207453</v>
      </c>
      <c r="G40" s="1"/>
      <c r="H40">
        <v>0</v>
      </c>
      <c r="J40">
        <v>44.040110607096203</v>
      </c>
      <c r="L40">
        <v>26.229093970447298</v>
      </c>
      <c r="N40">
        <v>27.926742955267098</v>
      </c>
      <c r="P40">
        <v>0</v>
      </c>
      <c r="R40">
        <v>0</v>
      </c>
      <c r="T40">
        <v>0</v>
      </c>
      <c r="V40">
        <v>38.0966566064359</v>
      </c>
      <c r="X40">
        <v>2979.8627002288299</v>
      </c>
      <c r="Z40">
        <v>51.431081004432201</v>
      </c>
    </row>
    <row r="41" spans="5:26" x14ac:dyDescent="0.25">
      <c r="E41" t="s">
        <v>29</v>
      </c>
      <c r="F41" s="1">
        <f t="shared" si="5"/>
        <v>1107.756598304738</v>
      </c>
      <c r="G41" s="1"/>
      <c r="H41">
        <v>50.871485185884097</v>
      </c>
      <c r="J41">
        <v>58.720147476128297</v>
      </c>
      <c r="L41">
        <v>19.075704705779799</v>
      </c>
      <c r="N41">
        <v>28.736213765564699</v>
      </c>
      <c r="P41">
        <v>38.446622225477903</v>
      </c>
      <c r="R41">
        <v>211.82795698924701</v>
      </c>
      <c r="T41">
        <v>192.015933090365</v>
      </c>
      <c r="V41">
        <v>42.329618451595401</v>
      </c>
      <c r="X41">
        <v>8764.3020594965692</v>
      </c>
      <c r="Z41">
        <v>43.604612155931697</v>
      </c>
    </row>
    <row r="42" spans="5:26" x14ac:dyDescent="0.25">
      <c r="E42" t="s">
        <v>30</v>
      </c>
      <c r="F42" s="1">
        <f t="shared" si="5"/>
        <v>997.47554995394296</v>
      </c>
      <c r="G42" s="1"/>
      <c r="H42">
        <v>0</v>
      </c>
      <c r="J42">
        <v>42.865707657573601</v>
      </c>
      <c r="L42">
        <v>26.4940343135831</v>
      </c>
      <c r="N42">
        <v>28.3314783604159</v>
      </c>
      <c r="P42">
        <v>51.442663541132497</v>
      </c>
      <c r="R42">
        <v>0</v>
      </c>
      <c r="T42">
        <v>0</v>
      </c>
      <c r="V42">
        <v>36.826768052887999</v>
      </c>
      <c r="X42">
        <v>7800.2288329519397</v>
      </c>
      <c r="Z42">
        <v>40.250411220860002</v>
      </c>
    </row>
    <row r="43" spans="5:26" x14ac:dyDescent="0.25">
      <c r="E43" t="s">
        <v>31</v>
      </c>
      <c r="F43" s="1">
        <f t="shared" si="5"/>
        <v>819.07047356969872</v>
      </c>
      <c r="G43" s="1"/>
      <c r="H43">
        <v>43.240762408001501</v>
      </c>
      <c r="J43">
        <v>48.737722405186503</v>
      </c>
      <c r="L43">
        <v>25.434272941039801</v>
      </c>
      <c r="N43">
        <v>30.759890791308699</v>
      </c>
      <c r="P43">
        <v>40.612629111420397</v>
      </c>
      <c r="R43">
        <v>0</v>
      </c>
      <c r="T43">
        <v>153.612746472292</v>
      </c>
      <c r="V43">
        <v>40.213137529015697</v>
      </c>
      <c r="X43">
        <v>6748.5125858123502</v>
      </c>
      <c r="Z43">
        <v>55.903348917861102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1" workbookViewId="0">
      <selection activeCell="E36" sqref="E36"/>
    </sheetView>
  </sheetViews>
  <sheetFormatPr defaultRowHeight="15" x14ac:dyDescent="0.25"/>
  <cols>
    <col min="1" max="4" width="21" customWidth="1"/>
    <col min="5" max="6" width="36.140625" customWidth="1"/>
  </cols>
  <sheetData>
    <row r="1" spans="1:6" x14ac:dyDescent="0.25">
      <c r="A1" t="s">
        <v>34</v>
      </c>
      <c r="B1" t="s">
        <v>35</v>
      </c>
      <c r="C1" t="s">
        <v>36</v>
      </c>
      <c r="D1" t="s">
        <v>24</v>
      </c>
      <c r="E1" t="s">
        <v>23</v>
      </c>
    </row>
    <row r="3" spans="1:6" x14ac:dyDescent="0.25">
      <c r="A3" t="s">
        <v>26</v>
      </c>
      <c r="B3">
        <v>25.402999999999999</v>
      </c>
      <c r="C3">
        <v>55.491799999999998</v>
      </c>
      <c r="D3">
        <v>2011</v>
      </c>
      <c r="E3" s="2">
        <v>15.322580650000001</v>
      </c>
      <c r="F3" s="2"/>
    </row>
    <row r="4" spans="1:6" x14ac:dyDescent="0.25">
      <c r="A4" t="s">
        <v>27</v>
      </c>
      <c r="B4">
        <v>24.453900000000001</v>
      </c>
      <c r="C4">
        <v>54.377299999999998</v>
      </c>
      <c r="D4">
        <v>2011</v>
      </c>
      <c r="E4" s="2">
        <v>79.569892469999999</v>
      </c>
      <c r="F4" s="2"/>
    </row>
    <row r="5" spans="1:6" x14ac:dyDescent="0.25">
      <c r="A5" t="s">
        <v>28</v>
      </c>
      <c r="B5">
        <v>25.411100000000001</v>
      </c>
      <c r="C5">
        <v>56.248199999999997</v>
      </c>
      <c r="D5">
        <v>2011</v>
      </c>
      <c r="E5" s="2">
        <v>15.322580650000001</v>
      </c>
      <c r="F5" s="2"/>
    </row>
    <row r="6" spans="1:6" x14ac:dyDescent="0.25">
      <c r="A6" t="s">
        <v>29</v>
      </c>
      <c r="B6">
        <v>25.204799999999999</v>
      </c>
      <c r="C6">
        <v>55.270800000000001</v>
      </c>
      <c r="D6">
        <v>2011</v>
      </c>
      <c r="E6" s="2">
        <v>100</v>
      </c>
      <c r="F6" s="2"/>
    </row>
    <row r="7" spans="1:6" x14ac:dyDescent="0.25">
      <c r="A7" t="s">
        <v>30</v>
      </c>
      <c r="B7">
        <v>25.800699999999999</v>
      </c>
      <c r="C7">
        <v>55.976199999999999</v>
      </c>
      <c r="D7">
        <v>2011</v>
      </c>
      <c r="E7" s="2">
        <v>15.322580650000001</v>
      </c>
      <c r="F7" s="2"/>
    </row>
    <row r="8" spans="1:6" x14ac:dyDescent="0.25">
      <c r="A8" t="s">
        <v>31</v>
      </c>
      <c r="B8">
        <v>25.346299999999999</v>
      </c>
      <c r="C8">
        <v>55.420900000000003</v>
      </c>
      <c r="D8">
        <v>2011</v>
      </c>
      <c r="E8" s="2">
        <v>15.322580650000001</v>
      </c>
      <c r="F8" s="2"/>
    </row>
    <row r="9" spans="1:6" x14ac:dyDescent="0.25">
      <c r="A9" t="s">
        <v>26</v>
      </c>
      <c r="B9">
        <v>25.402999999999999</v>
      </c>
      <c r="C9">
        <v>55.491799999999998</v>
      </c>
      <c r="D9">
        <v>2012</v>
      </c>
      <c r="E9" s="2">
        <v>85.925925930000005</v>
      </c>
      <c r="F9" s="2"/>
    </row>
    <row r="10" spans="1:6" x14ac:dyDescent="0.25">
      <c r="A10" t="s">
        <v>27</v>
      </c>
      <c r="B10">
        <v>24.453900000000001</v>
      </c>
      <c r="C10">
        <v>54.377299999999998</v>
      </c>
      <c r="D10">
        <v>2012</v>
      </c>
      <c r="E10" s="2">
        <v>56.222222219999999</v>
      </c>
      <c r="F10" s="2"/>
    </row>
    <row r="11" spans="1:6" x14ac:dyDescent="0.25">
      <c r="A11" t="s">
        <v>28</v>
      </c>
      <c r="B11">
        <v>25.411100000000001</v>
      </c>
      <c r="C11">
        <v>56.248199999999997</v>
      </c>
      <c r="D11">
        <v>2012</v>
      </c>
      <c r="E11" s="2">
        <v>21.11111111</v>
      </c>
      <c r="F11" s="2"/>
    </row>
    <row r="12" spans="1:6" x14ac:dyDescent="0.25">
      <c r="A12" t="s">
        <v>29</v>
      </c>
      <c r="B12">
        <v>25.204799999999999</v>
      </c>
      <c r="C12">
        <v>55.270800000000001</v>
      </c>
      <c r="D12">
        <v>2012</v>
      </c>
      <c r="E12" s="2">
        <v>46.370370370000003</v>
      </c>
      <c r="F12" s="2"/>
    </row>
    <row r="13" spans="1:6" x14ac:dyDescent="0.25">
      <c r="A13" t="s">
        <v>30</v>
      </c>
      <c r="B13">
        <v>25.800699999999999</v>
      </c>
      <c r="C13">
        <v>55.976199999999999</v>
      </c>
      <c r="D13">
        <v>2012</v>
      </c>
      <c r="E13" s="2">
        <v>100</v>
      </c>
      <c r="F13" s="2"/>
    </row>
    <row r="14" spans="1:6" x14ac:dyDescent="0.25">
      <c r="A14" t="s">
        <v>31</v>
      </c>
      <c r="B14">
        <v>25.346299999999999</v>
      </c>
      <c r="C14">
        <v>55.420900000000003</v>
      </c>
      <c r="D14">
        <v>2012</v>
      </c>
      <c r="E14" s="2">
        <v>21.11111111</v>
      </c>
      <c r="F14" s="2"/>
    </row>
    <row r="15" spans="1:6" x14ac:dyDescent="0.25">
      <c r="A15" t="s">
        <v>26</v>
      </c>
      <c r="B15">
        <v>25.402999999999999</v>
      </c>
      <c r="C15">
        <v>55.491799999999998</v>
      </c>
      <c r="D15">
        <v>2013</v>
      </c>
      <c r="E15" s="2">
        <v>100</v>
      </c>
      <c r="F15" s="2"/>
    </row>
    <row r="16" spans="1:6" x14ac:dyDescent="0.25">
      <c r="A16" t="s">
        <v>27</v>
      </c>
      <c r="B16">
        <v>24.453900000000001</v>
      </c>
      <c r="C16">
        <v>54.377299999999998</v>
      </c>
      <c r="D16">
        <v>2013</v>
      </c>
      <c r="E16" s="2">
        <v>54.842767299999998</v>
      </c>
      <c r="F16" s="2"/>
    </row>
    <row r="17" spans="1:6" x14ac:dyDescent="0.25">
      <c r="A17" t="s">
        <v>28</v>
      </c>
      <c r="B17">
        <v>25.411100000000001</v>
      </c>
      <c r="C17">
        <v>56.248199999999997</v>
      </c>
      <c r="D17">
        <v>2013</v>
      </c>
      <c r="E17" s="2">
        <v>23.081761010000001</v>
      </c>
      <c r="F17" s="2"/>
    </row>
    <row r="18" spans="1:6" x14ac:dyDescent="0.25">
      <c r="A18" t="s">
        <v>29</v>
      </c>
      <c r="B18">
        <v>25.204799999999999</v>
      </c>
      <c r="C18">
        <v>55.270800000000001</v>
      </c>
      <c r="D18">
        <v>2013</v>
      </c>
      <c r="E18" s="2">
        <v>78.616352199999994</v>
      </c>
      <c r="F18" s="2"/>
    </row>
    <row r="19" spans="1:6" x14ac:dyDescent="0.25">
      <c r="A19" t="s">
        <v>30</v>
      </c>
      <c r="B19">
        <v>25.800699999999999</v>
      </c>
      <c r="C19">
        <v>55.976199999999999</v>
      </c>
      <c r="D19">
        <v>2013</v>
      </c>
      <c r="E19" s="2">
        <v>79.245283020000002</v>
      </c>
      <c r="F19" s="2"/>
    </row>
    <row r="20" spans="1:6" x14ac:dyDescent="0.25">
      <c r="A20" t="s">
        <v>31</v>
      </c>
      <c r="B20">
        <v>25.346299999999999</v>
      </c>
      <c r="C20">
        <v>55.420900000000003</v>
      </c>
      <c r="D20">
        <v>2013</v>
      </c>
      <c r="E20" s="2">
        <v>56.163522010000001</v>
      </c>
      <c r="F20" s="2"/>
    </row>
    <row r="21" spans="1:6" x14ac:dyDescent="0.25">
      <c r="A21" t="s">
        <v>26</v>
      </c>
      <c r="B21">
        <v>25.402999999999999</v>
      </c>
      <c r="C21">
        <v>55.491799999999998</v>
      </c>
      <c r="D21">
        <v>2014</v>
      </c>
      <c r="E21" s="2">
        <v>60.330578510000002</v>
      </c>
      <c r="F21" s="2"/>
    </row>
    <row r="22" spans="1:6" x14ac:dyDescent="0.25">
      <c r="A22" t="s">
        <v>27</v>
      </c>
      <c r="B22">
        <v>24.453900000000001</v>
      </c>
      <c r="C22">
        <v>54.377299999999998</v>
      </c>
      <c r="D22">
        <v>2014</v>
      </c>
      <c r="E22" s="2">
        <v>30.578512400000001</v>
      </c>
      <c r="F22" s="2"/>
    </row>
    <row r="23" spans="1:6" x14ac:dyDescent="0.25">
      <c r="A23" t="s">
        <v>28</v>
      </c>
      <c r="B23">
        <v>25.411100000000001</v>
      </c>
      <c r="C23">
        <v>56.248199999999997</v>
      </c>
      <c r="D23">
        <v>2014</v>
      </c>
      <c r="E23" s="2">
        <v>50.413223139999999</v>
      </c>
      <c r="F23" s="2"/>
    </row>
    <row r="24" spans="1:6" x14ac:dyDescent="0.25">
      <c r="A24" t="s">
        <v>29</v>
      </c>
      <c r="B24">
        <v>25.204799999999999</v>
      </c>
      <c r="C24">
        <v>55.270800000000001</v>
      </c>
      <c r="D24">
        <v>2014</v>
      </c>
      <c r="E24" s="2">
        <v>100</v>
      </c>
      <c r="F24" s="2"/>
    </row>
    <row r="25" spans="1:6" x14ac:dyDescent="0.25">
      <c r="A25" t="s">
        <v>30</v>
      </c>
      <c r="B25">
        <v>25.800699999999999</v>
      </c>
      <c r="C25">
        <v>55.976199999999999</v>
      </c>
      <c r="D25">
        <v>2014</v>
      </c>
      <c r="E25" s="2">
        <v>57.575757580000001</v>
      </c>
      <c r="F25" s="2"/>
    </row>
    <row r="26" spans="1:6" x14ac:dyDescent="0.25">
      <c r="A26" t="s">
        <v>31</v>
      </c>
      <c r="B26">
        <v>25.346299999999999</v>
      </c>
      <c r="C26">
        <v>55.420900000000003</v>
      </c>
      <c r="D26">
        <v>2014</v>
      </c>
      <c r="E26" s="2">
        <v>50.413223139999999</v>
      </c>
      <c r="F26" s="2"/>
    </row>
    <row r="27" spans="1:6" x14ac:dyDescent="0.25">
      <c r="A27" t="s">
        <v>26</v>
      </c>
      <c r="B27">
        <v>25.402999999999999</v>
      </c>
      <c r="C27">
        <v>55.491799999999998</v>
      </c>
      <c r="D27">
        <v>2015</v>
      </c>
      <c r="E27" s="2">
        <v>100</v>
      </c>
      <c r="F27" s="2"/>
    </row>
    <row r="28" spans="1:6" x14ac:dyDescent="0.25">
      <c r="A28" t="s">
        <v>27</v>
      </c>
      <c r="B28">
        <v>24.453900000000001</v>
      </c>
      <c r="C28">
        <v>54.377299999999998</v>
      </c>
      <c r="D28">
        <v>2015</v>
      </c>
      <c r="E28" s="2">
        <v>61.971830990000001</v>
      </c>
      <c r="F28" s="2"/>
    </row>
    <row r="29" spans="1:6" x14ac:dyDescent="0.25">
      <c r="A29" t="s">
        <v>28</v>
      </c>
      <c r="B29">
        <v>25.411100000000001</v>
      </c>
      <c r="C29">
        <v>56.248199999999997</v>
      </c>
      <c r="D29">
        <v>2015</v>
      </c>
      <c r="E29" s="2">
        <v>26.760563380000001</v>
      </c>
      <c r="F29" s="2"/>
    </row>
    <row r="30" spans="1:6" x14ac:dyDescent="0.25">
      <c r="A30" t="s">
        <v>29</v>
      </c>
      <c r="B30">
        <v>25.204799999999999</v>
      </c>
      <c r="C30">
        <v>55.270800000000001</v>
      </c>
      <c r="D30">
        <v>2015</v>
      </c>
      <c r="E30" s="2">
        <v>115.49295770000001</v>
      </c>
      <c r="F30" s="2"/>
    </row>
    <row r="31" spans="1:6" x14ac:dyDescent="0.25">
      <c r="A31" t="s">
        <v>30</v>
      </c>
      <c r="B31">
        <v>25.800699999999999</v>
      </c>
      <c r="C31">
        <v>55.976199999999999</v>
      </c>
      <c r="D31">
        <v>2015</v>
      </c>
      <c r="E31" s="2">
        <v>68.38810642</v>
      </c>
      <c r="F31" s="2"/>
    </row>
    <row r="32" spans="1:6" x14ac:dyDescent="0.25">
      <c r="A32" t="s">
        <v>31</v>
      </c>
      <c r="B32">
        <v>25.346299999999999</v>
      </c>
      <c r="C32">
        <v>55.420900000000003</v>
      </c>
      <c r="D32">
        <v>2015</v>
      </c>
      <c r="E32" s="2">
        <v>68.701095460000005</v>
      </c>
      <c r="F32" s="2"/>
    </row>
    <row r="33" spans="1:6" x14ac:dyDescent="0.25">
      <c r="A33" t="s">
        <v>26</v>
      </c>
      <c r="B33">
        <v>25.402999999999999</v>
      </c>
      <c r="C33">
        <v>55.491799999999998</v>
      </c>
      <c r="D33">
        <v>2016</v>
      </c>
      <c r="E33" s="2">
        <v>82.792792789999993</v>
      </c>
      <c r="F33" s="2"/>
    </row>
    <row r="34" spans="1:6" x14ac:dyDescent="0.25">
      <c r="A34" t="s">
        <v>27</v>
      </c>
      <c r="B34">
        <v>24.453900000000001</v>
      </c>
      <c r="C34">
        <v>54.377299999999998</v>
      </c>
      <c r="D34">
        <v>2016</v>
      </c>
      <c r="E34" s="2">
        <v>54.774774770000001</v>
      </c>
      <c r="F34" s="2"/>
    </row>
    <row r="35" spans="1:6" x14ac:dyDescent="0.25">
      <c r="A35" t="s">
        <v>28</v>
      </c>
      <c r="B35">
        <v>25.411100000000001</v>
      </c>
      <c r="C35">
        <v>56.248199999999997</v>
      </c>
      <c r="D35">
        <v>2016</v>
      </c>
      <c r="E35" s="2">
        <v>38.558558560000002</v>
      </c>
      <c r="F35" s="2"/>
    </row>
    <row r="36" spans="1:6" x14ac:dyDescent="0.25">
      <c r="A36" t="s">
        <v>29</v>
      </c>
      <c r="B36">
        <v>25.204799999999999</v>
      </c>
      <c r="C36">
        <v>55.270800000000001</v>
      </c>
      <c r="D36">
        <v>2016</v>
      </c>
      <c r="E36" s="2">
        <v>100</v>
      </c>
      <c r="F36" s="2"/>
    </row>
    <row r="37" spans="1:6" x14ac:dyDescent="0.25">
      <c r="A37" t="s">
        <v>30</v>
      </c>
      <c r="B37">
        <v>25.800699999999999</v>
      </c>
      <c r="C37">
        <v>55.976199999999999</v>
      </c>
      <c r="D37">
        <v>2016</v>
      </c>
      <c r="E37" s="2">
        <v>89.819819820000006</v>
      </c>
      <c r="F37" s="2"/>
    </row>
    <row r="38" spans="1:6" x14ac:dyDescent="0.25">
      <c r="A38" t="s">
        <v>31</v>
      </c>
      <c r="B38">
        <v>25.346299999999999</v>
      </c>
      <c r="C38">
        <v>55.420900000000003</v>
      </c>
      <c r="D38">
        <v>2016</v>
      </c>
      <c r="E38" s="2">
        <v>73.783783779999993</v>
      </c>
      <c r="F38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F14" sqref="F14"/>
    </sheetView>
  </sheetViews>
  <sheetFormatPr defaultRowHeight="15" x14ac:dyDescent="0.25"/>
  <cols>
    <col min="1" max="1" width="15.140625" customWidth="1"/>
    <col min="2" max="2" width="21.28515625" customWidth="1"/>
    <col min="3" max="3" width="18.5703125" customWidth="1"/>
  </cols>
  <sheetData>
    <row r="1" spans="1:18" x14ac:dyDescent="0.25">
      <c r="A1" t="s">
        <v>25</v>
      </c>
      <c r="B1" t="s">
        <v>23</v>
      </c>
      <c r="C1" t="s">
        <v>51</v>
      </c>
      <c r="D1" t="s">
        <v>25</v>
      </c>
      <c r="E1" t="s">
        <v>23</v>
      </c>
      <c r="F1" t="s">
        <v>51</v>
      </c>
      <c r="G1" t="s">
        <v>25</v>
      </c>
      <c r="H1" t="s">
        <v>23</v>
      </c>
      <c r="I1" t="s">
        <v>51</v>
      </c>
      <c r="J1" t="s">
        <v>25</v>
      </c>
      <c r="K1" t="s">
        <v>23</v>
      </c>
      <c r="L1" t="s">
        <v>51</v>
      </c>
      <c r="M1" t="s">
        <v>25</v>
      </c>
      <c r="N1" t="s">
        <v>23</v>
      </c>
      <c r="O1" t="s">
        <v>51</v>
      </c>
      <c r="P1" t="s">
        <v>25</v>
      </c>
      <c r="Q1" t="s">
        <v>23</v>
      </c>
      <c r="R1" t="s">
        <v>51</v>
      </c>
    </row>
    <row r="2" spans="1:18" x14ac:dyDescent="0.25">
      <c r="A2">
        <v>2011</v>
      </c>
      <c r="D2">
        <v>2012</v>
      </c>
      <c r="E2" s="1"/>
      <c r="G2">
        <v>2013</v>
      </c>
      <c r="H2" s="1"/>
      <c r="J2">
        <v>2014</v>
      </c>
      <c r="K2" s="1"/>
      <c r="M2">
        <v>2015</v>
      </c>
      <c r="N2" s="1"/>
      <c r="P2">
        <v>2016</v>
      </c>
      <c r="Q2" s="1"/>
    </row>
    <row r="3" spans="1:18" x14ac:dyDescent="0.25">
      <c r="A3" t="s">
        <v>26</v>
      </c>
      <c r="B3" s="2">
        <v>28.5</v>
      </c>
      <c r="C3">
        <f>B3/186*100</f>
        <v>15.32258064516129</v>
      </c>
      <c r="D3" t="s">
        <v>26</v>
      </c>
      <c r="E3" s="2">
        <v>116</v>
      </c>
      <c r="F3">
        <f>E3/135*100</f>
        <v>85.925925925925924</v>
      </c>
      <c r="G3" t="s">
        <v>26</v>
      </c>
      <c r="H3" s="2">
        <v>159</v>
      </c>
      <c r="I3">
        <f>H3/159*100</f>
        <v>100</v>
      </c>
      <c r="J3" t="s">
        <v>26</v>
      </c>
      <c r="K3" s="2">
        <v>219</v>
      </c>
      <c r="L3">
        <f>K3/363*100</f>
        <v>60.330578512396691</v>
      </c>
      <c r="M3" t="s">
        <v>26</v>
      </c>
      <c r="N3" s="2">
        <v>639</v>
      </c>
      <c r="O3">
        <f>N3/639*100</f>
        <v>100</v>
      </c>
      <c r="P3" t="s">
        <v>26</v>
      </c>
      <c r="Q3" s="2">
        <v>919</v>
      </c>
      <c r="R3">
        <f>Q3/1110*100</f>
        <v>82.792792792792795</v>
      </c>
    </row>
    <row r="4" spans="1:18" x14ac:dyDescent="0.25">
      <c r="A4" t="s">
        <v>27</v>
      </c>
      <c r="B4" s="2">
        <v>148</v>
      </c>
      <c r="C4">
        <f t="shared" ref="C4:C8" si="0">B4/186*100</f>
        <v>79.569892473118273</v>
      </c>
      <c r="D4" t="s">
        <v>27</v>
      </c>
      <c r="E4" s="2">
        <v>75.900000000000006</v>
      </c>
      <c r="F4">
        <f t="shared" ref="F4:F8" si="1">E4/135*100</f>
        <v>56.222222222222229</v>
      </c>
      <c r="G4" t="s">
        <v>27</v>
      </c>
      <c r="H4" s="2">
        <v>87.2</v>
      </c>
      <c r="I4">
        <f t="shared" ref="I4:I8" si="2">H4/159*100</f>
        <v>54.842767295597483</v>
      </c>
      <c r="J4" t="s">
        <v>27</v>
      </c>
      <c r="K4" s="2">
        <v>111</v>
      </c>
      <c r="L4">
        <f t="shared" ref="L4:L8" si="3">K4/363*100</f>
        <v>30.578512396694212</v>
      </c>
      <c r="M4" t="s">
        <v>27</v>
      </c>
      <c r="N4" s="2">
        <v>396</v>
      </c>
      <c r="O4">
        <f t="shared" ref="O4:O8" si="4">N4/639*100</f>
        <v>61.971830985915489</v>
      </c>
      <c r="P4" t="s">
        <v>27</v>
      </c>
      <c r="Q4" s="2">
        <v>608</v>
      </c>
      <c r="R4">
        <f t="shared" ref="R4:R8" si="5">Q4/1110*100</f>
        <v>54.77477477477477</v>
      </c>
    </row>
    <row r="5" spans="1:18" x14ac:dyDescent="0.25">
      <c r="A5" t="s">
        <v>28</v>
      </c>
      <c r="B5" s="2">
        <v>28.5</v>
      </c>
      <c r="C5">
        <f t="shared" si="0"/>
        <v>15.32258064516129</v>
      </c>
      <c r="D5" t="s">
        <v>28</v>
      </c>
      <c r="E5" s="2">
        <v>28.5</v>
      </c>
      <c r="F5">
        <f t="shared" si="1"/>
        <v>21.111111111111111</v>
      </c>
      <c r="G5" t="s">
        <v>28</v>
      </c>
      <c r="H5" s="2">
        <v>36.700000000000003</v>
      </c>
      <c r="I5">
        <f t="shared" si="2"/>
        <v>23.081761006289309</v>
      </c>
      <c r="J5" t="s">
        <v>28</v>
      </c>
      <c r="K5" s="2">
        <v>183</v>
      </c>
      <c r="L5">
        <f t="shared" si="3"/>
        <v>50.413223140495866</v>
      </c>
      <c r="M5" t="s">
        <v>28</v>
      </c>
      <c r="N5" s="2">
        <v>171</v>
      </c>
      <c r="O5">
        <f t="shared" si="4"/>
        <v>26.760563380281688</v>
      </c>
      <c r="P5" t="s">
        <v>28</v>
      </c>
      <c r="Q5" s="2">
        <v>428</v>
      </c>
      <c r="R5">
        <f t="shared" si="5"/>
        <v>38.558558558558559</v>
      </c>
    </row>
    <row r="6" spans="1:18" x14ac:dyDescent="0.25">
      <c r="A6" t="s">
        <v>29</v>
      </c>
      <c r="B6" s="2">
        <v>186</v>
      </c>
      <c r="C6">
        <f t="shared" si="0"/>
        <v>100</v>
      </c>
      <c r="D6" t="s">
        <v>29</v>
      </c>
      <c r="E6" s="2">
        <v>62.6</v>
      </c>
      <c r="F6">
        <f t="shared" si="1"/>
        <v>46.370370370370374</v>
      </c>
      <c r="G6" t="s">
        <v>29</v>
      </c>
      <c r="H6" s="2">
        <v>125</v>
      </c>
      <c r="I6">
        <f t="shared" si="2"/>
        <v>78.616352201257868</v>
      </c>
      <c r="J6" t="s">
        <v>29</v>
      </c>
      <c r="K6" s="2">
        <v>363</v>
      </c>
      <c r="L6">
        <f t="shared" si="3"/>
        <v>100</v>
      </c>
      <c r="M6" t="s">
        <v>29</v>
      </c>
      <c r="N6" s="2">
        <v>738</v>
      </c>
      <c r="O6">
        <f t="shared" si="4"/>
        <v>115.49295774647888</v>
      </c>
      <c r="P6" t="s">
        <v>29</v>
      </c>
      <c r="Q6" s="2">
        <v>1110</v>
      </c>
      <c r="R6">
        <f t="shared" si="5"/>
        <v>100</v>
      </c>
    </row>
    <row r="7" spans="1:18" x14ac:dyDescent="0.25">
      <c r="A7" t="s">
        <v>30</v>
      </c>
      <c r="B7" s="2">
        <v>28.5</v>
      </c>
      <c r="C7">
        <f t="shared" si="0"/>
        <v>15.32258064516129</v>
      </c>
      <c r="D7" t="s">
        <v>30</v>
      </c>
      <c r="E7" s="2">
        <v>135</v>
      </c>
      <c r="F7">
        <f t="shared" si="1"/>
        <v>100</v>
      </c>
      <c r="G7" t="s">
        <v>30</v>
      </c>
      <c r="H7" s="2">
        <v>126</v>
      </c>
      <c r="I7">
        <f t="shared" si="2"/>
        <v>79.245283018867923</v>
      </c>
      <c r="J7" t="s">
        <v>30</v>
      </c>
      <c r="K7" s="2">
        <v>209</v>
      </c>
      <c r="L7">
        <f t="shared" si="3"/>
        <v>57.575757575757578</v>
      </c>
      <c r="M7" t="s">
        <v>30</v>
      </c>
      <c r="N7" s="2">
        <v>437</v>
      </c>
      <c r="O7">
        <f t="shared" si="4"/>
        <v>68.388106416275434</v>
      </c>
      <c r="P7" t="s">
        <v>30</v>
      </c>
      <c r="Q7" s="2">
        <v>997</v>
      </c>
      <c r="R7">
        <f t="shared" si="5"/>
        <v>89.819819819819827</v>
      </c>
    </row>
    <row r="8" spans="1:18" x14ac:dyDescent="0.25">
      <c r="A8" t="s">
        <v>31</v>
      </c>
      <c r="B8" s="2">
        <v>28.5</v>
      </c>
      <c r="C8">
        <f t="shared" si="0"/>
        <v>15.32258064516129</v>
      </c>
      <c r="D8" t="s">
        <v>31</v>
      </c>
      <c r="E8" s="2">
        <v>28.5</v>
      </c>
      <c r="F8">
        <f t="shared" si="1"/>
        <v>21.111111111111111</v>
      </c>
      <c r="G8" t="s">
        <v>31</v>
      </c>
      <c r="H8" s="2">
        <v>89.3</v>
      </c>
      <c r="I8">
        <f t="shared" si="2"/>
        <v>56.163522012578618</v>
      </c>
      <c r="J8" t="s">
        <v>31</v>
      </c>
      <c r="K8" s="2">
        <v>183</v>
      </c>
      <c r="L8">
        <f t="shared" si="3"/>
        <v>50.413223140495866</v>
      </c>
      <c r="M8" t="s">
        <v>31</v>
      </c>
      <c r="N8" s="2">
        <v>439</v>
      </c>
      <c r="O8">
        <f t="shared" si="4"/>
        <v>68.701095461658852</v>
      </c>
      <c r="P8" t="s">
        <v>31</v>
      </c>
      <c r="Q8" s="2">
        <v>819</v>
      </c>
      <c r="R8">
        <f t="shared" si="5"/>
        <v>73.78378378378379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</dc:creator>
  <cp:lastModifiedBy>Shahan</cp:lastModifiedBy>
  <dcterms:created xsi:type="dcterms:W3CDTF">2017-04-15T19:18:03Z</dcterms:created>
  <dcterms:modified xsi:type="dcterms:W3CDTF">2017-04-16T08:05:40Z</dcterms:modified>
</cp:coreProperties>
</file>