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26B4F2ED-D748-49EC-BB9D-1B90CB1499AA}" xr6:coauthVersionLast="36" xr6:coauthVersionMax="47" xr10:uidLastSave="{00000000-0000-0000-0000-000000000000}"/>
  <bookViews>
    <workbookView xWindow="-98" yWindow="1103" windowWidth="28995" windowHeight="15795" tabRatio="516" firstSheet="4" activeTab="10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  <sheet name="Motor Ticks and Time" sheetId="21" r:id="rId11"/>
  </sheets>
  <calcPr calcId="191029"/>
</workbook>
</file>

<file path=xl/calcChain.xml><?xml version="1.0" encoding="utf-8"?>
<calcChain xmlns="http://schemas.openxmlformats.org/spreadsheetml/2006/main">
  <c r="R17" i="21" l="1"/>
  <c r="P27" i="21" l="1"/>
  <c r="R15" i="21"/>
  <c r="R18" i="21"/>
  <c r="R13" i="21"/>
  <c r="R12" i="21"/>
  <c r="O28" i="2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N28" i="21"/>
  <c r="N29" i="21" s="1"/>
  <c r="M28" i="2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J28" i="2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I28" i="2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H28" i="21"/>
  <c r="H29" i="21" s="1"/>
  <c r="H30" i="21" s="1"/>
  <c r="K27" i="21"/>
  <c r="R19" i="21" l="1"/>
  <c r="P28" i="21"/>
  <c r="P29" i="21"/>
  <c r="N30" i="21"/>
  <c r="P30" i="21" s="1"/>
  <c r="K28" i="21"/>
  <c r="H31" i="21"/>
  <c r="K30" i="21"/>
  <c r="K29" i="21"/>
  <c r="L21" i="21"/>
  <c r="N31" i="21" l="1"/>
  <c r="P31" i="21" s="1"/>
  <c r="K31" i="21"/>
  <c r="H32" i="21"/>
  <c r="T8" i="21"/>
  <c r="U8" i="21" s="1"/>
  <c r="T7" i="21"/>
  <c r="U7" i="21" s="1"/>
  <c r="T6" i="21"/>
  <c r="P8" i="21"/>
  <c r="Q8" i="21" s="1"/>
  <c r="L8" i="21"/>
  <c r="O8" i="21" s="1"/>
  <c r="R8" i="21" s="1"/>
  <c r="P7" i="21"/>
  <c r="Q7" i="21" s="1"/>
  <c r="L7" i="21"/>
  <c r="O7" i="21" s="1"/>
  <c r="P6" i="21"/>
  <c r="Q6" i="21" s="1"/>
  <c r="L6" i="21"/>
  <c r="C27" i="21" s="1"/>
  <c r="E9" i="21"/>
  <c r="E7" i="21"/>
  <c r="E10" i="21" s="1"/>
  <c r="E15" i="21" s="1"/>
  <c r="D9" i="21"/>
  <c r="D7" i="21"/>
  <c r="D10" i="21" s="1"/>
  <c r="C9" i="21"/>
  <c r="C7" i="21"/>
  <c r="C10" i="21" l="1"/>
  <c r="R7" i="21"/>
  <c r="N32" i="21"/>
  <c r="P32" i="21" s="1"/>
  <c r="K32" i="21"/>
  <c r="H33" i="21"/>
  <c r="U6" i="21"/>
  <c r="E27" i="21"/>
  <c r="E31" i="21" s="1"/>
  <c r="D27" i="21"/>
  <c r="C31" i="21"/>
  <c r="C30" i="21"/>
  <c r="C29" i="21"/>
  <c r="C28" i="21"/>
  <c r="O6" i="21"/>
  <c r="R6" i="21" s="1"/>
  <c r="C15" i="21"/>
  <c r="C13" i="21"/>
  <c r="C12" i="21"/>
  <c r="C14" i="21"/>
  <c r="E12" i="21"/>
  <c r="E13" i="21"/>
  <c r="E14" i="21"/>
  <c r="D14" i="21"/>
  <c r="D13" i="21"/>
  <c r="D12" i="21"/>
  <c r="D15" i="21"/>
  <c r="C4" i="11"/>
  <c r="I4" i="11"/>
  <c r="K4" i="11" s="1"/>
  <c r="D31" i="21" l="1"/>
  <c r="D30" i="21"/>
  <c r="D29" i="21"/>
  <c r="D28" i="21"/>
  <c r="N33" i="21"/>
  <c r="P33" i="21" s="1"/>
  <c r="H34" i="21"/>
  <c r="K33" i="21"/>
  <c r="E30" i="21"/>
  <c r="E29" i="21"/>
  <c r="E28" i="21"/>
  <c r="J4" i="11"/>
  <c r="E16" i="19"/>
  <c r="N34" i="21" l="1"/>
  <c r="P34" i="21" s="1"/>
  <c r="H35" i="21"/>
  <c r="K34" i="21"/>
  <c r="G6" i="18"/>
  <c r="F6" i="18"/>
  <c r="E6" i="18"/>
  <c r="B9" i="18"/>
  <c r="C9" i="18" s="1"/>
  <c r="B8" i="18"/>
  <c r="C8" i="18" s="1"/>
  <c r="B7" i="18"/>
  <c r="C7" i="18" s="1"/>
  <c r="N35" i="21" l="1"/>
  <c r="P35" i="21" s="1"/>
  <c r="H36" i="21"/>
  <c r="K35" i="21"/>
  <c r="B19" i="15"/>
  <c r="B22" i="15" s="1"/>
  <c r="B11" i="15"/>
  <c r="B20" i="15" s="1"/>
  <c r="N36" i="21" l="1"/>
  <c r="P36" i="21" s="1"/>
  <c r="H37" i="21"/>
  <c r="K36" i="21"/>
  <c r="B12" i="15"/>
  <c r="B14" i="15" s="1"/>
  <c r="N37" i="21" l="1"/>
  <c r="P37" i="21" s="1"/>
  <c r="H38" i="21"/>
  <c r="K37" i="21"/>
  <c r="E4" i="11"/>
  <c r="G4" i="11" s="1"/>
  <c r="N38" i="21" l="1"/>
  <c r="P38" i="21" s="1"/>
  <c r="H39" i="21"/>
  <c r="K38" i="21"/>
  <c r="H4" i="11"/>
  <c r="N39" i="21" l="1"/>
  <c r="P39" i="21" s="1"/>
  <c r="K39" i="21"/>
  <c r="H40" i="21"/>
  <c r="N40" i="21" l="1"/>
  <c r="P40" i="21" s="1"/>
  <c r="H41" i="21"/>
  <c r="K40" i="21"/>
  <c r="N41" i="21" l="1"/>
  <c r="P41" i="21" s="1"/>
  <c r="H42" i="21"/>
  <c r="K41" i="21"/>
  <c r="N42" i="21" l="1"/>
  <c r="P42" i="21" s="1"/>
  <c r="K42" i="21"/>
  <c r="H43" i="21"/>
  <c r="N43" i="21" l="1"/>
  <c r="P43" i="21" s="1"/>
  <c r="H44" i="21"/>
  <c r="K43" i="21"/>
  <c r="N44" i="21" l="1"/>
  <c r="P44" i="21" s="1"/>
  <c r="K45" i="21"/>
  <c r="K44" i="21"/>
  <c r="N45" i="21" l="1"/>
  <c r="P45" i="21" s="1"/>
</calcChain>
</file>

<file path=xl/sharedStrings.xml><?xml version="1.0" encoding="utf-8"?>
<sst xmlns="http://schemas.openxmlformats.org/spreadsheetml/2006/main" count="8134" uniqueCount="1376">
  <si>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</si>
  <si>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</si>
  <si>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</si>
  <si>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</si>
  <si>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</si>
  <si>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</si>
  <si>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</si>
  <si>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</si>
  <si>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</si>
  <si>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</si>
  <si>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</si>
  <si>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</si>
  <si>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</si>
  <si>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</si>
  <si>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</si>
  <si>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</si>
  <si>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</si>
  <si>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</si>
  <si>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</si>
  <si>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</si>
  <si>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</si>
  <si>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</si>
  <si>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</si>
  <si>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</si>
  <si>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</si>
  <si>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</si>
  <si>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</si>
  <si>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</si>
  <si>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</si>
  <si>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</si>
  <si>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</si>
  <si>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</si>
  <si>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</si>
  <si>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</si>
  <si>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</si>
  <si>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</si>
  <si>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</si>
  <si>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</si>
  <si>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</si>
  <si>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</si>
  <si>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</si>
  <si>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</si>
  <si>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</si>
  <si>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</si>
  <si>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</si>
  <si>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</si>
  <si>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</si>
  <si>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</si>
  <si>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</si>
  <si>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</si>
  <si>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</si>
  <si>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</si>
  <si>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</si>
  <si>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</si>
  <si>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</si>
  <si>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</si>
  <si>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</si>
  <si>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</si>
  <si>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</si>
  <si>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</si>
  <si>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</si>
  <si>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</si>
  <si>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</si>
  <si>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</si>
  <si>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</si>
  <si>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</si>
  <si>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</si>
  <si>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</si>
  <si>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</si>
  <si>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</si>
  <si>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</si>
  <si>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</si>
  <si>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</si>
  <si>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</si>
  <si>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</si>
  <si>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</si>
  <si>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</si>
  <si>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</si>
  <si>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</si>
  <si>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</si>
  <si>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</si>
  <si>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</si>
  <si>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</si>
  <si>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</si>
  <si>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</si>
  <si>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</si>
  <si>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</si>
  <si>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</si>
  <si>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</si>
  <si>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</si>
  <si>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</si>
  <si>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</si>
  <si>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</si>
  <si>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</si>
  <si>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</si>
  <si>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</si>
  <si>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</si>
  <si>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</si>
  <si>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</si>
  <si>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</si>
  <si>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</si>
  <si>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</si>
  <si>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</si>
  <si>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</si>
  <si>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</si>
  <si>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</si>
  <si>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</si>
  <si>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</si>
  <si>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</si>
  <si>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</si>
  <si>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</si>
  <si>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</si>
  <si>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</si>
  <si>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</si>
  <si>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</si>
  <si>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</si>
  <si>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</si>
  <si>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</si>
  <si>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</si>
  <si>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</si>
  <si>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</si>
  <si>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</si>
  <si>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</si>
  <si>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</si>
  <si>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</si>
  <si>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</si>
  <si>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</si>
  <si>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</si>
  <si>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</si>
  <si>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</si>
  <si>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</si>
  <si>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</si>
  <si>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</si>
  <si>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</si>
  <si>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</si>
  <si>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</si>
  <si>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</si>
  <si>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</si>
  <si>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</si>
  <si>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</si>
  <si>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</si>
  <si>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</si>
  <si>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</si>
  <si>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</si>
  <si>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</si>
  <si>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</si>
  <si>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</si>
  <si>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</si>
  <si>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</si>
  <si>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</si>
  <si>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</si>
  <si>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</si>
  <si>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</si>
  <si>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</si>
  <si>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</si>
  <si>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</si>
  <si>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</si>
  <si>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</si>
  <si>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</si>
  <si>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</si>
  <si>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</si>
  <si>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</si>
  <si>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</si>
  <si>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</si>
  <si>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</si>
  <si>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</si>
  <si>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</si>
  <si>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</si>
  <si>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</si>
  <si>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</si>
  <si>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</si>
  <si>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</si>
  <si>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</si>
  <si>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</si>
  <si>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</si>
  <si>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</si>
  <si>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</si>
  <si>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</si>
  <si>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</si>
  <si>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</si>
  <si>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</si>
  <si>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</si>
  <si>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</si>
  <si>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</si>
  <si>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</si>
  <si>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</si>
  <si>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</si>
  <si>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</si>
  <si>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</si>
  <si>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</si>
  <si>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</si>
  <si>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</si>
  <si>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</si>
  <si>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</si>
  <si>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</si>
  <si>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</si>
  <si>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</si>
  <si>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</si>
  <si>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</si>
  <si>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</si>
  <si>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</si>
  <si>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</si>
  <si>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</si>
  <si>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</si>
  <si>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</si>
  <si>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</si>
  <si>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</si>
  <si>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</si>
  <si>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</si>
  <si>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</si>
  <si>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</si>
  <si>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</si>
  <si>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</si>
  <si>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</si>
  <si>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</si>
  <si>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</si>
  <si>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</si>
  <si>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</si>
  <si>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</si>
  <si>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</si>
  <si>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</si>
  <si>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</si>
  <si>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</si>
  <si>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</si>
  <si>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</si>
  <si>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</si>
  <si>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</si>
  <si>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</si>
  <si>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</si>
  <si>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</si>
  <si>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</si>
  <si>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</si>
  <si>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</si>
  <si>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</si>
  <si>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</si>
  <si>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</si>
  <si>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</si>
  <si>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</si>
  <si>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</si>
  <si>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</si>
  <si>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</si>
  <si>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</si>
  <si>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</si>
  <si>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</si>
  <si>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</si>
  <si>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</si>
  <si>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</si>
  <si>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</si>
  <si>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</si>
  <si>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</si>
  <si>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</si>
  <si>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</si>
  <si>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</si>
  <si>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</si>
  <si>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</si>
  <si>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</si>
  <si>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</si>
  <si>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</si>
  <si>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</si>
  <si>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</si>
  <si>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</si>
  <si>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</si>
  <si>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</si>
  <si>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</si>
  <si>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</si>
  <si>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</si>
  <si>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</si>
  <si>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</si>
  <si>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</si>
  <si>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</si>
  <si>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</si>
  <si>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</si>
  <si>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</si>
  <si>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</si>
  <si>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</si>
  <si>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</si>
  <si>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</si>
  <si>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</si>
  <si>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</si>
  <si>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</si>
  <si>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</si>
  <si>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</si>
  <si>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</si>
  <si>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</si>
  <si>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</si>
  <si>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</si>
  <si>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</si>
  <si>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</si>
  <si>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</si>
  <si>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</si>
  <si>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</si>
  <si>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</si>
  <si>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</si>
  <si>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</si>
  <si>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</si>
  <si>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</si>
  <si>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</si>
  <si>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</si>
  <si>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</si>
  <si>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</si>
  <si>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</si>
  <si>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</si>
  <si>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</si>
  <si>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</si>
  <si>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</si>
  <si>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</si>
  <si>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</si>
  <si>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</si>
  <si>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</si>
  <si>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</si>
  <si>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</si>
  <si>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</si>
  <si>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</si>
  <si>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</si>
  <si>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</si>
  <si>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</si>
  <si>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</si>
  <si>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</si>
  <si>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</si>
  <si>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</si>
  <si>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</si>
  <si>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</si>
  <si>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</si>
  <si>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</si>
  <si>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</si>
  <si>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</si>
  <si>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</si>
  <si>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</si>
  <si>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</si>
  <si>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</si>
  <si>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</si>
  <si>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</si>
  <si>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</si>
  <si>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</si>
  <si>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</si>
  <si>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</si>
  <si>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</si>
  <si>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</si>
  <si>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</si>
  <si>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</si>
  <si>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</si>
  <si>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</si>
  <si>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</si>
  <si>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</si>
  <si>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</si>
  <si>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</si>
  <si>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</si>
  <si>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</si>
  <si>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</si>
  <si>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</si>
  <si>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</si>
  <si>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</si>
  <si>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</si>
  <si>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</si>
  <si>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</si>
  <si>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</si>
  <si>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</si>
  <si>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</si>
  <si>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</si>
  <si>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</si>
  <si>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</si>
  <si>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</si>
  <si>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</si>
  <si>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</si>
  <si>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</si>
  <si>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</si>
  <si>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</si>
  <si>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</si>
  <si>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</si>
  <si>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</si>
  <si>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</si>
  <si>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</si>
  <si>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</si>
  <si>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</si>
  <si>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</si>
  <si>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</si>
  <si>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</si>
  <si>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</si>
  <si>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</si>
  <si>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</si>
  <si>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</si>
  <si>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</si>
  <si>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</si>
  <si>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</si>
  <si>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</si>
  <si>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</si>
  <si>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</si>
  <si>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</si>
  <si>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</si>
  <si>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</si>
  <si>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</si>
  <si>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</si>
  <si>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</si>
  <si>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</si>
  <si>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</si>
  <si>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</si>
  <si>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</si>
  <si>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</si>
  <si>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</si>
  <si>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</si>
  <si>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</si>
  <si>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</si>
  <si>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</si>
  <si>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</si>
  <si>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</si>
  <si>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</si>
  <si>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</si>
  <si>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</si>
  <si>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</si>
  <si>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</si>
  <si>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</si>
  <si>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</si>
  <si>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</si>
  <si>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</si>
  <si>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</si>
  <si>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</si>
  <si>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</si>
  <si>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</si>
  <si>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</si>
  <si>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</si>
  <si>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</si>
  <si>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</si>
  <si>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</si>
  <si>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</si>
  <si>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</si>
  <si>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</si>
  <si>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</si>
  <si>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</si>
  <si>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</si>
  <si>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</si>
  <si>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</si>
  <si>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</si>
  <si>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</si>
  <si>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</si>
  <si>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</si>
  <si>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</si>
  <si>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</si>
  <si>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</si>
  <si>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</si>
  <si>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</si>
  <si>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</si>
  <si>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</si>
  <si>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</si>
  <si>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</si>
  <si>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</si>
  <si>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</si>
  <si>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</si>
  <si>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</si>
  <si>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</si>
  <si>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</si>
  <si>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</si>
  <si>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</si>
  <si>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</si>
  <si>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</si>
  <si>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</si>
  <si>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</si>
  <si>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</si>
  <si>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</si>
  <si>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</si>
  <si>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</si>
  <si>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</si>
  <si>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</si>
  <si>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</si>
  <si>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</si>
  <si>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</si>
  <si>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</si>
  <si>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</si>
  <si>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</si>
  <si>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</si>
  <si>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</si>
  <si>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</si>
  <si>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</si>
  <si>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</si>
  <si>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</si>
  <si>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</si>
  <si>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</si>
  <si>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</si>
  <si>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</si>
  <si>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</si>
  <si>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</si>
  <si>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</si>
  <si>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</si>
  <si>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</si>
  <si>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</si>
  <si>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</si>
  <si>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</si>
  <si>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</si>
  <si>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</si>
  <si>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</si>
  <si>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</si>
  <si>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</si>
  <si>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</si>
  <si>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</si>
  <si>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</si>
  <si>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</si>
  <si>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</si>
  <si>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</si>
  <si>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</si>
  <si>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</si>
  <si>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</si>
  <si>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</si>
  <si>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</si>
  <si>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</si>
  <si>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</si>
  <si>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</si>
  <si>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</si>
  <si>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</si>
  <si>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</si>
  <si>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</si>
  <si>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</si>
  <si>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</si>
  <si>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</si>
  <si>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</si>
  <si>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</si>
  <si>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</si>
  <si>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</si>
  <si>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</si>
  <si>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</si>
  <si>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</si>
  <si>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</si>
  <si>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</si>
  <si>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</si>
  <si>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</si>
  <si>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</si>
  <si>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</si>
  <si>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</si>
  <si>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</si>
  <si>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</si>
  <si>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</si>
  <si>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</si>
  <si>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</si>
  <si>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</si>
  <si>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</si>
  <si>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</si>
  <si>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</si>
  <si>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</si>
  <si>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</si>
  <si>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</si>
  <si>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</si>
  <si>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</si>
  <si>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</si>
  <si>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</si>
  <si>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</si>
  <si>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</si>
  <si>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</si>
  <si>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</si>
  <si>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</si>
  <si>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</si>
  <si>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</si>
  <si>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</si>
  <si>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</si>
  <si>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</si>
  <si>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</si>
  <si>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</si>
  <si>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</si>
  <si>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</si>
  <si>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</si>
  <si>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</si>
  <si>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</si>
  <si>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</si>
  <si>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</si>
  <si>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</si>
  <si>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</si>
  <si>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</si>
  <si>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</si>
  <si>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</si>
  <si>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</si>
  <si>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</si>
  <si>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</si>
  <si>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</si>
  <si>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</si>
  <si>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</si>
  <si>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</si>
  <si>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</si>
  <si>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</si>
  <si>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</si>
  <si>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</si>
  <si>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</si>
  <si>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</si>
  <si>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</si>
  <si>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</si>
  <si>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</si>
  <si>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</si>
  <si>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</si>
  <si>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</si>
  <si>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</si>
  <si>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</si>
  <si>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</si>
  <si>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</si>
  <si>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</si>
  <si>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</si>
  <si>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</si>
  <si>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</si>
  <si>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</si>
  <si>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</si>
  <si>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</si>
  <si>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</si>
  <si>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</si>
  <si>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</si>
  <si>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</si>
  <si>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</si>
  <si>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</si>
  <si>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</si>
  <si>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</si>
  <si>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</si>
  <si>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</si>
  <si>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</si>
  <si>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</si>
  <si>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</si>
  <si>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</si>
  <si>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</si>
  <si>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</si>
  <si>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</si>
  <si>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</si>
  <si>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</si>
  <si>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</si>
  <si>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</si>
  <si>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</si>
  <si>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</si>
  <si>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</si>
  <si>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</si>
  <si>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</si>
  <si>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</si>
  <si>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</si>
  <si>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</si>
  <si>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</si>
  <si>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</si>
  <si>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</si>
  <si>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</si>
  <si>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</si>
  <si>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</si>
  <si>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</si>
  <si>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</si>
  <si>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</si>
  <si>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</si>
  <si>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</si>
  <si>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</si>
  <si>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</si>
  <si>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</si>
  <si>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</si>
  <si>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</si>
  <si>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</si>
  <si>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</si>
  <si>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</si>
  <si>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</si>
  <si>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</si>
  <si>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</si>
  <si>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</si>
  <si>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</si>
  <si>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</si>
  <si>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</si>
  <si>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</si>
  <si>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</si>
  <si>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</si>
  <si>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</si>
  <si>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</si>
  <si>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</si>
  <si>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</si>
  <si>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</si>
  <si>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</si>
  <si>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</si>
  <si>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</si>
  <si>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</si>
  <si>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</si>
  <si>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</si>
  <si>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</si>
  <si>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</si>
  <si>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</si>
  <si>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</si>
  <si>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</si>
  <si>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</si>
  <si>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</si>
  <si>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</si>
  <si>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</si>
  <si>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</si>
  <si>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</si>
  <si>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</si>
  <si>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</si>
  <si>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</si>
  <si>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</si>
  <si>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</si>
  <si>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</si>
  <si>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</si>
  <si>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</si>
  <si>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</si>
  <si>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</si>
  <si>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</si>
  <si>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</si>
  <si>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</si>
  <si>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</si>
  <si>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</si>
  <si>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</si>
  <si>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</si>
  <si>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</si>
  <si>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</si>
  <si>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</si>
  <si>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</si>
  <si>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</si>
  <si>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</si>
  <si>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</si>
  <si>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</si>
  <si>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</si>
  <si>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</si>
  <si>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</si>
  <si>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</si>
  <si>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</si>
  <si>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</si>
  <si>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</si>
  <si>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</si>
  <si>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</si>
  <si>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</si>
  <si>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</si>
  <si>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</si>
  <si>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</si>
  <si>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</si>
  <si>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</si>
  <si>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</si>
  <si>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</si>
  <si>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</si>
  <si>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</si>
  <si>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</si>
  <si>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</si>
  <si>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</si>
  <si>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</si>
  <si>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</si>
  <si>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</si>
  <si>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</si>
  <si>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</si>
  <si>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</si>
  <si>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</si>
  <si>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</si>
  <si>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</si>
  <si>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</si>
  <si>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</si>
  <si>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</si>
  <si>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</si>
  <si>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</si>
  <si>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</si>
  <si>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</si>
  <si>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</si>
  <si>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</si>
  <si>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</si>
  <si>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</si>
  <si>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</si>
  <si>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</si>
  <si>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</si>
  <si>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</si>
  <si>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</si>
  <si>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</si>
  <si>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</si>
  <si>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</si>
  <si>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</si>
  <si>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</si>
  <si>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</si>
  <si>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</si>
  <si>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</si>
  <si>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</si>
  <si>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</si>
  <si>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</si>
  <si>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</si>
  <si>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</si>
  <si>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</si>
  <si>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</si>
  <si>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</si>
  <si>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</si>
  <si>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</si>
  <si>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</si>
  <si>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</si>
  <si>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</si>
  <si>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</si>
  <si>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</si>
  <si>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</si>
  <si>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</si>
  <si>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</si>
  <si>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</si>
  <si>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</si>
  <si>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</si>
  <si>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</si>
  <si>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</si>
  <si>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</si>
  <si>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</si>
  <si>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</si>
  <si>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</si>
  <si>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</si>
  <si>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</si>
  <si>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</si>
  <si>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</si>
  <si>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</si>
  <si>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</si>
  <si>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</si>
  <si>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</si>
  <si>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</si>
  <si>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</si>
  <si>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</si>
  <si>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</si>
  <si>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</si>
  <si>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</si>
  <si>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</si>
  <si>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</si>
  <si>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</si>
  <si>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</si>
  <si>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</si>
  <si>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</si>
  <si>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</si>
  <si>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</si>
  <si>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</si>
  <si>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</si>
  <si>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</si>
  <si>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</si>
  <si>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</si>
  <si>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</si>
  <si>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</si>
  <si>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</si>
  <si>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</si>
  <si>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</si>
  <si>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</si>
  <si>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</si>
  <si>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</si>
  <si>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</si>
  <si>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</si>
  <si>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</si>
  <si>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</si>
  <si>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</si>
  <si>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</si>
  <si>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</si>
  <si>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</si>
  <si>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</si>
  <si>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</si>
  <si>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</si>
  <si>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</si>
  <si>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</si>
  <si>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</si>
  <si>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</si>
  <si>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</si>
  <si>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</si>
  <si>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</si>
  <si>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</si>
  <si>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</si>
  <si>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</si>
  <si>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</si>
  <si>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</si>
  <si>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</si>
  <si>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</si>
  <si>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</si>
  <si>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</si>
  <si>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</si>
  <si>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</si>
  <si>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</si>
  <si>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</si>
  <si>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</si>
  <si>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</si>
  <si>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</si>
  <si>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</si>
  <si>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</si>
  <si>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</si>
  <si>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</si>
  <si>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</si>
  <si>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</si>
  <si>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</si>
  <si>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</si>
  <si>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</si>
  <si>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</si>
  <si>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</si>
  <si>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</si>
  <si>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</si>
  <si>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</si>
  <si>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</si>
  <si>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</si>
  <si>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</si>
  <si>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</si>
  <si>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</si>
  <si>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</si>
  <si>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</si>
  <si>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</si>
  <si>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</si>
  <si>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</si>
  <si>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</si>
  <si>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</si>
  <si>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</si>
  <si>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</si>
  <si>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</si>
  <si>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</si>
  <si>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</si>
  <si>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</si>
  <si>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</si>
  <si>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</si>
  <si>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</si>
  <si>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</si>
  <si>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</si>
  <si>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</si>
  <si>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</si>
  <si>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</si>
  <si>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</si>
  <si>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</si>
  <si>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</si>
  <si>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</si>
  <si>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</si>
  <si>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</si>
  <si>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</si>
  <si>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</si>
  <si>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</si>
  <si>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</si>
  <si>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</si>
  <si>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</si>
  <si>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</si>
  <si>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</si>
  <si>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</si>
  <si>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</si>
  <si>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</si>
  <si>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</si>
  <si>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</si>
  <si>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</si>
  <si>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</si>
  <si>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</si>
  <si>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</si>
  <si>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</si>
  <si>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</si>
  <si>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</si>
  <si>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</si>
  <si>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</si>
  <si>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</si>
  <si>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</si>
  <si>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</si>
  <si>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</si>
  <si>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</si>
  <si>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</si>
  <si>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</si>
  <si>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</si>
  <si>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</si>
  <si>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</si>
  <si>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</si>
  <si>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</si>
  <si>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</si>
  <si>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</si>
  <si>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</si>
  <si>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</si>
  <si>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</si>
  <si>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</si>
  <si>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</si>
  <si>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</si>
  <si>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</si>
  <si>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</si>
  <si>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</si>
  <si>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</si>
  <si>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</si>
  <si>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</si>
  <si>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</si>
  <si>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</si>
  <si>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</si>
  <si>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</si>
  <si>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</si>
  <si>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</si>
  <si>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</si>
  <si>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</si>
  <si>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</si>
  <si>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</si>
  <si>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</si>
  <si>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</si>
  <si>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</si>
  <si>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</si>
  <si>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</si>
  <si>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</si>
  <si>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</si>
  <si>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</si>
  <si>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</si>
  <si>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</si>
  <si>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</si>
  <si>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</si>
  <si>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</si>
  <si>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</si>
  <si>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</si>
  <si>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</si>
  <si>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</si>
  <si>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</si>
  <si>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</si>
  <si>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</si>
  <si>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</si>
  <si>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</si>
  <si>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</si>
  <si>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</si>
  <si>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</si>
  <si>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</si>
  <si>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</si>
  <si>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</si>
  <si>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</si>
  <si>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</si>
  <si>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</si>
  <si>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</si>
  <si>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</si>
  <si>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</si>
  <si>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</si>
  <si>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</si>
  <si>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</si>
  <si>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</si>
  <si>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</si>
  <si>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</si>
  <si>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</si>
  <si>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</si>
  <si>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</si>
  <si>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</si>
  <si>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</si>
  <si>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</si>
  <si>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</si>
  <si>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</si>
  <si>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</si>
  <si>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</si>
  <si>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</si>
  <si>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</si>
  <si>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</si>
  <si>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</si>
  <si>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</si>
  <si>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</si>
  <si>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</si>
  <si>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</si>
  <si>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</si>
  <si>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</si>
  <si>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</si>
  <si>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</si>
  <si>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</si>
  <si>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</si>
  <si>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</si>
  <si>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</si>
  <si>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</si>
  <si>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</si>
  <si>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</si>
  <si>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</si>
  <si>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</si>
  <si>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</si>
  <si>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</si>
  <si>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</si>
  <si>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</si>
  <si>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</si>
  <si>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</si>
  <si>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</si>
  <si>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</si>
  <si>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</si>
  <si>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</si>
  <si>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</si>
  <si>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</si>
  <si>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</si>
  <si>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</si>
  <si>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</si>
  <si>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</si>
  <si>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</si>
  <si>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</si>
  <si>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</si>
  <si>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</si>
  <si>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</si>
  <si>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</si>
  <si>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</si>
  <si>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</si>
  <si>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</si>
  <si>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</si>
  <si>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</si>
  <si>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</si>
  <si>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</si>
  <si>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</si>
  <si>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</si>
  <si>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</si>
  <si>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</si>
  <si>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</si>
  <si>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</si>
  <si>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</si>
  <si>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</si>
  <si>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</si>
  <si>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</si>
  <si>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</si>
  <si>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</si>
  <si>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</si>
  <si>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</si>
  <si>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</si>
  <si>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</si>
  <si>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</si>
  <si>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</si>
  <si>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</si>
  <si>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</si>
  <si>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</si>
  <si>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</si>
  <si>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</si>
  <si>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</si>
  <si>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</si>
  <si>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</si>
  <si>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</si>
  <si>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</si>
  <si>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</si>
  <si>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</si>
  <si>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</si>
  <si>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</si>
  <si>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</si>
  <si>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</si>
  <si>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</si>
  <si>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</si>
  <si>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</si>
  <si>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</si>
  <si>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</si>
  <si>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</si>
  <si>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</si>
  <si>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</si>
  <si>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</si>
  <si>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</si>
  <si>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</si>
  <si>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</si>
  <si>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</si>
  <si>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</si>
  <si>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</si>
  <si>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</si>
  <si>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</si>
  <si>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</si>
  <si>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</si>
  <si>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</si>
  <si>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</si>
  <si>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</si>
  <si>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</si>
  <si>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</si>
  <si>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</si>
  <si>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</si>
  <si>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</si>
  <si>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</si>
  <si>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</si>
  <si>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</si>
  <si>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</si>
  <si>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</si>
  <si>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</si>
  <si>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</si>
  <si>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</si>
  <si>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</si>
  <si>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</si>
  <si>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</si>
  <si>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</si>
  <si>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</si>
  <si>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</si>
  <si>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</si>
  <si>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</si>
  <si>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</si>
  <si>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</si>
  <si>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</si>
  <si>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</si>
  <si>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</si>
  <si>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</si>
  <si>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</si>
  <si>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</si>
  <si>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</si>
  <si>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</si>
  <si>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</si>
  <si>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</si>
  <si>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</si>
  <si>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</si>
  <si>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</si>
  <si>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</si>
  <si>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</si>
  <si>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</si>
  <si>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</si>
  <si>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</si>
  <si>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</si>
  <si>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</si>
  <si>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</si>
  <si>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</si>
  <si>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</si>
  <si>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</si>
  <si>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</si>
  <si>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</si>
  <si>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</si>
  <si>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</si>
  <si>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</si>
  <si>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</si>
  <si>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</si>
  <si>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</si>
  <si>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</si>
  <si>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</si>
  <si>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</si>
  <si>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</si>
  <si>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</si>
  <si>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</si>
  <si>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</si>
  <si>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</si>
  <si>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</si>
  <si>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</si>
  <si>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</si>
  <si>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</si>
  <si>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</si>
  <si>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</si>
  <si>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</si>
  <si>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</si>
  <si>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</si>
  <si>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</si>
  <si>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</si>
  <si>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</si>
  <si>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</si>
  <si>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</si>
  <si>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</si>
  <si>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</si>
  <si>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</si>
  <si>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</si>
  <si>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</si>
  <si>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</si>
  <si>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</si>
  <si>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</si>
  <si>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</si>
  <si>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</si>
  <si>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</si>
  <si>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</si>
  <si>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</si>
  <si>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</si>
  <si>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</si>
  <si>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</si>
  <si>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</si>
  <si>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</si>
  <si>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</si>
  <si>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</si>
  <si>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</si>
  <si>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</si>
  <si>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</si>
  <si>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</si>
  <si>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</si>
  <si>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</si>
  <si>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Pin and Port Number</t>
  </si>
  <si>
    <t>519</t>
  </si>
  <si>
    <t>513</t>
  </si>
  <si>
    <t>516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</si>
  <si>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</si>
  <si>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</si>
  <si>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</si>
  <si>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</si>
  <si>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</si>
  <si>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</si>
  <si>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</si>
  <si>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</si>
  <si>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</si>
  <si>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</si>
  <si>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</si>
  <si>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</si>
  <si>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</si>
  <si>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</si>
  <si>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</si>
  <si>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0x0307</t>
  </si>
  <si>
    <t>0x0306</t>
  </si>
  <si>
    <t>0x0305</t>
  </si>
  <si>
    <t>0x0304</t>
  </si>
  <si>
    <t>0x0303</t>
  </si>
  <si>
    <t>0x0302</t>
  </si>
  <si>
    <t>0x0301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</si>
  <si>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</si>
  <si>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</si>
  <si>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</si>
  <si>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</si>
  <si>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</si>
  <si>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</si>
  <si>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</si>
  <si>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</si>
  <si>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</si>
  <si>
    <t>0x0804</t>
  </si>
  <si>
    <t>0x0803</t>
  </si>
  <si>
    <t>0x0802</t>
  </si>
  <si>
    <t>0x0801</t>
  </si>
  <si>
    <t>0x0800</t>
  </si>
  <si>
    <t>0x0101</t>
  </si>
  <si>
    <t>0x0102</t>
  </si>
  <si>
    <t>0x0100</t>
  </si>
  <si>
    <t>0x0103</t>
  </si>
  <si>
    <t>0x0104</t>
  </si>
  <si>
    <t>0x0105</t>
  </si>
  <si>
    <t>0x0106</t>
  </si>
  <si>
    <t>0x0107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</si>
  <si>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</si>
  <si>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</si>
  <si>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</si>
  <si>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</si>
  <si>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</si>
  <si>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</si>
  <si>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</si>
  <si>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</si>
  <si>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0x1000</t>
  </si>
  <si>
    <t>0x1001</t>
  </si>
  <si>
    <t>0x1009</t>
  </si>
  <si>
    <t>0x1008</t>
  </si>
  <si>
    <t>0x100A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</si>
  <si>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</si>
  <si>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</si>
  <si>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</si>
  <si>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</si>
  <si>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</si>
  <si>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</si>
  <si>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</si>
  <si>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</si>
  <si>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0x010F</t>
  </si>
  <si>
    <t>0x010E</t>
  </si>
  <si>
    <t>0x010D</t>
  </si>
  <si>
    <t>0x010C</t>
  </si>
  <si>
    <t>0x010B</t>
  </si>
  <si>
    <t>Cycles/Pulse</t>
  </si>
  <si>
    <t>Steps/Day</t>
  </si>
  <si>
    <t>Max Value</t>
  </si>
  <si>
    <t>int</t>
  </si>
  <si>
    <t>uint</t>
  </si>
  <si>
    <t>long</t>
  </si>
  <si>
    <t>ulong</t>
  </si>
  <si>
    <t>Sec/Day</t>
  </si>
  <si>
    <t>Freq (Cycles/Sec)</t>
  </si>
  <si>
    <t>Days of Counts</t>
  </si>
  <si>
    <t>Days of Storage of Step Counts at Various Frequencies</t>
  </si>
  <si>
    <t>Pitch (mm/rev)</t>
  </si>
  <si>
    <t>Rotary Drive Tick Count</t>
  </si>
  <si>
    <t>MAX SERVO SDSK MOTOR INPUT FREQUENCY</t>
  </si>
  <si>
    <t>667kHz @ 50% duty cycle = 333.5kHz</t>
  </si>
  <si>
    <t>30kHz</t>
  </si>
  <si>
    <t>60kHz</t>
  </si>
  <si>
    <t>120kHz</t>
  </si>
  <si>
    <t>Freq (kHz - kCycles/Sec)</t>
  </si>
  <si>
    <t>Speed Red</t>
  </si>
  <si>
    <t>PPR</t>
  </si>
  <si>
    <t>Clk Tick/Pulse</t>
  </si>
  <si>
    <t>Motor/Gear Set</t>
  </si>
  <si>
    <t>Platter</t>
  </si>
  <si>
    <t>Ticks/Rev</t>
  </si>
  <si>
    <t>RPM</t>
  </si>
  <si>
    <t>Rev</t>
  </si>
  <si>
    <t>Pulse Freq</t>
  </si>
  <si>
    <t>Total Tick Count</t>
  </si>
  <si>
    <t>Target</t>
  </si>
  <si>
    <t>Time (min)</t>
  </si>
  <si>
    <t>Time (sec)</t>
  </si>
  <si>
    <t>Revolutions stored by data type</t>
  </si>
  <si>
    <t>Total Revs @ ticks/rev</t>
  </si>
  <si>
    <t>Ball Screw Distance</t>
  </si>
  <si>
    <t>Speed (mm/min)</t>
  </si>
  <si>
    <t>(kHz)</t>
  </si>
  <si>
    <t>(mm)</t>
  </si>
  <si>
    <t>Distance to Pulse Count Conversion</t>
  </si>
  <si>
    <t>Distance</t>
  </si>
  <si>
    <t>P/Rev</t>
  </si>
  <si>
    <t>Screw Pitch</t>
  </si>
  <si>
    <t>(mm/rev)</t>
  </si>
  <si>
    <t>Req Pulse</t>
  </si>
  <si>
    <t>Count</t>
  </si>
  <si>
    <t>pos</t>
  </si>
  <si>
    <t>freq</t>
  </si>
  <si>
    <t>Max_Moves</t>
  </si>
  <si>
    <t>Base_pos</t>
  </si>
  <si>
    <t>Base_freq</t>
  </si>
  <si>
    <t>Delta_pos</t>
  </si>
  <si>
    <t>index</t>
  </si>
  <si>
    <t>Delta_freq</t>
  </si>
  <si>
    <t>Start</t>
  </si>
  <si>
    <t>Block</t>
  </si>
  <si>
    <t>Tool</t>
  </si>
  <si>
    <t>Globals</t>
  </si>
  <si>
    <t>Diff</t>
  </si>
  <si>
    <t>Base SRAM0/1</t>
  </si>
  <si>
    <t>Top SRAM0/1</t>
  </si>
  <si>
    <t>Base HSSRAM</t>
  </si>
  <si>
    <t>Hex</t>
  </si>
  <si>
    <t>Dec</t>
  </si>
  <si>
    <t>0x20045000</t>
  </si>
  <si>
    <t>0x20050000</t>
  </si>
  <si>
    <t>0x20040000</t>
  </si>
  <si>
    <t>0x1FFE0000</t>
  </si>
  <si>
    <t>0x20000000</t>
  </si>
  <si>
    <t>0x20080000</t>
  </si>
  <si>
    <t>BaseRAM USB</t>
  </si>
  <si>
    <t>BaseRAM Moves</t>
  </si>
  <si>
    <t>0x200000AE</t>
  </si>
  <si>
    <t>DRV_0</t>
  </si>
  <si>
    <t>DRV_1</t>
  </si>
  <si>
    <t>DRV_2</t>
  </si>
  <si>
    <t>DRV_3</t>
  </si>
  <si>
    <t>DRV_4</t>
  </si>
  <si>
    <t>DRV_5</t>
  </si>
  <si>
    <t>UI Name</t>
  </si>
  <si>
    <t>X1</t>
  </si>
  <si>
    <t>X2</t>
  </si>
  <si>
    <t>Y</t>
  </si>
  <si>
    <t>Z</t>
  </si>
  <si>
    <t>A1</t>
  </si>
  <si>
    <t>A2</t>
  </si>
  <si>
    <t>C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</si>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</sst>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00"/>
    <numFmt numFmtId="167" formatCode="_(* #,##0_);_(* \(#,##0\);_(* &quot;-&quot;??_);_(@_)"/>
  </numFmts>
  <fonts count="5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167" fontId="0" fillId="0" borderId="0" xfId="2" applyNumberFormat="1" applyFont="1"/>
    <xf numFmtId="167" fontId="0" fillId="0" borderId="0" xfId="0" applyNumberFormat="1"/>
    <xf numFmtId="167" fontId="0" fillId="0" borderId="2" xfId="2" applyNumberFormat="1" applyFont="1" applyBorder="1"/>
    <xf numFmtId="167" fontId="0" fillId="0" borderId="2" xfId="0" applyNumberFormat="1" applyBorder="1"/>
    <xf numFmtId="3" fontId="0" fillId="0" borderId="2" xfId="0" applyNumberFormat="1" applyBorder="1"/>
    <xf numFmtId="43" fontId="0" fillId="0" borderId="2" xfId="0" applyNumberForma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67" fontId="4" fillId="0" borderId="2" xfId="2" applyNumberFormat="1" applyFont="1" applyBorder="1" applyAlignment="1">
      <alignment horizontal="right"/>
    </xf>
    <xf numFmtId="0" fontId="0" fillId="0" borderId="0" xfId="0" applyAlignment="1">
      <alignment horizontal="left"/>
    </xf>
    <xf numFmtId="167" fontId="4" fillId="0" borderId="2" xfId="0" applyNumberFormat="1" applyFont="1" applyBorder="1"/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44" t="s">
        <v>899</v>
      </c>
      <c r="B1" s="44"/>
      <c r="C1" s="44"/>
      <c r="G1" s="44" t="s">
        <v>899</v>
      </c>
      <c r="H1" s="44"/>
      <c r="I1" s="44"/>
      <c r="J1" s="44"/>
      <c r="N1" s="44" t="s">
        <v>899</v>
      </c>
      <c r="O1" s="44"/>
      <c r="P1" s="44"/>
      <c r="Q1" s="44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3"/>
    <col min="3" max="3" width="14.1328125" style="3" customWidth="1"/>
  </cols>
  <sheetData>
    <row r="1" spans="1:5" x14ac:dyDescent="0.35">
      <c r="A1" t="s">
        <v>1164</v>
      </c>
      <c r="B1" s="3" t="s">
        <v>1206</v>
      </c>
      <c r="C1" s="3" t="s">
        <v>1207</v>
      </c>
    </row>
    <row r="2" spans="1:5" x14ac:dyDescent="0.35">
      <c r="B2" s="3">
        <v>0</v>
      </c>
      <c r="C2" s="3" t="s">
        <v>1203</v>
      </c>
      <c r="E2" t="s">
        <v>1172</v>
      </c>
    </row>
    <row r="3" spans="1:5" x14ac:dyDescent="0.35">
      <c r="B3" s="3">
        <v>1</v>
      </c>
      <c r="C3" s="3" t="s">
        <v>1203</v>
      </c>
      <c r="E3" t="s">
        <v>1171</v>
      </c>
    </row>
    <row r="4" spans="1:5" x14ac:dyDescent="0.35">
      <c r="B4" s="3">
        <v>2</v>
      </c>
      <c r="C4" s="3" t="s">
        <v>1203</v>
      </c>
      <c r="E4" t="s">
        <v>1173</v>
      </c>
    </row>
    <row r="5" spans="1:5" x14ac:dyDescent="0.35">
      <c r="B5" s="3">
        <v>3</v>
      </c>
      <c r="C5" s="3" t="s">
        <v>1203</v>
      </c>
      <c r="E5" t="s">
        <v>1174</v>
      </c>
    </row>
    <row r="6" spans="1:5" x14ac:dyDescent="0.35">
      <c r="B6" s="3">
        <v>4</v>
      </c>
      <c r="E6" t="s">
        <v>1175</v>
      </c>
    </row>
    <row r="7" spans="1:5" x14ac:dyDescent="0.35">
      <c r="B7" s="3">
        <v>5</v>
      </c>
      <c r="E7" t="s">
        <v>1176</v>
      </c>
    </row>
    <row r="8" spans="1:5" x14ac:dyDescent="0.35">
      <c r="B8" s="3">
        <v>6</v>
      </c>
      <c r="E8" t="s">
        <v>1177</v>
      </c>
    </row>
    <row r="9" spans="1:5" x14ac:dyDescent="0.35">
      <c r="B9" s="3">
        <v>7</v>
      </c>
      <c r="E9" t="s">
        <v>1178</v>
      </c>
    </row>
    <row r="10" spans="1:5" x14ac:dyDescent="0.35">
      <c r="B10" s="3">
        <v>8</v>
      </c>
      <c r="E10" t="s">
        <v>1179</v>
      </c>
    </row>
    <row r="11" spans="1:5" x14ac:dyDescent="0.35">
      <c r="B11" s="3" t="s">
        <v>1165</v>
      </c>
      <c r="E11" t="s">
        <v>1180</v>
      </c>
    </row>
    <row r="12" spans="1:5" x14ac:dyDescent="0.35">
      <c r="B12" s="3" t="s">
        <v>1167</v>
      </c>
      <c r="E12" t="s">
        <v>1181</v>
      </c>
    </row>
    <row r="13" spans="1:5" x14ac:dyDescent="0.35">
      <c r="B13" s="3" t="s">
        <v>1168</v>
      </c>
      <c r="C13" s="3" t="s">
        <v>1203</v>
      </c>
      <c r="E13" t="s">
        <v>1182</v>
      </c>
    </row>
    <row r="14" spans="1:5" x14ac:dyDescent="0.35">
      <c r="B14" s="3" t="s">
        <v>1169</v>
      </c>
      <c r="C14" s="3" t="s">
        <v>1203</v>
      </c>
      <c r="E14" t="s">
        <v>1183</v>
      </c>
    </row>
    <row r="15" spans="1:5" x14ac:dyDescent="0.35">
      <c r="B15" s="3" t="s">
        <v>1184</v>
      </c>
      <c r="C15" s="3" t="s">
        <v>1203</v>
      </c>
      <c r="E15" t="s">
        <v>1185</v>
      </c>
    </row>
    <row r="16" spans="1:5" x14ac:dyDescent="0.35">
      <c r="B16" s="3" t="s">
        <v>1186</v>
      </c>
      <c r="C16" s="3" t="s">
        <v>1203</v>
      </c>
      <c r="E16" t="s">
        <v>1187</v>
      </c>
    </row>
    <row r="17" spans="2:5" x14ac:dyDescent="0.35">
      <c r="B17" s="3" t="s">
        <v>1188</v>
      </c>
      <c r="C17" s="3" t="s">
        <v>1203</v>
      </c>
      <c r="E17" t="s">
        <v>1189</v>
      </c>
    </row>
    <row r="18" spans="2:5" x14ac:dyDescent="0.35">
      <c r="B18" s="3" t="s">
        <v>1190</v>
      </c>
      <c r="E18" t="s">
        <v>1208</v>
      </c>
    </row>
    <row r="19" spans="2:5" x14ac:dyDescent="0.35">
      <c r="B19" s="3" t="s">
        <v>1191</v>
      </c>
      <c r="E19" t="s">
        <v>1205</v>
      </c>
    </row>
    <row r="20" spans="2:5" x14ac:dyDescent="0.35">
      <c r="B20" s="3" t="s">
        <v>1192</v>
      </c>
      <c r="C20" s="3" t="s">
        <v>1203</v>
      </c>
      <c r="E20" t="s">
        <v>1193</v>
      </c>
    </row>
    <row r="21" spans="2:5" x14ac:dyDescent="0.35">
      <c r="B21" s="3" t="s">
        <v>1194</v>
      </c>
      <c r="C21" s="3" t="s">
        <v>1203</v>
      </c>
      <c r="E21" t="s">
        <v>1195</v>
      </c>
    </row>
    <row r="22" spans="2:5" x14ac:dyDescent="0.35">
      <c r="B22" s="3" t="s">
        <v>1196</v>
      </c>
      <c r="C22" s="3" t="s">
        <v>1203</v>
      </c>
      <c r="E22" t="s">
        <v>1197</v>
      </c>
    </row>
    <row r="23" spans="2:5" x14ac:dyDescent="0.35">
      <c r="B23" s="3" t="s">
        <v>1170</v>
      </c>
      <c r="C23" s="3" t="s">
        <v>1203</v>
      </c>
      <c r="E23" t="s">
        <v>1198</v>
      </c>
    </row>
    <row r="24" spans="2:5" x14ac:dyDescent="0.35">
      <c r="B24" s="3" t="s">
        <v>1199</v>
      </c>
      <c r="C24" s="3" t="s">
        <v>1203</v>
      </c>
      <c r="E24" t="s">
        <v>1200</v>
      </c>
    </row>
    <row r="25" spans="2:5" x14ac:dyDescent="0.35">
      <c r="B25" s="3" t="s">
        <v>1201</v>
      </c>
      <c r="C25" s="3" t="s">
        <v>1203</v>
      </c>
      <c r="E25" t="s">
        <v>1202</v>
      </c>
    </row>
    <row r="26" spans="2:5" x14ac:dyDescent="0.35">
      <c r="B26" s="3" t="s">
        <v>1166</v>
      </c>
      <c r="E26" t="s">
        <v>1204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1A14-73C6-4329-8F42-512A0B93AC1A}">
  <dimension ref="A1:U45"/>
  <sheetViews>
    <sheetView tabSelected="1" workbookViewId="0">
      <selection activeCell="D28" sqref="D28"/>
    </sheetView>
  </sheetViews>
  <sheetFormatPr defaultRowHeight="12.75" x14ac:dyDescent="0.35"/>
  <cols>
    <col min="1" max="1" width="11.19921875" customWidth="1"/>
    <col min="2" max="2" width="27.46484375" customWidth="1"/>
    <col min="3" max="5" width="22.46484375" customWidth="1"/>
    <col min="9" max="9" width="11.19921875" customWidth="1"/>
    <col min="10" max="10" width="9.1328125" bestFit="1" customWidth="1"/>
    <col min="11" max="11" width="13.796875" customWidth="1"/>
    <col min="12" max="12" width="11.265625" customWidth="1"/>
    <col min="13" max="13" width="11" bestFit="1" customWidth="1"/>
    <col min="14" max="14" width="12" customWidth="1"/>
    <col min="15" max="15" width="14.19921875" customWidth="1"/>
    <col min="16" max="17" width="13.6640625" customWidth="1"/>
    <col min="18" max="18" width="11.33203125" customWidth="1"/>
    <col min="21" max="21" width="12.59765625" customWidth="1"/>
  </cols>
  <sheetData>
    <row r="1" spans="1:21" x14ac:dyDescent="0.35">
      <c r="C1" s="30"/>
    </row>
    <row r="2" spans="1:21" x14ac:dyDescent="0.35">
      <c r="C2" s="30"/>
    </row>
    <row r="3" spans="1:21" ht="13.15" x14ac:dyDescent="0.4">
      <c r="A3" s="59"/>
      <c r="B3" s="52" t="s">
        <v>1299</v>
      </c>
      <c r="C3" s="52"/>
      <c r="D3" s="52"/>
      <c r="E3" s="52"/>
      <c r="I3" t="s">
        <v>1301</v>
      </c>
    </row>
    <row r="4" spans="1:21" x14ac:dyDescent="0.35">
      <c r="A4" s="60"/>
      <c r="B4" s="56"/>
      <c r="C4" s="57"/>
      <c r="D4" s="57"/>
      <c r="E4" s="58"/>
      <c r="I4" s="45" t="s">
        <v>1311</v>
      </c>
      <c r="J4" s="45"/>
      <c r="K4" s="45" t="s">
        <v>1312</v>
      </c>
      <c r="L4" s="45"/>
      <c r="M4" s="45" t="s">
        <v>1318</v>
      </c>
      <c r="N4" s="45"/>
      <c r="O4" s="45"/>
      <c r="P4" s="45"/>
      <c r="R4" t="s">
        <v>1316</v>
      </c>
      <c r="S4" t="s">
        <v>1323</v>
      </c>
    </row>
    <row r="5" spans="1:21" ht="13.15" x14ac:dyDescent="0.4">
      <c r="A5" s="60"/>
      <c r="B5" s="23"/>
      <c r="C5" s="37" t="s">
        <v>1304</v>
      </c>
      <c r="D5" s="37" t="s">
        <v>1305</v>
      </c>
      <c r="E5" s="37" t="s">
        <v>1306</v>
      </c>
      <c r="I5" t="s">
        <v>1308</v>
      </c>
      <c r="J5" t="s">
        <v>1309</v>
      </c>
      <c r="K5" t="s">
        <v>1310</v>
      </c>
      <c r="L5" t="s">
        <v>1313</v>
      </c>
      <c r="M5" t="s">
        <v>1314</v>
      </c>
      <c r="N5" t="s">
        <v>1315</v>
      </c>
      <c r="O5" t="s">
        <v>1317</v>
      </c>
      <c r="P5" t="s">
        <v>1319</v>
      </c>
      <c r="Q5" t="s">
        <v>1320</v>
      </c>
      <c r="R5" t="s">
        <v>1325</v>
      </c>
      <c r="S5" t="s">
        <v>1300</v>
      </c>
      <c r="U5" t="s">
        <v>1324</v>
      </c>
    </row>
    <row r="6" spans="1:21" ht="13.15" x14ac:dyDescent="0.4">
      <c r="A6" s="60"/>
      <c r="B6" s="38" t="s">
        <v>1307</v>
      </c>
      <c r="C6" s="32">
        <v>30</v>
      </c>
      <c r="D6" s="32">
        <v>60</v>
      </c>
      <c r="E6" s="32">
        <v>120</v>
      </c>
      <c r="I6" s="30">
        <v>20</v>
      </c>
      <c r="J6" s="30">
        <v>800</v>
      </c>
      <c r="K6" s="30">
        <v>1</v>
      </c>
      <c r="L6" s="30">
        <f>I6*J6*K6</f>
        <v>16000</v>
      </c>
      <c r="M6" s="30">
        <v>20</v>
      </c>
      <c r="N6" s="30">
        <v>20</v>
      </c>
      <c r="O6" s="30">
        <f>N6*L6</f>
        <v>320000</v>
      </c>
      <c r="P6">
        <f>N6/M6</f>
        <v>1</v>
      </c>
      <c r="Q6" s="42">
        <f>P6*60</f>
        <v>60</v>
      </c>
      <c r="R6" s="31">
        <f>O6/Q6</f>
        <v>5333.333333333333</v>
      </c>
      <c r="S6">
        <v>5</v>
      </c>
      <c r="T6" s="31">
        <f>S6*N6</f>
        <v>100</v>
      </c>
      <c r="U6" s="31">
        <f>T6/P6</f>
        <v>100</v>
      </c>
    </row>
    <row r="7" spans="1:21" ht="13.15" x14ac:dyDescent="0.4">
      <c r="A7" s="60"/>
      <c r="B7" s="39" t="s">
        <v>1297</v>
      </c>
      <c r="C7" s="32">
        <f>C6*1000</f>
        <v>30000</v>
      </c>
      <c r="D7" s="32">
        <f>D6*1000</f>
        <v>60000</v>
      </c>
      <c r="E7" s="32">
        <f>E6*1000</f>
        <v>120000</v>
      </c>
      <c r="I7" s="30">
        <v>20</v>
      </c>
      <c r="J7" s="30">
        <v>1600</v>
      </c>
      <c r="K7" s="30">
        <v>1</v>
      </c>
      <c r="L7" s="30">
        <f>I7*J7*K7</f>
        <v>32000</v>
      </c>
      <c r="M7" s="30">
        <v>20</v>
      </c>
      <c r="N7" s="30">
        <v>20</v>
      </c>
      <c r="O7" s="30">
        <f>N7*L7</f>
        <v>640000</v>
      </c>
      <c r="P7">
        <f>N7/M7</f>
        <v>1</v>
      </c>
      <c r="Q7" s="42">
        <f>P7*60</f>
        <v>60</v>
      </c>
      <c r="R7" s="31">
        <f>O7/Q7</f>
        <v>10666.666666666666</v>
      </c>
      <c r="S7">
        <v>5</v>
      </c>
      <c r="T7" s="31">
        <f t="shared" ref="T7:T8" si="0">S7*N7</f>
        <v>100</v>
      </c>
      <c r="U7" s="31">
        <f t="shared" ref="U7:U8" si="1">T7/P7</f>
        <v>100</v>
      </c>
    </row>
    <row r="8" spans="1:21" ht="13.15" x14ac:dyDescent="0.4">
      <c r="A8" s="60"/>
      <c r="B8" s="38" t="s">
        <v>1289</v>
      </c>
      <c r="C8" s="32">
        <v>2</v>
      </c>
      <c r="D8" s="32">
        <v>2</v>
      </c>
      <c r="E8" s="32">
        <v>2</v>
      </c>
      <c r="I8" s="30">
        <v>20</v>
      </c>
      <c r="J8" s="30">
        <v>3200</v>
      </c>
      <c r="K8" s="30">
        <v>1</v>
      </c>
      <c r="L8" s="30">
        <f>I8*J8*K8</f>
        <v>64000</v>
      </c>
      <c r="M8" s="30">
        <v>20</v>
      </c>
      <c r="N8" s="30">
        <v>20</v>
      </c>
      <c r="O8" s="30">
        <f>N8*L8</f>
        <v>1280000</v>
      </c>
      <c r="P8">
        <f>N8/M8</f>
        <v>1</v>
      </c>
      <c r="Q8" s="42">
        <f>P8*60</f>
        <v>60</v>
      </c>
      <c r="R8" s="31">
        <f>O8/Q8</f>
        <v>21333.333333333332</v>
      </c>
      <c r="S8">
        <v>5</v>
      </c>
      <c r="T8" s="31">
        <f t="shared" si="0"/>
        <v>100</v>
      </c>
      <c r="U8" s="31">
        <f t="shared" si="1"/>
        <v>100</v>
      </c>
    </row>
    <row r="9" spans="1:21" ht="13.15" x14ac:dyDescent="0.4">
      <c r="A9" s="60"/>
      <c r="B9" s="38" t="s">
        <v>1296</v>
      </c>
      <c r="C9" s="32">
        <f>24*60*60</f>
        <v>86400</v>
      </c>
      <c r="D9" s="32">
        <f>24*60*60</f>
        <v>86400</v>
      </c>
      <c r="E9" s="32">
        <f>24*60*60</f>
        <v>86400</v>
      </c>
      <c r="P9" t="s">
        <v>1342</v>
      </c>
    </row>
    <row r="10" spans="1:21" ht="13.15" x14ac:dyDescent="0.4">
      <c r="A10" s="61"/>
      <c r="B10" s="38" t="s">
        <v>1290</v>
      </c>
      <c r="C10" s="33">
        <f>C7/C8*C9</f>
        <v>1296000000</v>
      </c>
      <c r="D10" s="33">
        <f>D7/D8*D9</f>
        <v>2592000000</v>
      </c>
      <c r="E10" s="33">
        <f>E7/E8*E9</f>
        <v>5184000000</v>
      </c>
      <c r="O10" t="s">
        <v>1343</v>
      </c>
      <c r="P10" t="s">
        <v>1350</v>
      </c>
      <c r="Q10" t="s">
        <v>1351</v>
      </c>
      <c r="R10" t="s">
        <v>1346</v>
      </c>
    </row>
    <row r="11" spans="1:21" ht="13.15" x14ac:dyDescent="0.4">
      <c r="A11" s="36" t="s">
        <v>941</v>
      </c>
      <c r="B11" s="37" t="s">
        <v>1291</v>
      </c>
      <c r="C11" s="36" t="s">
        <v>1298</v>
      </c>
      <c r="D11" s="36" t="s">
        <v>1298</v>
      </c>
      <c r="E11" s="36" t="s">
        <v>1298</v>
      </c>
      <c r="O11" t="s">
        <v>883</v>
      </c>
      <c r="P11" t="s">
        <v>1354</v>
      </c>
      <c r="Q11" s="30">
        <v>537133056</v>
      </c>
    </row>
    <row r="12" spans="1:21" ht="13.15" x14ac:dyDescent="0.4">
      <c r="A12" s="36" t="s">
        <v>1292</v>
      </c>
      <c r="B12" s="34">
        <v>2147483647</v>
      </c>
      <c r="C12" s="35">
        <f>$B$12/C10</f>
        <v>1.657008986882716</v>
      </c>
      <c r="D12" s="35">
        <f>$B$12/D10</f>
        <v>0.82850449344135801</v>
      </c>
      <c r="E12" s="35">
        <f>$B$12/E10</f>
        <v>0.41425224672067901</v>
      </c>
      <c r="O12" t="s">
        <v>1344</v>
      </c>
      <c r="P12" t="s">
        <v>1352</v>
      </c>
      <c r="Q12" s="30">
        <v>537153536</v>
      </c>
      <c r="R12">
        <f>Q12-Q11</f>
        <v>20480</v>
      </c>
    </row>
    <row r="13" spans="1:21" ht="13.15" x14ac:dyDescent="0.4">
      <c r="A13" s="36" t="s">
        <v>1293</v>
      </c>
      <c r="B13" s="34">
        <v>4294967295</v>
      </c>
      <c r="C13" s="35">
        <f>$B$13/C10</f>
        <v>3.3140179745370371</v>
      </c>
      <c r="D13" s="35">
        <f>$B$13/D10</f>
        <v>1.6570089872685185</v>
      </c>
      <c r="E13" s="35">
        <f>$B$13/E10</f>
        <v>0.82850449363425926</v>
      </c>
      <c r="O13" t="s">
        <v>1345</v>
      </c>
      <c r="P13" t="s">
        <v>1353</v>
      </c>
      <c r="Q13" s="30">
        <v>537198592</v>
      </c>
      <c r="R13">
        <f>Q13-Q12</f>
        <v>45056</v>
      </c>
    </row>
    <row r="14" spans="1:21" ht="13.15" x14ac:dyDescent="0.4">
      <c r="A14" s="36" t="s">
        <v>1294</v>
      </c>
      <c r="B14" s="34">
        <v>9.2233720368547697E+18</v>
      </c>
      <c r="C14" s="35">
        <f>$B$14/C10</f>
        <v>7116799411.1533718</v>
      </c>
      <c r="D14" s="35">
        <f>$B$14/D10</f>
        <v>3558399705.5766859</v>
      </c>
      <c r="E14" s="35">
        <f>$B$14/E10</f>
        <v>1779199852.788343</v>
      </c>
      <c r="J14" s="31"/>
      <c r="O14" t="s">
        <v>1349</v>
      </c>
      <c r="P14" t="s">
        <v>1355</v>
      </c>
      <c r="Q14" s="30">
        <v>536739840</v>
      </c>
    </row>
    <row r="15" spans="1:21" ht="13.15" x14ac:dyDescent="0.4">
      <c r="A15" s="36" t="s">
        <v>1295</v>
      </c>
      <c r="B15" s="34">
        <v>1.84467440737095E+19</v>
      </c>
      <c r="C15" s="35">
        <f>$B$15/C10</f>
        <v>14233598822.306713</v>
      </c>
      <c r="D15" s="35">
        <f>$B$15/D10</f>
        <v>7116799411.1533566</v>
      </c>
      <c r="E15" s="35">
        <f>$B$15/E10</f>
        <v>3558399705.5766783</v>
      </c>
      <c r="O15" t="s">
        <v>1347</v>
      </c>
      <c r="P15" t="s">
        <v>1356</v>
      </c>
      <c r="Q15" s="30">
        <v>536870912</v>
      </c>
      <c r="R15">
        <f>Q15-Q14</f>
        <v>131072</v>
      </c>
    </row>
    <row r="16" spans="1:21" x14ac:dyDescent="0.35">
      <c r="O16" t="s">
        <v>1358</v>
      </c>
      <c r="P16" t="s">
        <v>1356</v>
      </c>
      <c r="Q16" s="30">
        <v>536870912</v>
      </c>
    </row>
    <row r="17" spans="1:18" x14ac:dyDescent="0.35">
      <c r="O17" t="s">
        <v>1359</v>
      </c>
      <c r="P17" t="s">
        <v>1360</v>
      </c>
      <c r="Q17" s="30">
        <v>536871080</v>
      </c>
      <c r="R17" s="31">
        <f>Q17-Q16</f>
        <v>168</v>
      </c>
    </row>
    <row r="18" spans="1:18" x14ac:dyDescent="0.35">
      <c r="I18" s="44" t="s">
        <v>1327</v>
      </c>
      <c r="J18" s="44"/>
      <c r="K18" s="44"/>
      <c r="L18" s="44"/>
      <c r="O18" s="3" t="s">
        <v>1348</v>
      </c>
      <c r="P18" s="3" t="s">
        <v>1357</v>
      </c>
      <c r="Q18" s="30">
        <v>537395200</v>
      </c>
      <c r="R18">
        <f>Q18-Q15</f>
        <v>524288</v>
      </c>
    </row>
    <row r="19" spans="1:18" ht="13.15" x14ac:dyDescent="0.4">
      <c r="B19" s="62" t="s">
        <v>1302</v>
      </c>
      <c r="C19" s="62"/>
      <c r="D19" s="62"/>
      <c r="E19" s="62"/>
      <c r="I19" s="4" t="s">
        <v>1328</v>
      </c>
      <c r="J19" s="4" t="s">
        <v>883</v>
      </c>
      <c r="K19" s="4" t="s">
        <v>1330</v>
      </c>
      <c r="L19" s="4" t="s">
        <v>1332</v>
      </c>
      <c r="R19">
        <f>SUM(R15:R18)</f>
        <v>655528</v>
      </c>
    </row>
    <row r="20" spans="1:18" ht="13.15" x14ac:dyDescent="0.4">
      <c r="B20" s="62" t="s">
        <v>1303</v>
      </c>
      <c r="C20" s="62"/>
      <c r="D20" s="62"/>
      <c r="E20" s="62"/>
      <c r="I20" s="4" t="s">
        <v>1326</v>
      </c>
      <c r="J20" s="4" t="s">
        <v>1329</v>
      </c>
      <c r="K20" s="4" t="s">
        <v>1331</v>
      </c>
      <c r="L20" s="4" t="s">
        <v>1333</v>
      </c>
    </row>
    <row r="21" spans="1:18" x14ac:dyDescent="0.35">
      <c r="I21" s="4">
        <v>310</v>
      </c>
      <c r="J21" s="4">
        <v>1600</v>
      </c>
      <c r="K21" s="4">
        <v>5</v>
      </c>
      <c r="L21" s="4">
        <f>J21/K21*I21</f>
        <v>99200</v>
      </c>
    </row>
    <row r="24" spans="1:18" ht="13.15" x14ac:dyDescent="0.4">
      <c r="A24" s="52" t="s">
        <v>1321</v>
      </c>
      <c r="B24" s="52"/>
      <c r="C24" s="52"/>
      <c r="D24" s="52"/>
      <c r="E24" s="52"/>
    </row>
    <row r="25" spans="1:18" ht="13.15" x14ac:dyDescent="0.4">
      <c r="A25" s="53"/>
      <c r="B25" s="55"/>
      <c r="C25" s="55"/>
      <c r="D25" s="55"/>
      <c r="E25" s="54"/>
      <c r="I25" t="s">
        <v>1336</v>
      </c>
    </row>
    <row r="26" spans="1:18" ht="13.15" x14ac:dyDescent="0.4">
      <c r="A26" s="53"/>
      <c r="B26" s="54"/>
      <c r="C26" s="52" t="s">
        <v>1322</v>
      </c>
      <c r="D26" s="52"/>
      <c r="E26" s="52"/>
      <c r="H26" t="s">
        <v>1340</v>
      </c>
      <c r="I26" t="s">
        <v>1337</v>
      </c>
      <c r="J26" t="s">
        <v>1339</v>
      </c>
      <c r="K26" t="s">
        <v>1334</v>
      </c>
      <c r="M26" t="s">
        <v>1340</v>
      </c>
      <c r="N26" t="s">
        <v>1338</v>
      </c>
      <c r="O26" t="s">
        <v>1341</v>
      </c>
      <c r="P26" t="s">
        <v>1335</v>
      </c>
    </row>
    <row r="27" spans="1:18" ht="13.15" x14ac:dyDescent="0.4">
      <c r="A27" s="36" t="s">
        <v>941</v>
      </c>
      <c r="B27" s="37" t="s">
        <v>1291</v>
      </c>
      <c r="C27" s="41">
        <f>L6</f>
        <v>16000</v>
      </c>
      <c r="D27" s="41">
        <f>L7</f>
        <v>32000</v>
      </c>
      <c r="E27" s="41">
        <f>O8</f>
        <v>1280000</v>
      </c>
      <c r="H27">
        <v>0</v>
      </c>
      <c r="I27">
        <v>1600</v>
      </c>
      <c r="J27">
        <v>500</v>
      </c>
      <c r="K27">
        <f>I27+H27*J27</f>
        <v>1600</v>
      </c>
      <c r="M27">
        <v>0</v>
      </c>
      <c r="N27">
        <v>2500</v>
      </c>
      <c r="O27">
        <v>200</v>
      </c>
      <c r="P27">
        <f>N27+M27*O27</f>
        <v>2500</v>
      </c>
    </row>
    <row r="28" spans="1:18" ht="13.15" x14ac:dyDescent="0.4">
      <c r="A28" s="36" t="s">
        <v>1292</v>
      </c>
      <c r="B28" s="34">
        <v>2147483647</v>
      </c>
      <c r="C28" s="33">
        <f>$B28/$C$27</f>
        <v>134217.72793749999</v>
      </c>
      <c r="D28" s="35">
        <f>$B28/$D$27</f>
        <v>67108.863968749996</v>
      </c>
      <c r="E28" s="33">
        <f>$B28/$E$27</f>
        <v>1677.72159921875</v>
      </c>
      <c r="H28">
        <f>H27+1</f>
        <v>1</v>
      </c>
      <c r="I28">
        <f>I27</f>
        <v>1600</v>
      </c>
      <c r="J28">
        <f>J27</f>
        <v>500</v>
      </c>
      <c r="K28">
        <f>I28+H28*J28</f>
        <v>2100</v>
      </c>
      <c r="M28">
        <f>M27+1</f>
        <v>1</v>
      </c>
      <c r="N28">
        <f>N27</f>
        <v>2500</v>
      </c>
      <c r="O28">
        <f>O27</f>
        <v>200</v>
      </c>
      <c r="P28">
        <f t="shared" ref="P28:P45" si="2">N28+M28*O28</f>
        <v>2700</v>
      </c>
    </row>
    <row r="29" spans="1:18" ht="13.15" x14ac:dyDescent="0.4">
      <c r="A29" s="36" t="s">
        <v>1293</v>
      </c>
      <c r="B29" s="34">
        <v>4294967295</v>
      </c>
      <c r="C29" s="33">
        <f t="shared" ref="C29:C31" si="3">$B29/$C$27</f>
        <v>268435.4559375</v>
      </c>
      <c r="D29" s="35">
        <f>$B29/$D$27</f>
        <v>134217.72796875</v>
      </c>
      <c r="E29" s="33">
        <f>$B29/$E$27</f>
        <v>3355.4431992187501</v>
      </c>
      <c r="H29">
        <f t="shared" ref="H29:H44" si="4">H28+1</f>
        <v>2</v>
      </c>
      <c r="I29">
        <f t="shared" ref="I29:I45" si="5">I28</f>
        <v>1600</v>
      </c>
      <c r="J29">
        <f t="shared" ref="J29:J45" si="6">J28</f>
        <v>500</v>
      </c>
      <c r="K29">
        <f t="shared" ref="K29:K45" si="7">I29+H29*J29</f>
        <v>2600</v>
      </c>
      <c r="M29">
        <f t="shared" ref="M29:M44" si="8">M28+1</f>
        <v>2</v>
      </c>
      <c r="N29">
        <f t="shared" ref="N29:N45" si="9">N28</f>
        <v>2500</v>
      </c>
      <c r="O29">
        <f t="shared" ref="O29:O45" si="10">O28</f>
        <v>200</v>
      </c>
      <c r="P29">
        <f t="shared" si="2"/>
        <v>2900</v>
      </c>
    </row>
    <row r="30" spans="1:18" ht="13.15" x14ac:dyDescent="0.4">
      <c r="A30" s="36" t="s">
        <v>1294</v>
      </c>
      <c r="B30" s="34">
        <v>9.2233720368547697E+18</v>
      </c>
      <c r="C30" s="33">
        <f t="shared" si="3"/>
        <v>576460752303423.13</v>
      </c>
      <c r="D30" s="35">
        <f>$B30/$D$27</f>
        <v>288230376151711.56</v>
      </c>
      <c r="E30" s="33">
        <f>$B30/$E$27</f>
        <v>7205759403792.7891</v>
      </c>
      <c r="H30">
        <f t="shared" si="4"/>
        <v>3</v>
      </c>
      <c r="I30">
        <f t="shared" si="5"/>
        <v>1600</v>
      </c>
      <c r="J30">
        <f t="shared" si="6"/>
        <v>500</v>
      </c>
      <c r="K30">
        <f t="shared" si="7"/>
        <v>3100</v>
      </c>
      <c r="M30">
        <f t="shared" si="8"/>
        <v>3</v>
      </c>
      <c r="N30">
        <f t="shared" si="9"/>
        <v>2500</v>
      </c>
      <c r="O30">
        <f t="shared" si="10"/>
        <v>200</v>
      </c>
      <c r="P30">
        <f t="shared" si="2"/>
        <v>3100</v>
      </c>
    </row>
    <row r="31" spans="1:18" ht="13.15" x14ac:dyDescent="0.4">
      <c r="A31" s="36" t="s">
        <v>1295</v>
      </c>
      <c r="B31" s="34">
        <v>1.84467440737095E+19</v>
      </c>
      <c r="C31" s="33">
        <f t="shared" si="3"/>
        <v>1152921504606843.8</v>
      </c>
      <c r="D31" s="33">
        <f>$B31/$D$27</f>
        <v>576460752303421.88</v>
      </c>
      <c r="E31" s="33">
        <f>$B31/$E$27</f>
        <v>14411518807585.547</v>
      </c>
      <c r="H31">
        <f t="shared" si="4"/>
        <v>4</v>
      </c>
      <c r="I31">
        <f t="shared" si="5"/>
        <v>1600</v>
      </c>
      <c r="J31">
        <f t="shared" si="6"/>
        <v>500</v>
      </c>
      <c r="K31">
        <f t="shared" si="7"/>
        <v>3600</v>
      </c>
      <c r="M31">
        <f t="shared" si="8"/>
        <v>4</v>
      </c>
      <c r="N31">
        <f t="shared" si="9"/>
        <v>2500</v>
      </c>
      <c r="O31">
        <f t="shared" si="10"/>
        <v>200</v>
      </c>
      <c r="P31">
        <f t="shared" si="2"/>
        <v>3300</v>
      </c>
    </row>
    <row r="32" spans="1:18" x14ac:dyDescent="0.35">
      <c r="H32">
        <f t="shared" si="4"/>
        <v>5</v>
      </c>
      <c r="I32">
        <f t="shared" si="5"/>
        <v>1600</v>
      </c>
      <c r="J32">
        <f t="shared" si="6"/>
        <v>500</v>
      </c>
      <c r="K32">
        <f t="shared" si="7"/>
        <v>4100</v>
      </c>
      <c r="M32">
        <f t="shared" si="8"/>
        <v>5</v>
      </c>
      <c r="N32">
        <f t="shared" si="9"/>
        <v>2500</v>
      </c>
      <c r="O32">
        <f t="shared" si="10"/>
        <v>200</v>
      </c>
      <c r="P32">
        <f t="shared" si="2"/>
        <v>3500</v>
      </c>
    </row>
    <row r="33" spans="8:16" x14ac:dyDescent="0.35">
      <c r="H33">
        <f t="shared" si="4"/>
        <v>6</v>
      </c>
      <c r="I33">
        <f t="shared" si="5"/>
        <v>1600</v>
      </c>
      <c r="J33">
        <f t="shared" si="6"/>
        <v>500</v>
      </c>
      <c r="K33">
        <f t="shared" si="7"/>
        <v>4600</v>
      </c>
      <c r="M33">
        <f t="shared" si="8"/>
        <v>6</v>
      </c>
      <c r="N33">
        <f t="shared" si="9"/>
        <v>2500</v>
      </c>
      <c r="O33">
        <f t="shared" si="10"/>
        <v>200</v>
      </c>
      <c r="P33">
        <f t="shared" si="2"/>
        <v>3700</v>
      </c>
    </row>
    <row r="34" spans="8:16" x14ac:dyDescent="0.35">
      <c r="H34">
        <f t="shared" si="4"/>
        <v>7</v>
      </c>
      <c r="I34">
        <f t="shared" si="5"/>
        <v>1600</v>
      </c>
      <c r="J34">
        <f t="shared" si="6"/>
        <v>500</v>
      </c>
      <c r="K34">
        <f t="shared" si="7"/>
        <v>5100</v>
      </c>
      <c r="M34">
        <f t="shared" si="8"/>
        <v>7</v>
      </c>
      <c r="N34">
        <f t="shared" si="9"/>
        <v>2500</v>
      </c>
      <c r="O34">
        <f t="shared" si="10"/>
        <v>200</v>
      </c>
      <c r="P34">
        <f t="shared" si="2"/>
        <v>3900</v>
      </c>
    </row>
    <row r="35" spans="8:16" x14ac:dyDescent="0.35">
      <c r="H35">
        <f t="shared" si="4"/>
        <v>8</v>
      </c>
      <c r="I35">
        <f t="shared" si="5"/>
        <v>1600</v>
      </c>
      <c r="J35">
        <f t="shared" si="6"/>
        <v>500</v>
      </c>
      <c r="K35">
        <f t="shared" si="7"/>
        <v>5600</v>
      </c>
      <c r="M35">
        <f t="shared" si="8"/>
        <v>8</v>
      </c>
      <c r="N35">
        <f t="shared" si="9"/>
        <v>2500</v>
      </c>
      <c r="O35">
        <f t="shared" si="10"/>
        <v>200</v>
      </c>
      <c r="P35">
        <f t="shared" si="2"/>
        <v>4100</v>
      </c>
    </row>
    <row r="36" spans="8:16" x14ac:dyDescent="0.35">
      <c r="H36">
        <f t="shared" si="4"/>
        <v>9</v>
      </c>
      <c r="I36">
        <f t="shared" si="5"/>
        <v>1600</v>
      </c>
      <c r="J36">
        <f t="shared" si="6"/>
        <v>500</v>
      </c>
      <c r="K36">
        <f t="shared" si="7"/>
        <v>6100</v>
      </c>
      <c r="M36">
        <f t="shared" si="8"/>
        <v>9</v>
      </c>
      <c r="N36">
        <f t="shared" si="9"/>
        <v>2500</v>
      </c>
      <c r="O36">
        <f t="shared" si="10"/>
        <v>200</v>
      </c>
      <c r="P36">
        <f t="shared" si="2"/>
        <v>4300</v>
      </c>
    </row>
    <row r="37" spans="8:16" x14ac:dyDescent="0.35">
      <c r="H37">
        <f t="shared" si="4"/>
        <v>10</v>
      </c>
      <c r="I37">
        <f t="shared" si="5"/>
        <v>1600</v>
      </c>
      <c r="J37">
        <f t="shared" si="6"/>
        <v>500</v>
      </c>
      <c r="K37">
        <f t="shared" si="7"/>
        <v>6600</v>
      </c>
      <c r="M37">
        <f t="shared" si="8"/>
        <v>10</v>
      </c>
      <c r="N37">
        <f t="shared" si="9"/>
        <v>2500</v>
      </c>
      <c r="O37">
        <f t="shared" si="10"/>
        <v>200</v>
      </c>
      <c r="P37">
        <f t="shared" si="2"/>
        <v>4500</v>
      </c>
    </row>
    <row r="38" spans="8:16" x14ac:dyDescent="0.35">
      <c r="H38">
        <f t="shared" si="4"/>
        <v>11</v>
      </c>
      <c r="I38">
        <f t="shared" si="5"/>
        <v>1600</v>
      </c>
      <c r="J38">
        <f t="shared" si="6"/>
        <v>500</v>
      </c>
      <c r="K38">
        <f t="shared" si="7"/>
        <v>7100</v>
      </c>
      <c r="M38">
        <f t="shared" si="8"/>
        <v>11</v>
      </c>
      <c r="N38">
        <f t="shared" si="9"/>
        <v>2500</v>
      </c>
      <c r="O38">
        <f t="shared" si="10"/>
        <v>200</v>
      </c>
      <c r="P38">
        <f t="shared" si="2"/>
        <v>4700</v>
      </c>
    </row>
    <row r="39" spans="8:16" x14ac:dyDescent="0.35">
      <c r="H39">
        <f t="shared" si="4"/>
        <v>12</v>
      </c>
      <c r="I39">
        <f t="shared" si="5"/>
        <v>1600</v>
      </c>
      <c r="J39">
        <f t="shared" si="6"/>
        <v>500</v>
      </c>
      <c r="K39">
        <f t="shared" si="7"/>
        <v>7600</v>
      </c>
      <c r="M39">
        <f t="shared" si="8"/>
        <v>12</v>
      </c>
      <c r="N39">
        <f t="shared" si="9"/>
        <v>2500</v>
      </c>
      <c r="O39">
        <f t="shared" si="10"/>
        <v>200</v>
      </c>
      <c r="P39">
        <f t="shared" si="2"/>
        <v>4900</v>
      </c>
    </row>
    <row r="40" spans="8:16" x14ac:dyDescent="0.35">
      <c r="H40">
        <f t="shared" si="4"/>
        <v>13</v>
      </c>
      <c r="I40">
        <f t="shared" si="5"/>
        <v>1600</v>
      </c>
      <c r="J40">
        <f t="shared" si="6"/>
        <v>500</v>
      </c>
      <c r="K40">
        <f t="shared" si="7"/>
        <v>8100</v>
      </c>
      <c r="M40">
        <f t="shared" si="8"/>
        <v>13</v>
      </c>
      <c r="N40">
        <f t="shared" si="9"/>
        <v>2500</v>
      </c>
      <c r="O40">
        <f t="shared" si="10"/>
        <v>200</v>
      </c>
      <c r="P40">
        <f t="shared" si="2"/>
        <v>5100</v>
      </c>
    </row>
    <row r="41" spans="8:16" x14ac:dyDescent="0.35">
      <c r="H41">
        <f t="shared" si="4"/>
        <v>14</v>
      </c>
      <c r="I41">
        <f t="shared" si="5"/>
        <v>1600</v>
      </c>
      <c r="J41">
        <f t="shared" si="6"/>
        <v>500</v>
      </c>
      <c r="K41">
        <f t="shared" si="7"/>
        <v>8600</v>
      </c>
      <c r="M41">
        <f t="shared" si="8"/>
        <v>14</v>
      </c>
      <c r="N41">
        <f t="shared" si="9"/>
        <v>2500</v>
      </c>
      <c r="O41">
        <f t="shared" si="10"/>
        <v>200</v>
      </c>
      <c r="P41">
        <f t="shared" si="2"/>
        <v>5300</v>
      </c>
    </row>
    <row r="42" spans="8:16" x14ac:dyDescent="0.35">
      <c r="H42">
        <f t="shared" si="4"/>
        <v>15</v>
      </c>
      <c r="I42">
        <f t="shared" si="5"/>
        <v>1600</v>
      </c>
      <c r="J42">
        <f t="shared" si="6"/>
        <v>500</v>
      </c>
      <c r="K42">
        <f t="shared" si="7"/>
        <v>9100</v>
      </c>
      <c r="M42">
        <f t="shared" si="8"/>
        <v>15</v>
      </c>
      <c r="N42">
        <f t="shared" si="9"/>
        <v>2500</v>
      </c>
      <c r="O42">
        <f t="shared" si="10"/>
        <v>200</v>
      </c>
      <c r="P42">
        <f t="shared" si="2"/>
        <v>5500</v>
      </c>
    </row>
    <row r="43" spans="8:16" x14ac:dyDescent="0.35">
      <c r="H43">
        <f t="shared" si="4"/>
        <v>16</v>
      </c>
      <c r="I43">
        <f t="shared" si="5"/>
        <v>1600</v>
      </c>
      <c r="J43">
        <f t="shared" si="6"/>
        <v>500</v>
      </c>
      <c r="K43">
        <f t="shared" si="7"/>
        <v>9600</v>
      </c>
      <c r="M43">
        <f t="shared" si="8"/>
        <v>16</v>
      </c>
      <c r="N43">
        <f t="shared" si="9"/>
        <v>2500</v>
      </c>
      <c r="O43">
        <f t="shared" si="10"/>
        <v>200</v>
      </c>
      <c r="P43">
        <f t="shared" si="2"/>
        <v>5700</v>
      </c>
    </row>
    <row r="44" spans="8:16" x14ac:dyDescent="0.35">
      <c r="H44">
        <f t="shared" si="4"/>
        <v>17</v>
      </c>
      <c r="I44">
        <f t="shared" si="5"/>
        <v>1600</v>
      </c>
      <c r="J44">
        <f t="shared" si="6"/>
        <v>500</v>
      </c>
      <c r="K44">
        <f t="shared" si="7"/>
        <v>10100</v>
      </c>
      <c r="M44">
        <f t="shared" si="8"/>
        <v>17</v>
      </c>
      <c r="N44">
        <f t="shared" si="9"/>
        <v>2500</v>
      </c>
      <c r="O44">
        <f t="shared" si="10"/>
        <v>200</v>
      </c>
      <c r="P44">
        <f t="shared" si="2"/>
        <v>5900</v>
      </c>
    </row>
    <row r="45" spans="8:16" x14ac:dyDescent="0.35">
      <c r="H45">
        <v>99</v>
      </c>
      <c r="I45">
        <f t="shared" si="5"/>
        <v>1600</v>
      </c>
      <c r="J45">
        <f t="shared" si="6"/>
        <v>500</v>
      </c>
      <c r="K45">
        <f t="shared" si="7"/>
        <v>51100</v>
      </c>
      <c r="M45">
        <v>99</v>
      </c>
      <c r="N45">
        <f t="shared" si="9"/>
        <v>2500</v>
      </c>
      <c r="O45">
        <f t="shared" si="10"/>
        <v>200</v>
      </c>
      <c r="P45">
        <f t="shared" si="2"/>
        <v>22300</v>
      </c>
    </row>
  </sheetData>
  <mergeCells count="13">
    <mergeCell ref="B3:E3"/>
    <mergeCell ref="B4:E4"/>
    <mergeCell ref="A3:A10"/>
    <mergeCell ref="B19:E19"/>
    <mergeCell ref="B20:E20"/>
    <mergeCell ref="K4:L4"/>
    <mergeCell ref="M4:P4"/>
    <mergeCell ref="C26:E26"/>
    <mergeCell ref="A26:B26"/>
    <mergeCell ref="A24:E24"/>
    <mergeCell ref="A25:E25"/>
    <mergeCell ref="I4:J4"/>
    <mergeCell ref="I18:L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3" customWidth="1"/>
    <col min="2" max="2" width="8.265625" customWidth="1"/>
    <col min="7" max="9" width="9.06640625" style="3"/>
  </cols>
  <sheetData>
    <row r="1" spans="1:12" x14ac:dyDescent="0.35">
      <c r="A1" s="3" t="s">
        <v>900</v>
      </c>
      <c r="B1" s="3" t="s">
        <v>5</v>
      </c>
      <c r="C1" s="3" t="s">
        <v>84</v>
      </c>
      <c r="D1" s="3" t="s">
        <v>6</v>
      </c>
      <c r="E1" s="3" t="s">
        <v>890</v>
      </c>
    </row>
    <row r="2" spans="1:12" x14ac:dyDescent="0.35">
      <c r="A2" s="3">
        <v>1</v>
      </c>
      <c r="B2" s="3"/>
      <c r="C2" s="3">
        <v>24</v>
      </c>
      <c r="D2" s="3" t="s">
        <v>938</v>
      </c>
      <c r="E2" t="s">
        <v>807</v>
      </c>
    </row>
    <row r="3" spans="1:12" x14ac:dyDescent="0.35">
      <c r="A3" s="3">
        <v>2</v>
      </c>
      <c r="B3" s="3"/>
      <c r="C3" s="3">
        <v>21</v>
      </c>
      <c r="D3" s="3" t="s">
        <v>901</v>
      </c>
      <c r="E3" t="s">
        <v>808</v>
      </c>
    </row>
    <row r="4" spans="1:12" x14ac:dyDescent="0.35">
      <c r="A4" s="3">
        <v>3</v>
      </c>
      <c r="B4" s="3"/>
      <c r="C4" s="3">
        <v>22</v>
      </c>
      <c r="D4" s="3" t="s">
        <v>902</v>
      </c>
      <c r="E4" t="s">
        <v>809</v>
      </c>
    </row>
    <row r="5" spans="1:12" x14ac:dyDescent="0.35">
      <c r="A5" s="3">
        <v>4</v>
      </c>
      <c r="B5" s="3"/>
      <c r="C5" s="3">
        <v>31</v>
      </c>
      <c r="D5" s="3" t="s">
        <v>905</v>
      </c>
      <c r="E5" t="s">
        <v>810</v>
      </c>
    </row>
    <row r="9" spans="1:12" x14ac:dyDescent="0.35">
      <c r="C9" s="45" t="s">
        <v>889</v>
      </c>
      <c r="D9" s="45"/>
      <c r="E9" s="45"/>
      <c r="F9" s="45"/>
      <c r="G9" s="45" t="s">
        <v>888</v>
      </c>
      <c r="H9" s="45"/>
      <c r="I9" s="45"/>
      <c r="J9" s="45"/>
      <c r="K9" s="3"/>
      <c r="L9" t="s">
        <v>890</v>
      </c>
    </row>
    <row r="10" spans="1:12" x14ac:dyDescent="0.35">
      <c r="A10" s="3" t="s">
        <v>883</v>
      </c>
      <c r="B10" s="3" t="s">
        <v>82</v>
      </c>
      <c r="C10" s="3" t="s">
        <v>884</v>
      </c>
      <c r="D10" s="3" t="s">
        <v>885</v>
      </c>
      <c r="E10" s="3" t="s">
        <v>886</v>
      </c>
      <c r="F10" s="3" t="s">
        <v>887</v>
      </c>
      <c r="G10" s="3" t="s">
        <v>884</v>
      </c>
      <c r="H10" s="3" t="s">
        <v>885</v>
      </c>
      <c r="I10" s="3" t="s">
        <v>886</v>
      </c>
      <c r="J10" s="3" t="s">
        <v>887</v>
      </c>
      <c r="K10" s="3" t="s">
        <v>932</v>
      </c>
      <c r="L10" s="3" t="s">
        <v>51</v>
      </c>
    </row>
    <row r="11" spans="1:12" x14ac:dyDescent="0.35">
      <c r="A11" s="3" t="s">
        <v>973</v>
      </c>
      <c r="B11" s="3">
        <v>1</v>
      </c>
      <c r="C11" s="3">
        <v>16</v>
      </c>
      <c r="D11" s="3">
        <v>15</v>
      </c>
      <c r="E11" s="3">
        <v>14</v>
      </c>
      <c r="F11" s="3">
        <v>13</v>
      </c>
      <c r="G11" s="3" t="s">
        <v>917</v>
      </c>
      <c r="H11" s="3" t="s">
        <v>918</v>
      </c>
      <c r="I11" s="3" t="s">
        <v>919</v>
      </c>
      <c r="J11" s="3" t="s">
        <v>920</v>
      </c>
      <c r="K11" s="3" t="s">
        <v>916</v>
      </c>
      <c r="L11" s="3" t="s">
        <v>893</v>
      </c>
    </row>
    <row r="12" spans="1:12" x14ac:dyDescent="0.35">
      <c r="A12" s="3" t="s">
        <v>974</v>
      </c>
      <c r="B12" s="3">
        <v>1</v>
      </c>
      <c r="C12" s="3">
        <v>12</v>
      </c>
      <c r="D12" s="3">
        <v>3</v>
      </c>
      <c r="E12" s="3">
        <v>2</v>
      </c>
      <c r="F12" s="3">
        <v>1</v>
      </c>
      <c r="G12" s="3" t="s">
        <v>921</v>
      </c>
      <c r="H12" s="3" t="s">
        <v>929</v>
      </c>
      <c r="I12" s="3" t="s">
        <v>930</v>
      </c>
      <c r="J12" s="3" t="s">
        <v>931</v>
      </c>
      <c r="K12" s="3" t="s">
        <v>908</v>
      </c>
      <c r="L12" s="3" t="s">
        <v>894</v>
      </c>
    </row>
    <row r="19" spans="1:12" x14ac:dyDescent="0.35">
      <c r="B19" s="3"/>
      <c r="C19" s="45" t="s">
        <v>899</v>
      </c>
      <c r="D19" s="45"/>
      <c r="F19" s="3" t="s">
        <v>890</v>
      </c>
    </row>
    <row r="20" spans="1:12" x14ac:dyDescent="0.35">
      <c r="A20" s="3" t="s">
        <v>897</v>
      </c>
      <c r="B20" s="3" t="s">
        <v>5</v>
      </c>
      <c r="C20" s="3" t="s">
        <v>84</v>
      </c>
      <c r="D20" s="3" t="s">
        <v>6</v>
      </c>
      <c r="E20" s="3" t="s">
        <v>907</v>
      </c>
      <c r="F20" s="3" t="s">
        <v>51</v>
      </c>
    </row>
    <row r="21" spans="1:12" x14ac:dyDescent="0.35">
      <c r="A21" s="3">
        <v>1</v>
      </c>
      <c r="B21" s="3" t="s">
        <v>895</v>
      </c>
      <c r="C21" s="3">
        <v>23</v>
      </c>
      <c r="D21" s="3" t="s">
        <v>903</v>
      </c>
      <c r="E21" t="s">
        <v>909</v>
      </c>
      <c r="F21" s="3" t="s">
        <v>960</v>
      </c>
    </row>
    <row r="22" spans="1:12" x14ac:dyDescent="0.35">
      <c r="A22" s="3">
        <v>2</v>
      </c>
      <c r="B22" s="3" t="s">
        <v>896</v>
      </c>
      <c r="C22" s="3">
        <v>53</v>
      </c>
      <c r="D22" s="3" t="s">
        <v>950</v>
      </c>
      <c r="E22" t="s">
        <v>681</v>
      </c>
      <c r="F22" s="3" t="s">
        <v>961</v>
      </c>
    </row>
    <row r="23" spans="1:12" s="3" customFormat="1" x14ac:dyDescent="0.35">
      <c r="A23" s="3">
        <v>3</v>
      </c>
      <c r="B23" s="3" t="s">
        <v>933</v>
      </c>
      <c r="C23" s="3">
        <v>64</v>
      </c>
      <c r="D23" s="3" t="s">
        <v>935</v>
      </c>
      <c r="E23" t="s">
        <v>913</v>
      </c>
      <c r="F23" s="3" t="s">
        <v>962</v>
      </c>
      <c r="J23"/>
      <c r="K23"/>
      <c r="L23"/>
    </row>
    <row r="24" spans="1:12" s="3" customFormat="1" x14ac:dyDescent="0.35">
      <c r="A24" s="3">
        <v>4</v>
      </c>
      <c r="B24" s="3" t="s">
        <v>934</v>
      </c>
      <c r="C24" s="3">
        <v>63</v>
      </c>
      <c r="D24" s="3" t="s">
        <v>936</v>
      </c>
      <c r="E24" t="s">
        <v>937</v>
      </c>
      <c r="F24" s="3" t="s">
        <v>963</v>
      </c>
      <c r="J24"/>
      <c r="K24"/>
      <c r="L24"/>
    </row>
    <row r="25" spans="1:12" s="3" customFormat="1" x14ac:dyDescent="0.35">
      <c r="A25" s="3">
        <v>5</v>
      </c>
      <c r="B25" s="3" t="s">
        <v>898</v>
      </c>
      <c r="C25" s="3">
        <v>27</v>
      </c>
      <c r="D25" s="3" t="s">
        <v>904</v>
      </c>
      <c r="E25" t="s">
        <v>392</v>
      </c>
      <c r="F25" s="3" t="s">
        <v>811</v>
      </c>
      <c r="J25"/>
      <c r="K25"/>
      <c r="L25"/>
    </row>
    <row r="29" spans="1:12" x14ac:dyDescent="0.35">
      <c r="A29" t="s">
        <v>922</v>
      </c>
      <c r="G29"/>
      <c r="H29"/>
      <c r="I29"/>
    </row>
    <row r="30" spans="1:12" x14ac:dyDescent="0.35">
      <c r="B30" s="45" t="s">
        <v>889</v>
      </c>
      <c r="C30" s="45"/>
      <c r="D30" s="45"/>
      <c r="E30" s="45"/>
      <c r="F30" s="45" t="s">
        <v>888</v>
      </c>
      <c r="G30" s="45"/>
      <c r="H30" s="45"/>
      <c r="I30" s="45"/>
    </row>
    <row r="31" spans="1:12" x14ac:dyDescent="0.35">
      <c r="A31" s="3" t="s">
        <v>924</v>
      </c>
      <c r="B31" s="3" t="s">
        <v>925</v>
      </c>
      <c r="C31" s="3" t="s">
        <v>926</v>
      </c>
      <c r="D31" s="3" t="s">
        <v>927</v>
      </c>
      <c r="E31" s="3" t="s">
        <v>928</v>
      </c>
      <c r="F31" s="3" t="s">
        <v>925</v>
      </c>
      <c r="G31" s="3" t="s">
        <v>926</v>
      </c>
      <c r="H31" s="3" t="s">
        <v>927</v>
      </c>
      <c r="I31" s="3" t="s">
        <v>928</v>
      </c>
      <c r="J31" s="3"/>
      <c r="K31" s="3"/>
      <c r="L31" s="3"/>
    </row>
    <row r="32" spans="1:12" x14ac:dyDescent="0.35">
      <c r="A32" s="3" t="s">
        <v>923</v>
      </c>
      <c r="B32" s="3">
        <v>48</v>
      </c>
      <c r="C32" s="3">
        <v>47</v>
      </c>
      <c r="D32" s="3">
        <v>46</v>
      </c>
      <c r="E32" s="3">
        <v>45</v>
      </c>
      <c r="F32" s="3" t="s">
        <v>45</v>
      </c>
      <c r="G32" s="3" t="s">
        <v>46</v>
      </c>
      <c r="H32" s="3" t="s">
        <v>47</v>
      </c>
      <c r="I32" s="3" t="s">
        <v>8</v>
      </c>
      <c r="J32" s="3"/>
      <c r="K32" s="3"/>
      <c r="L32" s="3"/>
    </row>
    <row r="33" spans="1:12" x14ac:dyDescent="0.35">
      <c r="B33" s="3"/>
      <c r="C33" s="3"/>
      <c r="D33" s="3"/>
      <c r="E33" s="3"/>
      <c r="F33" s="3"/>
      <c r="J33" s="3"/>
      <c r="K33" s="3"/>
      <c r="L33" s="3"/>
    </row>
    <row r="39" spans="1:12" x14ac:dyDescent="0.35">
      <c r="A39" s="3" t="s">
        <v>940</v>
      </c>
    </row>
    <row r="40" spans="1:12" x14ac:dyDescent="0.35">
      <c r="B40" s="3"/>
      <c r="C40" s="45" t="s">
        <v>899</v>
      </c>
      <c r="D40" s="45"/>
    </row>
    <row r="41" spans="1:12" x14ac:dyDescent="0.35">
      <c r="A41" s="3" t="s">
        <v>941</v>
      </c>
      <c r="B41" s="3" t="s">
        <v>5</v>
      </c>
      <c r="C41" s="3" t="s">
        <v>84</v>
      </c>
      <c r="D41" s="3" t="s">
        <v>6</v>
      </c>
      <c r="E41" s="3" t="s">
        <v>924</v>
      </c>
      <c r="F41" s="3" t="s">
        <v>51</v>
      </c>
    </row>
    <row r="42" spans="1:12" x14ac:dyDescent="0.35">
      <c r="A42" s="3" t="s">
        <v>942</v>
      </c>
      <c r="B42" s="3" t="s">
        <v>939</v>
      </c>
      <c r="C42" s="3">
        <v>49</v>
      </c>
      <c r="D42" s="3" t="s">
        <v>952</v>
      </c>
      <c r="E42" s="3" t="s">
        <v>955</v>
      </c>
      <c r="F42" s="3" t="s">
        <v>953</v>
      </c>
    </row>
    <row r="43" spans="1:12" x14ac:dyDescent="0.35">
      <c r="A43" s="3" t="s">
        <v>943</v>
      </c>
      <c r="B43" s="3" t="s">
        <v>945</v>
      </c>
      <c r="C43" s="3">
        <v>61</v>
      </c>
      <c r="D43" s="3" t="s">
        <v>951</v>
      </c>
      <c r="E43" s="3" t="s">
        <v>955</v>
      </c>
      <c r="F43" s="3" t="s">
        <v>949</v>
      </c>
    </row>
    <row r="44" spans="1:12" x14ac:dyDescent="0.35">
      <c r="A44" s="3" t="s">
        <v>944</v>
      </c>
      <c r="B44" s="3" t="s">
        <v>946</v>
      </c>
      <c r="C44" s="3">
        <v>54</v>
      </c>
      <c r="D44" s="3" t="s">
        <v>948</v>
      </c>
      <c r="E44" s="3" t="s">
        <v>956</v>
      </c>
      <c r="F44" s="3" t="s">
        <v>964</v>
      </c>
    </row>
    <row r="47" spans="1:12" x14ac:dyDescent="0.35">
      <c r="A47" s="3" t="s">
        <v>957</v>
      </c>
      <c r="E47" s="45" t="s">
        <v>965</v>
      </c>
      <c r="F47" s="45"/>
    </row>
    <row r="48" spans="1:12" x14ac:dyDescent="0.35">
      <c r="A48" s="3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3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3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3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3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3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18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2:AH236"/>
  <sheetViews>
    <sheetView topLeftCell="A113" zoomScale="110" zoomScaleNormal="110" workbookViewId="0">
      <selection activeCell="G65" sqref="G65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9.06640625" style="3" customWidth="1"/>
    <col min="6" max="6" width="15.53125" style="3" customWidth="1"/>
    <col min="7" max="7" width="24.53125" style="3" customWidth="1"/>
    <col min="8" max="8" width="10.3984375" style="3" customWidth="1"/>
    <col min="9" max="10" width="8.59765625" style="3" customWidth="1"/>
    <col min="11" max="12" width="6.6640625" style="3" customWidth="1"/>
    <col min="13" max="13" width="4.1328125" style="3" customWidth="1"/>
    <col min="14" max="14" width="16.6640625" style="3" customWidth="1"/>
    <col min="15" max="20" width="9.06640625" style="3" customWidth="1"/>
    <col min="21" max="21" width="12.265625" style="3" customWidth="1"/>
    <col min="22" max="22" width="9.06640625" style="3" customWidth="1"/>
    <col min="23" max="23" width="14.1328125" style="3" customWidth="1"/>
    <col min="24" max="24" width="13" style="3" customWidth="1"/>
    <col min="25" max="25" width="11.59765625" style="3" customWidth="1"/>
    <col min="26" max="33" width="9.06640625" style="3"/>
    <col min="34" max="34" width="19.33203125" style="3" customWidth="1"/>
    <col min="35" max="16384" width="9.06640625" style="3"/>
  </cols>
  <sheetData>
    <row r="2" spans="1:34" x14ac:dyDescent="0.35">
      <c r="G2" s="46" t="s">
        <v>1215</v>
      </c>
      <c r="H2" s="46"/>
      <c r="I2" s="46"/>
      <c r="J2" s="43"/>
    </row>
    <row r="3" spans="1:34" x14ac:dyDescent="0.35">
      <c r="A3" s="4" t="s">
        <v>100</v>
      </c>
      <c r="B3" s="4" t="s">
        <v>94</v>
      </c>
      <c r="C3" s="16" t="s">
        <v>90</v>
      </c>
      <c r="D3" s="4"/>
      <c r="E3" s="4" t="s">
        <v>789</v>
      </c>
      <c r="F3" s="4" t="s">
        <v>785</v>
      </c>
      <c r="G3" s="4" t="s">
        <v>1073</v>
      </c>
      <c r="H3" s="4" t="s">
        <v>1211</v>
      </c>
      <c r="I3" s="4"/>
      <c r="J3" s="4" t="s">
        <v>1367</v>
      </c>
      <c r="K3" s="4" t="s">
        <v>786</v>
      </c>
      <c r="L3" s="4" t="s">
        <v>786</v>
      </c>
      <c r="M3" s="4" t="s">
        <v>92</v>
      </c>
      <c r="N3" s="4"/>
      <c r="O3" s="4" t="s">
        <v>98</v>
      </c>
      <c r="P3" s="4"/>
      <c r="Q3" s="4" t="s">
        <v>95</v>
      </c>
      <c r="R3" s="4"/>
      <c r="S3" s="4" t="s">
        <v>96</v>
      </c>
      <c r="T3" s="4"/>
      <c r="U3" s="4"/>
      <c r="V3" s="4"/>
      <c r="W3" s="4" t="s">
        <v>97</v>
      </c>
      <c r="X3" s="4"/>
      <c r="Y3" s="4"/>
      <c r="Z3" s="4"/>
      <c r="AA3" s="4"/>
      <c r="AB3" s="4"/>
      <c r="AC3" s="4"/>
      <c r="AD3" s="4"/>
      <c r="AE3" s="4"/>
      <c r="AF3" s="4"/>
      <c r="AG3" s="4" t="s">
        <v>99</v>
      </c>
      <c r="AH3" s="4"/>
    </row>
    <row r="4" spans="1:34" x14ac:dyDescent="0.35">
      <c r="A4" s="4" t="s">
        <v>84</v>
      </c>
      <c r="B4" s="4"/>
      <c r="C4" s="16" t="s">
        <v>51</v>
      </c>
      <c r="D4" s="4"/>
      <c r="E4" s="4" t="s">
        <v>93</v>
      </c>
      <c r="F4" s="4" t="s">
        <v>91</v>
      </c>
      <c r="G4" s="4"/>
      <c r="H4" s="25"/>
      <c r="I4" s="25"/>
      <c r="J4" s="25"/>
      <c r="K4" s="4" t="s">
        <v>788</v>
      </c>
      <c r="L4" s="4" t="s">
        <v>787</v>
      </c>
      <c r="M4" s="4" t="s">
        <v>101</v>
      </c>
      <c r="N4" s="4"/>
      <c r="O4" s="4" t="s">
        <v>117</v>
      </c>
      <c r="P4" s="4" t="s">
        <v>118</v>
      </c>
      <c r="Q4" s="4" t="s">
        <v>102</v>
      </c>
      <c r="R4" s="4" t="s">
        <v>103</v>
      </c>
      <c r="S4" s="4" t="s">
        <v>104</v>
      </c>
      <c r="T4" s="4" t="s">
        <v>105</v>
      </c>
      <c r="U4" s="4" t="s">
        <v>105</v>
      </c>
      <c r="V4" s="4" t="s">
        <v>106</v>
      </c>
      <c r="W4" s="4" t="s">
        <v>107</v>
      </c>
      <c r="X4" s="4" t="s">
        <v>108</v>
      </c>
      <c r="Y4" s="4" t="s">
        <v>109</v>
      </c>
      <c r="Z4" s="4" t="s">
        <v>110</v>
      </c>
      <c r="AA4" s="4" t="s">
        <v>111</v>
      </c>
      <c r="AB4" s="4" t="s">
        <v>112</v>
      </c>
      <c r="AC4" s="4" t="s">
        <v>113</v>
      </c>
      <c r="AD4" s="4" t="s">
        <v>114</v>
      </c>
      <c r="AE4" s="4" t="s">
        <v>115</v>
      </c>
      <c r="AF4" s="4" t="s">
        <v>116</v>
      </c>
      <c r="AG4" s="4" t="s">
        <v>119</v>
      </c>
      <c r="AH4" s="4" t="s">
        <v>120</v>
      </c>
    </row>
    <row r="5" spans="1:34" x14ac:dyDescent="0.35">
      <c r="A5" s="4">
        <v>0</v>
      </c>
      <c r="B5" s="4"/>
      <c r="C5" s="16"/>
      <c r="D5" s="4"/>
      <c r="E5" s="4"/>
      <c r="F5" s="4" t="s">
        <v>85</v>
      </c>
      <c r="G5" s="4"/>
      <c r="H5" s="25"/>
      <c r="I5" s="25"/>
      <c r="J5" s="2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35">
      <c r="A6" s="4">
        <v>0</v>
      </c>
      <c r="B6" s="4"/>
      <c r="C6" s="16"/>
      <c r="D6" s="4"/>
      <c r="E6" s="4"/>
      <c r="F6" s="4" t="s">
        <v>756</v>
      </c>
      <c r="G6" s="4"/>
      <c r="H6" s="25"/>
      <c r="I6" s="25"/>
      <c r="J6" s="2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35">
      <c r="A7" s="4">
        <v>0</v>
      </c>
      <c r="B7" s="4"/>
      <c r="C7" s="16"/>
      <c r="D7" s="4"/>
      <c r="E7" s="4"/>
      <c r="F7" s="4" t="s">
        <v>757</v>
      </c>
      <c r="G7" s="4"/>
      <c r="H7" s="25"/>
      <c r="I7" s="25"/>
      <c r="J7" s="2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25.5" x14ac:dyDescent="0.35">
      <c r="A8" s="4">
        <v>0</v>
      </c>
      <c r="B8" s="4"/>
      <c r="C8" s="16"/>
      <c r="D8" s="4"/>
      <c r="E8" s="4"/>
      <c r="F8" s="5" t="s">
        <v>759</v>
      </c>
      <c r="G8" s="5"/>
      <c r="H8" s="26"/>
      <c r="I8" s="26"/>
      <c r="J8" s="26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35">
      <c r="A9" s="4">
        <v>1</v>
      </c>
      <c r="B9" s="4" t="s">
        <v>77</v>
      </c>
      <c r="C9" s="16"/>
      <c r="D9" s="4"/>
      <c r="E9" s="4"/>
      <c r="F9" s="4"/>
      <c r="G9" s="4"/>
      <c r="H9" s="25"/>
      <c r="I9" s="25"/>
      <c r="J9" s="25"/>
      <c r="K9" s="4">
        <v>1</v>
      </c>
      <c r="L9" s="4">
        <v>1</v>
      </c>
      <c r="M9" s="4" t="s">
        <v>126</v>
      </c>
      <c r="N9" s="4"/>
      <c r="O9" s="4" t="s">
        <v>134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126</v>
      </c>
      <c r="U9" s="4" t="s">
        <v>128</v>
      </c>
      <c r="V9" s="4" t="s">
        <v>126</v>
      </c>
      <c r="W9" s="4" t="s">
        <v>126</v>
      </c>
      <c r="X9" s="4" t="s">
        <v>129</v>
      </c>
      <c r="Y9" s="4" t="s">
        <v>130</v>
      </c>
      <c r="Z9" s="9" t="s">
        <v>131</v>
      </c>
      <c r="AA9" s="4" t="s">
        <v>126</v>
      </c>
      <c r="AB9" s="4" t="s">
        <v>132</v>
      </c>
      <c r="AC9" s="4" t="s">
        <v>133</v>
      </c>
      <c r="AD9" s="4" t="s">
        <v>126</v>
      </c>
      <c r="AE9" s="4" t="s">
        <v>126</v>
      </c>
      <c r="AF9" s="4" t="s">
        <v>126</v>
      </c>
      <c r="AG9" s="4" t="s">
        <v>126</v>
      </c>
      <c r="AH9" s="4" t="s">
        <v>126</v>
      </c>
    </row>
    <row r="10" spans="1:34" x14ac:dyDescent="0.35">
      <c r="A10" s="4">
        <v>2</v>
      </c>
      <c r="B10" s="4" t="s">
        <v>78</v>
      </c>
      <c r="C10" s="16"/>
      <c r="D10" s="4"/>
      <c r="E10" s="4"/>
      <c r="F10" s="4"/>
      <c r="G10" s="4"/>
      <c r="H10" s="25"/>
      <c r="I10" s="25"/>
      <c r="J10" s="25"/>
      <c r="K10" s="4">
        <v>1</v>
      </c>
      <c r="L10" s="4">
        <v>1</v>
      </c>
      <c r="M10" s="4" t="s">
        <v>126</v>
      </c>
      <c r="N10" s="4"/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126</v>
      </c>
      <c r="T10" s="4" t="s">
        <v>136</v>
      </c>
      <c r="U10" s="4" t="s">
        <v>137</v>
      </c>
      <c r="V10" s="4" t="s">
        <v>126</v>
      </c>
      <c r="W10" s="4" t="s">
        <v>138</v>
      </c>
      <c r="X10" s="4" t="s">
        <v>139</v>
      </c>
      <c r="Y10" s="4" t="s">
        <v>140</v>
      </c>
      <c r="Z10" s="9" t="s">
        <v>141</v>
      </c>
      <c r="AA10" s="4" t="s">
        <v>126</v>
      </c>
      <c r="AB10" s="4" t="s">
        <v>126</v>
      </c>
      <c r="AC10" s="4" t="s">
        <v>142</v>
      </c>
      <c r="AD10" s="4" t="s">
        <v>142</v>
      </c>
      <c r="AE10" s="4" t="s">
        <v>126</v>
      </c>
      <c r="AF10" s="4" t="s">
        <v>126</v>
      </c>
      <c r="AG10" s="4" t="s">
        <v>126</v>
      </c>
      <c r="AH10" s="4" t="s">
        <v>126</v>
      </c>
    </row>
    <row r="11" spans="1:34" x14ac:dyDescent="0.35">
      <c r="A11" s="4">
        <v>3</v>
      </c>
      <c r="B11" s="4" t="s">
        <v>144</v>
      </c>
      <c r="C11" s="16"/>
      <c r="D11" s="4"/>
      <c r="E11" s="4"/>
      <c r="F11" s="4"/>
      <c r="G11" s="4"/>
      <c r="H11" s="25"/>
      <c r="I11" s="25"/>
      <c r="J11" s="25"/>
      <c r="K11" s="4">
        <v>1</v>
      </c>
      <c r="L11" s="4">
        <v>1</v>
      </c>
      <c r="M11" s="4" t="s">
        <v>126</v>
      </c>
      <c r="N11" s="4"/>
      <c r="O11" s="4" t="s">
        <v>126</v>
      </c>
      <c r="P11" s="4" t="s">
        <v>126</v>
      </c>
      <c r="Q11" s="4" t="s">
        <v>126</v>
      </c>
      <c r="R11" s="4" t="s">
        <v>126</v>
      </c>
      <c r="S11" s="4" t="s">
        <v>145</v>
      </c>
      <c r="T11" s="4" t="s">
        <v>126</v>
      </c>
      <c r="U11" s="4" t="s">
        <v>126</v>
      </c>
      <c r="V11" s="4" t="s">
        <v>146</v>
      </c>
      <c r="W11" s="4" t="s">
        <v>147</v>
      </c>
      <c r="X11" s="4" t="s">
        <v>126</v>
      </c>
      <c r="Y11" s="4" t="s">
        <v>148</v>
      </c>
      <c r="Z11" s="4" t="s">
        <v>126</v>
      </c>
      <c r="AA11" s="4" t="s">
        <v>126</v>
      </c>
      <c r="AB11" s="4" t="s">
        <v>126</v>
      </c>
      <c r="AC11" s="4" t="s">
        <v>149</v>
      </c>
      <c r="AD11" s="4" t="s">
        <v>149</v>
      </c>
      <c r="AE11" s="4" t="s">
        <v>126</v>
      </c>
      <c r="AF11" s="4" t="s">
        <v>126</v>
      </c>
      <c r="AG11" s="4" t="s">
        <v>126</v>
      </c>
      <c r="AH11" s="4" t="s">
        <v>126</v>
      </c>
    </row>
    <row r="12" spans="1:34" x14ac:dyDescent="0.35">
      <c r="A12" s="4">
        <v>4</v>
      </c>
      <c r="B12" s="4" t="s">
        <v>43</v>
      </c>
      <c r="C12" s="16" t="s">
        <v>782</v>
      </c>
      <c r="D12" s="4"/>
      <c r="E12" s="4"/>
      <c r="F12" s="10" t="s">
        <v>745</v>
      </c>
      <c r="G12" s="10"/>
      <c r="H12" s="27"/>
      <c r="I12" s="27"/>
      <c r="J12" s="27"/>
      <c r="K12" s="10"/>
      <c r="L12" s="10"/>
      <c r="M12" s="4" t="s">
        <v>126</v>
      </c>
      <c r="N12" s="4"/>
      <c r="O12" s="4" t="s">
        <v>126</v>
      </c>
      <c r="P12" s="4" t="s">
        <v>126</v>
      </c>
      <c r="Q12" s="4" t="s">
        <v>126</v>
      </c>
      <c r="R12" s="4" t="s">
        <v>126</v>
      </c>
      <c r="S12" s="4" t="s">
        <v>150</v>
      </c>
      <c r="T12" s="4" t="s">
        <v>126</v>
      </c>
      <c r="U12" s="4" t="s">
        <v>151</v>
      </c>
      <c r="V12" s="4" t="s">
        <v>152</v>
      </c>
      <c r="W12" s="4" t="s">
        <v>126</v>
      </c>
      <c r="X12" s="4" t="s">
        <v>126</v>
      </c>
      <c r="Y12" s="4" t="s">
        <v>153</v>
      </c>
      <c r="Z12" s="4" t="s">
        <v>126</v>
      </c>
      <c r="AA12" s="4" t="s">
        <v>126</v>
      </c>
      <c r="AB12" s="4" t="s">
        <v>154</v>
      </c>
      <c r="AC12" s="4" t="s">
        <v>155</v>
      </c>
      <c r="AD12" s="9" t="s">
        <v>155</v>
      </c>
      <c r="AE12" s="4" t="s">
        <v>126</v>
      </c>
      <c r="AF12" s="4" t="s">
        <v>126</v>
      </c>
      <c r="AG12" s="4" t="s">
        <v>126</v>
      </c>
      <c r="AH12" s="4" t="s">
        <v>156</v>
      </c>
    </row>
    <row r="13" spans="1:34" ht="12.75" customHeight="1" x14ac:dyDescent="0.35">
      <c r="A13" s="4">
        <v>5</v>
      </c>
      <c r="B13" s="4" t="s">
        <v>44</v>
      </c>
      <c r="C13" s="16" t="s">
        <v>782</v>
      </c>
      <c r="D13" s="4"/>
      <c r="E13" s="4" t="s">
        <v>126</v>
      </c>
      <c r="F13" s="10" t="s">
        <v>745</v>
      </c>
      <c r="G13" s="10"/>
      <c r="H13" s="27"/>
      <c r="I13" s="27"/>
      <c r="J13" s="27"/>
      <c r="K13" s="10"/>
      <c r="L13" s="10"/>
      <c r="M13" s="4" t="s">
        <v>126</v>
      </c>
      <c r="N13" s="4"/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126</v>
      </c>
      <c r="U13" s="4" t="s">
        <v>157</v>
      </c>
      <c r="V13" s="4" t="s">
        <v>158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126</v>
      </c>
      <c r="AB13" s="4" t="s">
        <v>159</v>
      </c>
      <c r="AC13" s="4" t="s">
        <v>160</v>
      </c>
      <c r="AD13" s="9" t="s">
        <v>160</v>
      </c>
      <c r="AE13" s="4" t="s">
        <v>126</v>
      </c>
      <c r="AF13" s="4" t="s">
        <v>126</v>
      </c>
      <c r="AG13" s="4" t="s">
        <v>126</v>
      </c>
      <c r="AH13" s="4" t="s">
        <v>161</v>
      </c>
    </row>
    <row r="14" spans="1:34" x14ac:dyDescent="0.35">
      <c r="A14" s="4">
        <v>6</v>
      </c>
      <c r="B14" s="4" t="s">
        <v>38</v>
      </c>
      <c r="C14" s="16" t="s">
        <v>782</v>
      </c>
      <c r="D14" s="4"/>
      <c r="E14" s="4" t="s">
        <v>126</v>
      </c>
      <c r="F14" s="10" t="s">
        <v>745</v>
      </c>
      <c r="G14" s="10"/>
      <c r="H14" s="27"/>
      <c r="I14" s="27"/>
      <c r="J14" s="27"/>
      <c r="K14" s="10"/>
      <c r="L14" s="10"/>
      <c r="M14" s="4" t="s">
        <v>126</v>
      </c>
      <c r="N14" s="4"/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126</v>
      </c>
      <c r="U14" s="4" t="s">
        <v>162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126</v>
      </c>
      <c r="AB14" s="4" t="s">
        <v>163</v>
      </c>
      <c r="AC14" s="4" t="s">
        <v>164</v>
      </c>
      <c r="AD14" s="9" t="s">
        <v>165</v>
      </c>
      <c r="AE14" s="4" t="s">
        <v>126</v>
      </c>
      <c r="AF14" s="4" t="s">
        <v>126</v>
      </c>
      <c r="AG14" s="4" t="s">
        <v>126</v>
      </c>
      <c r="AH14" s="4" t="s">
        <v>166</v>
      </c>
    </row>
    <row r="15" spans="1:34" x14ac:dyDescent="0.35">
      <c r="A15" s="4">
        <v>7</v>
      </c>
      <c r="B15" s="4" t="s">
        <v>37</v>
      </c>
      <c r="C15" s="16" t="s">
        <v>782</v>
      </c>
      <c r="D15" s="4"/>
      <c r="E15" s="4" t="s">
        <v>126</v>
      </c>
      <c r="F15" s="10" t="s">
        <v>745</v>
      </c>
      <c r="G15" s="10"/>
      <c r="H15" s="27"/>
      <c r="I15" s="27"/>
      <c r="J15" s="27"/>
      <c r="K15" s="10"/>
      <c r="L15" s="10"/>
      <c r="M15" s="4" t="s">
        <v>126</v>
      </c>
      <c r="N15" s="4"/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126</v>
      </c>
      <c r="U15" s="4" t="s">
        <v>167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126</v>
      </c>
      <c r="AB15" s="4" t="s">
        <v>168</v>
      </c>
      <c r="AC15" s="4" t="s">
        <v>169</v>
      </c>
      <c r="AD15" s="9" t="s">
        <v>170</v>
      </c>
      <c r="AE15" s="4" t="s">
        <v>126</v>
      </c>
      <c r="AF15" s="4" t="s">
        <v>126</v>
      </c>
      <c r="AG15" s="4" t="s">
        <v>126</v>
      </c>
      <c r="AH15" s="4" t="s">
        <v>171</v>
      </c>
    </row>
    <row r="16" spans="1:34" x14ac:dyDescent="0.35">
      <c r="A16" s="4">
        <v>8</v>
      </c>
      <c r="B16" s="4" t="s">
        <v>36</v>
      </c>
      <c r="C16" s="16" t="s">
        <v>782</v>
      </c>
      <c r="D16" s="4"/>
      <c r="E16" s="4" t="s">
        <v>126</v>
      </c>
      <c r="F16" s="10" t="s">
        <v>745</v>
      </c>
      <c r="G16" s="10"/>
      <c r="H16" s="27"/>
      <c r="I16" s="27"/>
      <c r="J16" s="27"/>
      <c r="K16" s="10"/>
      <c r="L16" s="10"/>
      <c r="M16" s="4" t="s">
        <v>126</v>
      </c>
      <c r="N16" s="4"/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126</v>
      </c>
      <c r="U16" s="4" t="s">
        <v>172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126</v>
      </c>
      <c r="AC16" s="4" t="s">
        <v>173</v>
      </c>
      <c r="AD16" s="9" t="s">
        <v>174</v>
      </c>
      <c r="AE16" s="4" t="s">
        <v>126</v>
      </c>
      <c r="AF16" s="4" t="s">
        <v>126</v>
      </c>
      <c r="AG16" s="4" t="s">
        <v>126</v>
      </c>
      <c r="AH16" s="4" t="s">
        <v>175</v>
      </c>
    </row>
    <row r="17" spans="1:34" x14ac:dyDescent="0.35">
      <c r="A17" s="4">
        <v>9</v>
      </c>
      <c r="B17" s="4" t="s">
        <v>35</v>
      </c>
      <c r="C17" s="16" t="s">
        <v>782</v>
      </c>
      <c r="D17" s="4"/>
      <c r="E17" s="4" t="s">
        <v>126</v>
      </c>
      <c r="F17" s="10" t="s">
        <v>745</v>
      </c>
      <c r="G17" s="10"/>
      <c r="H17" s="27"/>
      <c r="I17" s="27"/>
      <c r="J17" s="27"/>
      <c r="K17" s="10"/>
      <c r="L17" s="10"/>
      <c r="M17" s="4" t="s">
        <v>126</v>
      </c>
      <c r="N17" s="4"/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126</v>
      </c>
      <c r="U17" s="4" t="s">
        <v>176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126</v>
      </c>
      <c r="AC17" s="4" t="s">
        <v>177</v>
      </c>
      <c r="AD17" s="9" t="s">
        <v>178</v>
      </c>
      <c r="AE17" s="4" t="s">
        <v>126</v>
      </c>
      <c r="AF17" s="4" t="s">
        <v>126</v>
      </c>
      <c r="AG17" s="4" t="s">
        <v>126</v>
      </c>
      <c r="AH17" s="4" t="s">
        <v>179</v>
      </c>
    </row>
    <row r="18" spans="1:34" x14ac:dyDescent="0.35">
      <c r="A18" s="4">
        <v>10</v>
      </c>
      <c r="B18" s="4" t="s">
        <v>39</v>
      </c>
      <c r="C18" s="16" t="s">
        <v>782</v>
      </c>
      <c r="D18" s="4"/>
      <c r="E18" s="4" t="s">
        <v>126</v>
      </c>
      <c r="F18" s="10" t="s">
        <v>745</v>
      </c>
      <c r="G18" s="10"/>
      <c r="H18" s="27"/>
      <c r="I18" s="27"/>
      <c r="J18" s="27"/>
      <c r="K18" s="10"/>
      <c r="L18" s="10"/>
      <c r="M18" s="4" t="s">
        <v>126</v>
      </c>
      <c r="N18" s="4"/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126</v>
      </c>
      <c r="U18" s="4" t="s">
        <v>180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126</v>
      </c>
      <c r="AC18" s="4" t="s">
        <v>181</v>
      </c>
      <c r="AD18" s="9" t="s">
        <v>182</v>
      </c>
      <c r="AE18" s="4" t="s">
        <v>126</v>
      </c>
      <c r="AF18" s="4" t="s">
        <v>126</v>
      </c>
      <c r="AG18" s="4" t="s">
        <v>126</v>
      </c>
      <c r="AH18" s="4" t="s">
        <v>183</v>
      </c>
    </row>
    <row r="19" spans="1:34" x14ac:dyDescent="0.35">
      <c r="A19" s="4">
        <v>11</v>
      </c>
      <c r="B19" s="4" t="s">
        <v>40</v>
      </c>
      <c r="C19" s="16" t="s">
        <v>782</v>
      </c>
      <c r="D19" s="4"/>
      <c r="E19" s="4" t="s">
        <v>126</v>
      </c>
      <c r="F19" s="10" t="s">
        <v>745</v>
      </c>
      <c r="G19" s="10"/>
      <c r="H19" s="27"/>
      <c r="I19" s="27"/>
      <c r="J19" s="27"/>
      <c r="K19" s="10"/>
      <c r="L19" s="10"/>
      <c r="M19" s="4" t="s">
        <v>126</v>
      </c>
      <c r="N19" s="4"/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126</v>
      </c>
      <c r="U19" s="4" t="s">
        <v>184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126</v>
      </c>
      <c r="AC19" s="4" t="s">
        <v>185</v>
      </c>
      <c r="AD19" s="9" t="s">
        <v>186</v>
      </c>
      <c r="AE19" s="4" t="s">
        <v>126</v>
      </c>
      <c r="AF19" s="4" t="s">
        <v>126</v>
      </c>
      <c r="AG19" s="4" t="s">
        <v>126</v>
      </c>
      <c r="AH19" s="4" t="s">
        <v>187</v>
      </c>
    </row>
    <row r="20" spans="1:34" x14ac:dyDescent="0.35">
      <c r="A20" s="4">
        <v>12</v>
      </c>
      <c r="B20" s="4" t="s">
        <v>41</v>
      </c>
      <c r="C20" s="16" t="s">
        <v>782</v>
      </c>
      <c r="D20" s="4"/>
      <c r="E20" s="4" t="s">
        <v>126</v>
      </c>
      <c r="F20" s="10" t="s">
        <v>745</v>
      </c>
      <c r="G20" s="10"/>
      <c r="H20" s="27"/>
      <c r="I20" s="27"/>
      <c r="J20" s="27"/>
      <c r="K20" s="10"/>
      <c r="L20" s="10"/>
      <c r="M20" s="4" t="s">
        <v>126</v>
      </c>
      <c r="N20" s="4"/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126</v>
      </c>
      <c r="AC20" s="4" t="s">
        <v>188</v>
      </c>
      <c r="AD20" s="9" t="s">
        <v>189</v>
      </c>
      <c r="AE20" s="4" t="s">
        <v>126</v>
      </c>
      <c r="AF20" s="4" t="s">
        <v>126</v>
      </c>
      <c r="AG20" s="4" t="s">
        <v>126</v>
      </c>
      <c r="AH20" s="4" t="s">
        <v>190</v>
      </c>
    </row>
    <row r="21" spans="1:34" x14ac:dyDescent="0.35">
      <c r="A21" s="4">
        <v>13</v>
      </c>
      <c r="B21" s="4" t="s">
        <v>42</v>
      </c>
      <c r="C21" s="16" t="s">
        <v>782</v>
      </c>
      <c r="D21" s="4"/>
      <c r="E21" s="4" t="s">
        <v>126</v>
      </c>
      <c r="F21" s="10" t="s">
        <v>745</v>
      </c>
      <c r="G21" s="10"/>
      <c r="H21" s="27"/>
      <c r="I21" s="27"/>
      <c r="J21" s="27"/>
      <c r="K21" s="10"/>
      <c r="L21" s="10"/>
      <c r="M21" s="4" t="s">
        <v>126</v>
      </c>
      <c r="N21" s="4"/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126</v>
      </c>
      <c r="AC21" s="4" t="s">
        <v>191</v>
      </c>
      <c r="AD21" s="9" t="s">
        <v>192</v>
      </c>
      <c r="AE21" s="4" t="s">
        <v>126</v>
      </c>
      <c r="AF21" s="4" t="s">
        <v>126</v>
      </c>
      <c r="AG21" s="4" t="s">
        <v>126</v>
      </c>
      <c r="AH21" s="4" t="s">
        <v>193</v>
      </c>
    </row>
    <row r="22" spans="1:34" x14ac:dyDescent="0.35">
      <c r="A22" s="4">
        <v>14</v>
      </c>
      <c r="B22" s="4" t="s">
        <v>195</v>
      </c>
      <c r="C22" s="16"/>
      <c r="D22" s="4"/>
      <c r="E22" s="4"/>
      <c r="F22" s="10"/>
      <c r="G22" s="10"/>
      <c r="H22" s="27"/>
      <c r="I22" s="27"/>
      <c r="J22" s="27"/>
      <c r="K22" s="10">
        <v>1</v>
      </c>
      <c r="L22" s="10">
        <v>1</v>
      </c>
      <c r="M22" s="4" t="s">
        <v>126</v>
      </c>
      <c r="N22" s="4"/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126</v>
      </c>
      <c r="AC22" s="4" t="s">
        <v>188</v>
      </c>
      <c r="AD22" s="9" t="s">
        <v>189</v>
      </c>
      <c r="AE22" s="4" t="s">
        <v>126</v>
      </c>
      <c r="AF22" s="4" t="s">
        <v>126</v>
      </c>
      <c r="AG22" s="4" t="s">
        <v>126</v>
      </c>
      <c r="AH22" s="4" t="s">
        <v>190</v>
      </c>
    </row>
    <row r="23" spans="1:34" x14ac:dyDescent="0.35">
      <c r="A23" s="4">
        <v>15</v>
      </c>
      <c r="B23" s="4" t="s">
        <v>49</v>
      </c>
      <c r="C23" s="16"/>
      <c r="D23" s="4"/>
      <c r="E23" s="4"/>
      <c r="F23" s="10"/>
      <c r="G23" s="10"/>
      <c r="H23" s="27"/>
      <c r="I23" s="27"/>
      <c r="J23" s="27"/>
      <c r="K23" s="10">
        <v>1</v>
      </c>
      <c r="L23" s="10">
        <v>1</v>
      </c>
      <c r="M23" s="4" t="s">
        <v>126</v>
      </c>
      <c r="N23" s="4"/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126</v>
      </c>
      <c r="AC23" s="4" t="s">
        <v>191</v>
      </c>
      <c r="AD23" s="9" t="s">
        <v>192</v>
      </c>
      <c r="AE23" s="4" t="s">
        <v>126</v>
      </c>
      <c r="AF23" s="4" t="s">
        <v>126</v>
      </c>
      <c r="AG23" s="4" t="s">
        <v>126</v>
      </c>
      <c r="AH23" s="4" t="s">
        <v>193</v>
      </c>
    </row>
    <row r="24" spans="1:34" x14ac:dyDescent="0.35">
      <c r="A24" s="4">
        <v>16</v>
      </c>
      <c r="B24" s="4" t="s">
        <v>50</v>
      </c>
      <c r="C24" s="16"/>
      <c r="D24" s="4"/>
      <c r="E24" s="4" t="s">
        <v>126</v>
      </c>
      <c r="F24" s="4"/>
      <c r="G24" s="4"/>
      <c r="H24" s="25"/>
      <c r="I24" s="25"/>
      <c r="J24" s="25"/>
      <c r="K24" s="4">
        <v>1</v>
      </c>
      <c r="L24" s="4">
        <v>1</v>
      </c>
      <c r="M24" s="4" t="s">
        <v>126</v>
      </c>
      <c r="N24" s="4"/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126</v>
      </c>
      <c r="Y24" s="4" t="s">
        <v>200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126</v>
      </c>
      <c r="AE24" s="4" t="s">
        <v>201</v>
      </c>
      <c r="AF24" s="4" t="s">
        <v>126</v>
      </c>
      <c r="AG24" s="4" t="s">
        <v>126</v>
      </c>
      <c r="AH24" s="4" t="s">
        <v>126</v>
      </c>
    </row>
    <row r="25" spans="1:34" x14ac:dyDescent="0.35">
      <c r="A25" s="4">
        <v>17</v>
      </c>
      <c r="B25" s="4" t="s">
        <v>202</v>
      </c>
      <c r="C25" s="16"/>
      <c r="D25" s="4"/>
      <c r="E25" s="4" t="s">
        <v>126</v>
      </c>
      <c r="F25" s="4" t="s">
        <v>115</v>
      </c>
      <c r="G25" s="4"/>
      <c r="H25" s="25"/>
      <c r="I25" s="25"/>
      <c r="J25" s="25"/>
      <c r="K25" s="4" t="s">
        <v>126</v>
      </c>
      <c r="L25" s="4" t="s">
        <v>126</v>
      </c>
      <c r="M25" s="4" t="s">
        <v>126</v>
      </c>
      <c r="N25" s="4"/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126</v>
      </c>
      <c r="Y25" s="4" t="s">
        <v>203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126</v>
      </c>
      <c r="AE25" s="4" t="s">
        <v>204</v>
      </c>
      <c r="AF25" s="4" t="s">
        <v>126</v>
      </c>
      <c r="AG25" s="4" t="s">
        <v>126</v>
      </c>
      <c r="AH25" s="4" t="s">
        <v>126</v>
      </c>
    </row>
    <row r="26" spans="1:34" x14ac:dyDescent="0.35">
      <c r="A26" s="4">
        <v>18</v>
      </c>
      <c r="B26" s="4" t="s">
        <v>790</v>
      </c>
      <c r="C26" s="16"/>
      <c r="D26" s="4"/>
      <c r="E26" s="4"/>
      <c r="F26" s="4"/>
      <c r="G26" s="4"/>
      <c r="H26" s="25"/>
      <c r="I26" s="25"/>
      <c r="J26" s="2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35">
      <c r="A27" s="4">
        <v>19</v>
      </c>
      <c r="B27" s="4" t="s">
        <v>791</v>
      </c>
      <c r="C27" s="16"/>
      <c r="D27" s="4"/>
      <c r="E27" s="4"/>
      <c r="F27" s="4"/>
      <c r="G27" s="4"/>
      <c r="H27" s="25"/>
      <c r="I27" s="25"/>
      <c r="J27" s="2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35">
      <c r="A28" s="4">
        <v>20</v>
      </c>
      <c r="B28" s="4" t="s">
        <v>207</v>
      </c>
      <c r="C28" s="16"/>
      <c r="D28" s="4"/>
      <c r="E28" s="4"/>
      <c r="F28" s="4" t="s">
        <v>795</v>
      </c>
      <c r="G28" s="4"/>
      <c r="H28" s="25"/>
      <c r="I28" s="25"/>
      <c r="J28" s="2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35">
      <c r="A29" s="4">
        <v>21</v>
      </c>
      <c r="B29" s="4" t="s">
        <v>208</v>
      </c>
      <c r="C29" s="16"/>
      <c r="D29" s="4"/>
      <c r="E29" s="4"/>
      <c r="F29" s="4" t="s">
        <v>795</v>
      </c>
      <c r="G29" s="4"/>
      <c r="H29" s="25"/>
      <c r="I29" s="25"/>
      <c r="J29" s="2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35">
      <c r="A30" s="4">
        <v>22</v>
      </c>
      <c r="B30" s="4" t="s">
        <v>792</v>
      </c>
      <c r="C30" s="16"/>
      <c r="D30" s="4"/>
      <c r="E30" s="4"/>
      <c r="F30" s="4" t="s">
        <v>85</v>
      </c>
      <c r="G30" s="4"/>
      <c r="H30" s="25"/>
      <c r="I30" s="25"/>
      <c r="J30" s="2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35">
      <c r="A31" s="4">
        <v>23</v>
      </c>
      <c r="B31" s="4" t="s">
        <v>210</v>
      </c>
      <c r="C31" s="16"/>
      <c r="D31" s="4"/>
      <c r="E31" s="4"/>
      <c r="F31" s="4" t="s">
        <v>793</v>
      </c>
      <c r="G31" s="4"/>
      <c r="H31" s="25"/>
      <c r="I31" s="25"/>
      <c r="J31" s="2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35">
      <c r="A32" s="4">
        <v>24</v>
      </c>
      <c r="B32" s="4" t="s">
        <v>215</v>
      </c>
      <c r="C32" s="16"/>
      <c r="D32" s="4"/>
      <c r="E32" s="4"/>
      <c r="F32" s="4" t="s">
        <v>794</v>
      </c>
      <c r="G32" s="4"/>
      <c r="H32" s="25"/>
      <c r="I32" s="25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x14ac:dyDescent="0.35">
      <c r="A33" s="4">
        <v>25</v>
      </c>
      <c r="B33" s="4" t="s">
        <v>796</v>
      </c>
      <c r="C33" s="16"/>
      <c r="D33" s="4"/>
      <c r="E33" s="4"/>
      <c r="F33" s="4" t="s">
        <v>753</v>
      </c>
      <c r="G33" s="4"/>
      <c r="H33" s="25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35">
      <c r="A34" s="4">
        <v>26</v>
      </c>
      <c r="B34" s="4" t="s">
        <v>797</v>
      </c>
      <c r="C34" s="16"/>
      <c r="D34" s="4"/>
      <c r="E34" s="4"/>
      <c r="F34" s="4" t="s">
        <v>753</v>
      </c>
      <c r="G34" s="4"/>
      <c r="H34" s="25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35">
      <c r="A35" s="4">
        <v>27</v>
      </c>
      <c r="B35" s="4" t="s">
        <v>223</v>
      </c>
      <c r="C35" s="16"/>
      <c r="D35" s="4"/>
      <c r="E35" s="4"/>
      <c r="F35" s="4" t="s">
        <v>801</v>
      </c>
      <c r="G35" s="4"/>
      <c r="H35" s="25"/>
      <c r="I35" s="25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35">
      <c r="A36" s="4">
        <v>28</v>
      </c>
      <c r="B36" s="4" t="s">
        <v>224</v>
      </c>
      <c r="C36" s="16"/>
      <c r="D36" s="4"/>
      <c r="E36" s="4"/>
      <c r="F36" s="4" t="s">
        <v>85</v>
      </c>
      <c r="G36" s="4"/>
      <c r="H36" s="25"/>
      <c r="I36" s="25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35">
      <c r="A37" s="4">
        <v>29</v>
      </c>
      <c r="B37" s="4" t="s">
        <v>225</v>
      </c>
      <c r="C37" s="16"/>
      <c r="D37" s="4"/>
      <c r="E37" s="4"/>
      <c r="F37" s="4" t="s">
        <v>85</v>
      </c>
      <c r="G37" s="4"/>
      <c r="H37" s="25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35">
      <c r="A38" s="4">
        <v>30</v>
      </c>
      <c r="B38" s="4" t="s">
        <v>226</v>
      </c>
      <c r="C38" s="16"/>
      <c r="D38" s="4"/>
      <c r="E38" s="4"/>
      <c r="F38" s="4" t="s">
        <v>85</v>
      </c>
      <c r="G38" s="4"/>
      <c r="H38" s="25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35">
      <c r="A39" s="4">
        <v>31</v>
      </c>
      <c r="B39" s="4" t="s">
        <v>780</v>
      </c>
      <c r="C39" s="16"/>
      <c r="D39" s="4"/>
      <c r="E39" s="4" t="s">
        <v>126</v>
      </c>
      <c r="F39" s="10" t="s">
        <v>798</v>
      </c>
      <c r="G39" s="10"/>
      <c r="H39" s="27"/>
      <c r="I39" s="27"/>
      <c r="J39" s="27"/>
      <c r="K39" s="4" t="s">
        <v>126</v>
      </c>
      <c r="L39" s="4" t="s">
        <v>126</v>
      </c>
      <c r="M39" s="4" t="s">
        <v>126</v>
      </c>
      <c r="N39" s="4"/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126</v>
      </c>
      <c r="AE39" s="4" t="s">
        <v>749</v>
      </c>
      <c r="AF39" s="4" t="s">
        <v>126</v>
      </c>
      <c r="AG39" s="4" t="s">
        <v>126</v>
      </c>
      <c r="AH39" s="4" t="s">
        <v>126</v>
      </c>
    </row>
    <row r="40" spans="1:34" x14ac:dyDescent="0.35">
      <c r="A40" s="4">
        <v>32</v>
      </c>
      <c r="B40" s="4" t="s">
        <v>750</v>
      </c>
      <c r="C40" s="16"/>
      <c r="D40" s="4"/>
      <c r="E40" s="4" t="s">
        <v>126</v>
      </c>
      <c r="F40" s="10" t="s">
        <v>799</v>
      </c>
      <c r="G40" s="10"/>
      <c r="H40" s="27"/>
      <c r="I40" s="27"/>
      <c r="J40" s="27"/>
      <c r="K40" s="4" t="s">
        <v>126</v>
      </c>
      <c r="L40" s="4" t="s">
        <v>126</v>
      </c>
      <c r="M40" s="4" t="s">
        <v>126</v>
      </c>
      <c r="N40" s="4"/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126</v>
      </c>
      <c r="AE40" s="4" t="s">
        <v>750</v>
      </c>
      <c r="AF40" s="4" t="s">
        <v>126</v>
      </c>
      <c r="AG40" s="4" t="s">
        <v>126</v>
      </c>
      <c r="AH40" s="4" t="s">
        <v>126</v>
      </c>
    </row>
    <row r="41" spans="1:34" x14ac:dyDescent="0.35">
      <c r="A41" s="4">
        <v>33</v>
      </c>
      <c r="B41" s="4" t="s">
        <v>227</v>
      </c>
      <c r="C41" s="16"/>
      <c r="D41" s="4"/>
      <c r="E41" s="4"/>
      <c r="F41" s="10" t="s">
        <v>85</v>
      </c>
      <c r="G41" s="10"/>
      <c r="H41" s="27"/>
      <c r="I41" s="27"/>
      <c r="J41" s="2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35">
      <c r="A42" s="4">
        <v>34</v>
      </c>
      <c r="B42" s="4" t="s">
        <v>228</v>
      </c>
      <c r="C42" s="16"/>
      <c r="D42" s="4"/>
      <c r="E42" s="4"/>
      <c r="F42" s="10" t="s">
        <v>753</v>
      </c>
      <c r="G42" s="10"/>
      <c r="H42" s="27"/>
      <c r="I42" s="27"/>
      <c r="J42" s="2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35">
      <c r="A43" s="4">
        <v>35</v>
      </c>
      <c r="B43" s="4" t="s">
        <v>800</v>
      </c>
      <c r="C43" s="16"/>
      <c r="D43" s="4"/>
      <c r="E43" s="4"/>
      <c r="F43" s="10" t="s">
        <v>85</v>
      </c>
      <c r="G43" s="10"/>
      <c r="H43" s="27"/>
      <c r="I43" s="27"/>
      <c r="J43" s="2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35">
      <c r="A44" s="4">
        <v>36</v>
      </c>
      <c r="B44" s="4" t="s">
        <v>229</v>
      </c>
      <c r="C44" s="16"/>
      <c r="D44" s="4"/>
      <c r="E44" s="4" t="s">
        <v>126</v>
      </c>
      <c r="F44" s="4"/>
      <c r="G44" s="4"/>
      <c r="H44" s="25"/>
      <c r="I44" s="25"/>
      <c r="J44" s="25"/>
      <c r="K44" s="4">
        <v>1</v>
      </c>
      <c r="L44" s="4">
        <v>1</v>
      </c>
      <c r="M44" s="4" t="s">
        <v>126</v>
      </c>
      <c r="N44" s="4"/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126</v>
      </c>
      <c r="AA44" s="4" t="s">
        <v>230</v>
      </c>
      <c r="AB44" s="4" t="s">
        <v>126</v>
      </c>
      <c r="AC44" s="4" t="s">
        <v>231</v>
      </c>
      <c r="AD44" s="4" t="s">
        <v>232</v>
      </c>
      <c r="AE44" s="4" t="s">
        <v>126</v>
      </c>
      <c r="AF44" s="4" t="s">
        <v>126</v>
      </c>
      <c r="AG44" s="4" t="s">
        <v>233</v>
      </c>
      <c r="AH44" s="4" t="s">
        <v>126</v>
      </c>
    </row>
    <row r="45" spans="1:34" x14ac:dyDescent="0.35">
      <c r="A45" s="4">
        <v>37</v>
      </c>
      <c r="B45" s="4" t="s">
        <v>234</v>
      </c>
      <c r="C45" s="16"/>
      <c r="D45" s="4"/>
      <c r="E45" s="4" t="s">
        <v>126</v>
      </c>
      <c r="F45" s="4"/>
      <c r="G45" s="4"/>
      <c r="H45" s="25"/>
      <c r="I45" s="25"/>
      <c r="J45" s="25"/>
      <c r="K45" s="4">
        <v>1</v>
      </c>
      <c r="L45" s="4">
        <v>1</v>
      </c>
      <c r="M45" s="4" t="s">
        <v>126</v>
      </c>
      <c r="N45" s="4"/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126</v>
      </c>
      <c r="AA45" s="4" t="s">
        <v>235</v>
      </c>
      <c r="AB45" s="4" t="s">
        <v>126</v>
      </c>
      <c r="AC45" s="4" t="s">
        <v>236</v>
      </c>
      <c r="AD45" s="4" t="s">
        <v>237</v>
      </c>
      <c r="AE45" s="4" t="s">
        <v>126</v>
      </c>
      <c r="AF45" s="4" t="s">
        <v>238</v>
      </c>
      <c r="AG45" s="4" t="s">
        <v>239</v>
      </c>
      <c r="AH45" s="4" t="s">
        <v>126</v>
      </c>
    </row>
    <row r="46" spans="1:34" x14ac:dyDescent="0.35">
      <c r="A46" s="4">
        <v>38</v>
      </c>
      <c r="B46" s="4" t="s">
        <v>63</v>
      </c>
      <c r="C46" s="16"/>
      <c r="D46" s="4"/>
      <c r="E46" s="4" t="s">
        <v>126</v>
      </c>
      <c r="F46" s="4"/>
      <c r="G46" s="4"/>
      <c r="H46" s="25"/>
      <c r="I46" s="25"/>
      <c r="J46" s="25"/>
      <c r="K46" s="4">
        <v>1</v>
      </c>
      <c r="L46" s="4">
        <v>1</v>
      </c>
      <c r="M46" s="4" t="s">
        <v>126</v>
      </c>
      <c r="N46" s="4"/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126</v>
      </c>
      <c r="T46" s="4" t="s">
        <v>240</v>
      </c>
      <c r="U46" s="4" t="s">
        <v>126</v>
      </c>
      <c r="V46" s="4" t="s">
        <v>126</v>
      </c>
      <c r="W46" s="4" t="s">
        <v>126</v>
      </c>
      <c r="X46" s="4" t="s">
        <v>241</v>
      </c>
      <c r="Y46" s="4" t="s">
        <v>126</v>
      </c>
      <c r="Z46" s="4" t="s">
        <v>126</v>
      </c>
      <c r="AA46" s="4" t="s">
        <v>242</v>
      </c>
      <c r="AB46" s="4" t="s">
        <v>126</v>
      </c>
      <c r="AC46" s="4" t="s">
        <v>243</v>
      </c>
      <c r="AD46" s="4" t="s">
        <v>244</v>
      </c>
      <c r="AE46" s="4" t="s">
        <v>126</v>
      </c>
      <c r="AF46" s="4" t="s">
        <v>245</v>
      </c>
      <c r="AG46" s="4" t="s">
        <v>246</v>
      </c>
      <c r="AH46" s="4" t="s">
        <v>126</v>
      </c>
    </row>
    <row r="47" spans="1:34" x14ac:dyDescent="0.35">
      <c r="A47" s="4">
        <v>39</v>
      </c>
      <c r="B47" s="4" t="s">
        <v>64</v>
      </c>
      <c r="C47" s="16"/>
      <c r="D47" s="4"/>
      <c r="E47" s="4" t="s">
        <v>126</v>
      </c>
      <c r="F47" s="4"/>
      <c r="G47" s="4"/>
      <c r="H47" s="25"/>
      <c r="I47" s="25"/>
      <c r="J47" s="25"/>
      <c r="K47" s="4">
        <v>1</v>
      </c>
      <c r="L47" s="4">
        <v>1</v>
      </c>
      <c r="M47" s="4" t="s">
        <v>126</v>
      </c>
      <c r="N47" s="4"/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126</v>
      </c>
      <c r="T47" s="4" t="s">
        <v>247</v>
      </c>
      <c r="U47" s="4" t="s">
        <v>126</v>
      </c>
      <c r="V47" s="4" t="s">
        <v>126</v>
      </c>
      <c r="W47" s="4" t="s">
        <v>126</v>
      </c>
      <c r="X47" s="4" t="s">
        <v>248</v>
      </c>
      <c r="Y47" s="4" t="s">
        <v>126</v>
      </c>
      <c r="Z47" s="4" t="s">
        <v>126</v>
      </c>
      <c r="AA47" s="4" t="s">
        <v>249</v>
      </c>
      <c r="AB47" s="4" t="s">
        <v>126</v>
      </c>
      <c r="AC47" s="4" t="s">
        <v>250</v>
      </c>
      <c r="AD47" s="4" t="s">
        <v>251</v>
      </c>
      <c r="AE47" s="4" t="s">
        <v>126</v>
      </c>
      <c r="AF47" s="4" t="s">
        <v>252</v>
      </c>
      <c r="AG47" s="4" t="s">
        <v>253</v>
      </c>
      <c r="AH47" s="4" t="s">
        <v>126</v>
      </c>
    </row>
    <row r="48" spans="1:34" x14ac:dyDescent="0.35">
      <c r="A48" s="4">
        <v>40</v>
      </c>
      <c r="B48" s="4" t="s">
        <v>65</v>
      </c>
      <c r="C48" s="16"/>
      <c r="D48" s="4"/>
      <c r="E48" s="4"/>
      <c r="F48" s="4"/>
      <c r="G48" s="4"/>
      <c r="H48" s="25"/>
      <c r="I48" s="25"/>
      <c r="J48" s="25"/>
      <c r="K48" s="4">
        <v>1</v>
      </c>
      <c r="L48" s="4">
        <v>1</v>
      </c>
      <c r="M48" s="4" t="s">
        <v>126</v>
      </c>
      <c r="N48" s="4"/>
      <c r="O48" s="4" t="s">
        <v>126</v>
      </c>
      <c r="P48" s="4" t="s">
        <v>126</v>
      </c>
      <c r="Q48" s="4" t="s">
        <v>126</v>
      </c>
      <c r="R48" s="4" t="s">
        <v>126</v>
      </c>
      <c r="S48" s="4" t="s">
        <v>255</v>
      </c>
      <c r="T48" s="4" t="s">
        <v>256</v>
      </c>
      <c r="U48" s="4" t="s">
        <v>257</v>
      </c>
      <c r="V48" s="4" t="s">
        <v>126</v>
      </c>
      <c r="W48" s="4" t="s">
        <v>126</v>
      </c>
      <c r="X48" s="4" t="s">
        <v>258</v>
      </c>
      <c r="Y48" s="4" t="s">
        <v>259</v>
      </c>
      <c r="Z48" s="4" t="s">
        <v>126</v>
      </c>
      <c r="AA48" s="4" t="s">
        <v>260</v>
      </c>
      <c r="AB48" s="4" t="s">
        <v>126</v>
      </c>
      <c r="AC48" s="4" t="s">
        <v>261</v>
      </c>
      <c r="AD48" s="4" t="s">
        <v>262</v>
      </c>
      <c r="AE48" s="4" t="s">
        <v>126</v>
      </c>
      <c r="AF48" s="4" t="s">
        <v>263</v>
      </c>
      <c r="AG48" s="4" t="s">
        <v>264</v>
      </c>
      <c r="AH48" s="4" t="s">
        <v>126</v>
      </c>
    </row>
    <row r="49" spans="1:34" x14ac:dyDescent="0.35">
      <c r="A49" s="4">
        <v>41</v>
      </c>
      <c r="B49" s="4" t="s">
        <v>66</v>
      </c>
      <c r="C49" s="16"/>
      <c r="D49" s="4"/>
      <c r="E49" s="4"/>
      <c r="F49" s="4"/>
      <c r="G49" s="4"/>
      <c r="H49" s="25"/>
      <c r="I49" s="25"/>
      <c r="J49" s="25"/>
      <c r="K49" s="4">
        <v>1</v>
      </c>
      <c r="L49" s="4">
        <v>1</v>
      </c>
      <c r="M49" s="4" t="s">
        <v>126</v>
      </c>
      <c r="N49" s="4"/>
      <c r="O49" s="4" t="s">
        <v>126</v>
      </c>
      <c r="P49" s="4" t="s">
        <v>126</v>
      </c>
      <c r="Q49" s="4" t="s">
        <v>126</v>
      </c>
      <c r="R49" s="4" t="s">
        <v>126</v>
      </c>
      <c r="S49" s="4" t="s">
        <v>266</v>
      </c>
      <c r="T49" s="4" t="s">
        <v>267</v>
      </c>
      <c r="U49" s="4" t="s">
        <v>268</v>
      </c>
      <c r="V49" s="4" t="s">
        <v>126</v>
      </c>
      <c r="W49" s="4" t="s">
        <v>126</v>
      </c>
      <c r="X49" s="4" t="s">
        <v>269</v>
      </c>
      <c r="Y49" s="4" t="s">
        <v>270</v>
      </c>
      <c r="Z49" s="4" t="s">
        <v>126</v>
      </c>
      <c r="AA49" s="4" t="s">
        <v>271</v>
      </c>
      <c r="AB49" s="4" t="s">
        <v>126</v>
      </c>
      <c r="AC49" s="4" t="s">
        <v>272</v>
      </c>
      <c r="AD49" s="4" t="s">
        <v>273</v>
      </c>
      <c r="AE49" s="4" t="s">
        <v>126</v>
      </c>
      <c r="AF49" s="4" t="s">
        <v>274</v>
      </c>
      <c r="AG49" s="4" t="s">
        <v>275</v>
      </c>
      <c r="AH49" s="4" t="s">
        <v>126</v>
      </c>
    </row>
    <row r="50" spans="1:34" x14ac:dyDescent="0.35">
      <c r="A50" s="4">
        <v>42</v>
      </c>
      <c r="B50" s="4" t="s">
        <v>30</v>
      </c>
      <c r="C50" s="16"/>
      <c r="D50" s="4"/>
      <c r="E50" s="4"/>
      <c r="F50" s="4"/>
      <c r="G50" s="4"/>
      <c r="H50" s="25"/>
      <c r="I50" s="25"/>
      <c r="J50" s="25"/>
      <c r="K50" s="4">
        <v>1</v>
      </c>
      <c r="L50" s="4">
        <v>1</v>
      </c>
      <c r="M50" s="4" t="s">
        <v>126</v>
      </c>
      <c r="N50" s="4"/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126</v>
      </c>
      <c r="T50" s="4" t="s">
        <v>277</v>
      </c>
      <c r="U50" s="4" t="s">
        <v>278</v>
      </c>
      <c r="V50" s="4" t="s">
        <v>126</v>
      </c>
      <c r="W50" s="4" t="s">
        <v>279</v>
      </c>
      <c r="X50" s="4" t="s">
        <v>126</v>
      </c>
      <c r="Y50" s="4" t="s">
        <v>280</v>
      </c>
      <c r="Z50" s="4" t="s">
        <v>126</v>
      </c>
      <c r="AA50" s="4" t="s">
        <v>126</v>
      </c>
      <c r="AB50" s="4" t="s">
        <v>126</v>
      </c>
      <c r="AC50" s="4" t="s">
        <v>281</v>
      </c>
      <c r="AD50" s="4" t="s">
        <v>282</v>
      </c>
      <c r="AE50" s="4" t="s">
        <v>283</v>
      </c>
      <c r="AF50" s="4" t="s">
        <v>126</v>
      </c>
      <c r="AG50" s="4" t="s">
        <v>284</v>
      </c>
      <c r="AH50" s="4" t="s">
        <v>126</v>
      </c>
    </row>
    <row r="51" spans="1:34" x14ac:dyDescent="0.35">
      <c r="A51" s="4">
        <v>43</v>
      </c>
      <c r="B51" s="4" t="s">
        <v>80</v>
      </c>
      <c r="C51" s="16"/>
      <c r="D51" s="4"/>
      <c r="E51" s="4"/>
      <c r="F51" s="4"/>
      <c r="G51" s="4"/>
      <c r="H51" s="25"/>
      <c r="I51" s="25"/>
      <c r="J51" s="25"/>
      <c r="K51" s="4">
        <v>1</v>
      </c>
      <c r="L51" s="4">
        <v>1</v>
      </c>
      <c r="M51" s="4" t="s">
        <v>126</v>
      </c>
      <c r="N51" s="4"/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126</v>
      </c>
      <c r="T51" s="4" t="s">
        <v>285</v>
      </c>
      <c r="U51" s="4" t="s">
        <v>286</v>
      </c>
      <c r="V51" s="4" t="s">
        <v>126</v>
      </c>
      <c r="W51" s="4" t="s">
        <v>287</v>
      </c>
      <c r="X51" s="4" t="s">
        <v>126</v>
      </c>
      <c r="Y51" s="4" t="s">
        <v>288</v>
      </c>
      <c r="Z51" s="4" t="s">
        <v>126</v>
      </c>
      <c r="AA51" s="4" t="s">
        <v>126</v>
      </c>
      <c r="AB51" s="4" t="s">
        <v>126</v>
      </c>
      <c r="AC51" s="4" t="s">
        <v>289</v>
      </c>
      <c r="AD51" s="4" t="s">
        <v>290</v>
      </c>
      <c r="AE51" s="4" t="s">
        <v>291</v>
      </c>
      <c r="AF51" s="4" t="s">
        <v>126</v>
      </c>
      <c r="AG51" s="4" t="s">
        <v>292</v>
      </c>
      <c r="AH51" s="4" t="s">
        <v>126</v>
      </c>
    </row>
    <row r="52" spans="1:34" x14ac:dyDescent="0.35">
      <c r="A52" s="4">
        <v>44</v>
      </c>
      <c r="B52" s="4" t="s">
        <v>48</v>
      </c>
      <c r="C52" s="16"/>
      <c r="D52" s="4"/>
      <c r="E52" s="4" t="s">
        <v>126</v>
      </c>
      <c r="F52" s="4" t="s">
        <v>752</v>
      </c>
      <c r="G52" s="4"/>
      <c r="H52" s="25"/>
      <c r="I52" s="25"/>
      <c r="J52" s="25"/>
      <c r="K52" s="4" t="s">
        <v>126</v>
      </c>
      <c r="L52" s="4" t="s">
        <v>126</v>
      </c>
      <c r="M52" s="4" t="s">
        <v>126</v>
      </c>
      <c r="N52" s="4"/>
      <c r="O52" s="4" t="s">
        <v>299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126</v>
      </c>
      <c r="V52" s="4" t="s">
        <v>293</v>
      </c>
      <c r="W52" s="9" t="s">
        <v>294</v>
      </c>
      <c r="X52" s="4" t="s">
        <v>295</v>
      </c>
      <c r="Y52" s="4" t="s">
        <v>126</v>
      </c>
      <c r="Z52" s="4" t="s">
        <v>296</v>
      </c>
      <c r="AA52" s="4" t="s">
        <v>297</v>
      </c>
      <c r="AB52" s="4" t="s">
        <v>126</v>
      </c>
      <c r="AC52" s="4" t="s">
        <v>298</v>
      </c>
      <c r="AD52" s="4" t="s">
        <v>298</v>
      </c>
      <c r="AE52" s="4" t="s">
        <v>126</v>
      </c>
      <c r="AF52" s="4" t="s">
        <v>126</v>
      </c>
      <c r="AG52" s="4" t="s">
        <v>300</v>
      </c>
      <c r="AH52" s="4" t="s">
        <v>126</v>
      </c>
    </row>
    <row r="53" spans="1:34" x14ac:dyDescent="0.35">
      <c r="A53" s="4">
        <v>45</v>
      </c>
      <c r="B53" s="4" t="s">
        <v>301</v>
      </c>
      <c r="C53" s="16"/>
      <c r="D53" s="4"/>
      <c r="E53" s="4"/>
      <c r="F53" s="4" t="s">
        <v>85</v>
      </c>
      <c r="G53" s="4"/>
      <c r="H53" s="25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9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35">
      <c r="A54" s="4">
        <v>46</v>
      </c>
      <c r="B54" s="4" t="s">
        <v>302</v>
      </c>
      <c r="C54" s="16"/>
      <c r="D54" s="4"/>
      <c r="E54" s="4" t="s">
        <v>126</v>
      </c>
      <c r="F54" s="10" t="s">
        <v>802</v>
      </c>
      <c r="G54" s="10"/>
      <c r="H54" s="27"/>
      <c r="I54" s="27"/>
      <c r="J54" s="27"/>
      <c r="K54" s="4" t="s">
        <v>126</v>
      </c>
      <c r="L54" s="4" t="s">
        <v>126</v>
      </c>
      <c r="M54" s="4"/>
      <c r="N54" s="4"/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4" t="s">
        <v>126</v>
      </c>
      <c r="W54" s="9" t="s">
        <v>302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  <c r="AH54" s="4" t="s">
        <v>126</v>
      </c>
    </row>
    <row r="55" spans="1:34" x14ac:dyDescent="0.35">
      <c r="A55" s="4">
        <v>47</v>
      </c>
      <c r="B55" s="4" t="s">
        <v>781</v>
      </c>
      <c r="C55" s="16"/>
      <c r="D55" s="4"/>
      <c r="E55" s="4" t="s">
        <v>126</v>
      </c>
      <c r="F55" s="10" t="s">
        <v>803</v>
      </c>
      <c r="G55" s="10"/>
      <c r="H55" s="27"/>
      <c r="I55" s="27"/>
      <c r="J55" s="27"/>
      <c r="K55" s="4" t="s">
        <v>126</v>
      </c>
      <c r="L55" s="4" t="s">
        <v>126</v>
      </c>
      <c r="M55" s="4"/>
      <c r="N55" s="4"/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4" t="s">
        <v>126</v>
      </c>
      <c r="W55" s="9" t="s">
        <v>303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  <c r="AH55" s="4" t="s">
        <v>126</v>
      </c>
    </row>
    <row r="56" spans="1:34" x14ac:dyDescent="0.35">
      <c r="A56" s="4">
        <v>48</v>
      </c>
      <c r="B56" s="4"/>
      <c r="C56" s="16"/>
      <c r="D56" s="4"/>
      <c r="E56" s="4"/>
      <c r="F56" s="10"/>
      <c r="G56" s="10"/>
      <c r="H56" s="27"/>
      <c r="I56" s="27"/>
      <c r="J56" s="2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9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5">
      <c r="A57" s="4">
        <v>49</v>
      </c>
      <c r="B57" s="4" t="s">
        <v>305</v>
      </c>
      <c r="C57" s="16"/>
      <c r="D57" s="4"/>
      <c r="E57" s="4" t="s">
        <v>126</v>
      </c>
      <c r="F57" s="4" t="s">
        <v>1067</v>
      </c>
      <c r="G57" s="4" t="s">
        <v>1138</v>
      </c>
      <c r="H57" s="25" t="s">
        <v>1212</v>
      </c>
      <c r="I57" s="25" t="s">
        <v>1216</v>
      </c>
      <c r="J57" s="25"/>
      <c r="K57" s="4">
        <v>1</v>
      </c>
      <c r="L57" s="4">
        <v>1</v>
      </c>
      <c r="M57" s="4" t="s">
        <v>126</v>
      </c>
      <c r="N57" s="4"/>
      <c r="O57" s="4"/>
      <c r="P57" s="4"/>
      <c r="Q57" s="4"/>
      <c r="R57" s="4" t="s">
        <v>126</v>
      </c>
      <c r="S57" s="4" t="s">
        <v>126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35">
      <c r="A58" s="4">
        <v>50</v>
      </c>
      <c r="B58" s="4" t="s">
        <v>67</v>
      </c>
      <c r="C58" s="16"/>
      <c r="D58" s="4"/>
      <c r="E58" s="4" t="s">
        <v>908</v>
      </c>
      <c r="F58" s="4" t="s">
        <v>960</v>
      </c>
      <c r="G58" s="4" t="s">
        <v>1137</v>
      </c>
      <c r="H58" s="25" t="s">
        <v>1213</v>
      </c>
      <c r="I58" s="25" t="s">
        <v>1361</v>
      </c>
      <c r="J58" s="25" t="s">
        <v>83</v>
      </c>
      <c r="K58" s="4">
        <v>1</v>
      </c>
      <c r="L58" s="4">
        <v>1</v>
      </c>
      <c r="M58" s="4" t="s">
        <v>126</v>
      </c>
      <c r="N58" s="4"/>
      <c r="O58" s="4" t="s">
        <v>126</v>
      </c>
      <c r="P58" s="4" t="s">
        <v>126</v>
      </c>
      <c r="Q58" s="4" t="s">
        <v>310</v>
      </c>
      <c r="R58" s="4" t="s">
        <v>126</v>
      </c>
      <c r="S58" s="4" t="s">
        <v>126</v>
      </c>
      <c r="T58" s="4" t="s">
        <v>311</v>
      </c>
      <c r="U58" s="4" t="s">
        <v>126</v>
      </c>
      <c r="V58" s="4" t="s">
        <v>126</v>
      </c>
      <c r="W58" s="4" t="s">
        <v>312</v>
      </c>
      <c r="X58" s="4" t="s">
        <v>313</v>
      </c>
      <c r="Y58" s="4" t="s">
        <v>126</v>
      </c>
      <c r="Z58" s="4" t="s">
        <v>314</v>
      </c>
      <c r="AA58" s="4" t="s">
        <v>315</v>
      </c>
      <c r="AB58" s="4" t="s">
        <v>316</v>
      </c>
      <c r="AC58" s="4" t="s">
        <v>317</v>
      </c>
      <c r="AD58" s="4" t="s">
        <v>317</v>
      </c>
      <c r="AE58" s="4" t="s">
        <v>126</v>
      </c>
      <c r="AF58" s="4" t="s">
        <v>318</v>
      </c>
      <c r="AG58" s="4" t="s">
        <v>319</v>
      </c>
      <c r="AH58" s="4" t="s">
        <v>126</v>
      </c>
    </row>
    <row r="59" spans="1:34" x14ac:dyDescent="0.35">
      <c r="A59" s="4">
        <v>51</v>
      </c>
      <c r="B59" s="4" t="s">
        <v>68</v>
      </c>
      <c r="C59" s="16"/>
      <c r="D59" s="4"/>
      <c r="E59" s="4" t="s">
        <v>909</v>
      </c>
      <c r="F59" s="4" t="s">
        <v>961</v>
      </c>
      <c r="G59" s="4" t="s">
        <v>1136</v>
      </c>
      <c r="H59" s="25" t="s">
        <v>1214</v>
      </c>
      <c r="I59" s="25" t="s">
        <v>1362</v>
      </c>
      <c r="J59" s="25" t="s">
        <v>1370</v>
      </c>
      <c r="K59" s="4">
        <v>1</v>
      </c>
      <c r="L59" s="4">
        <v>1</v>
      </c>
      <c r="M59" s="4"/>
      <c r="N59" s="4"/>
      <c r="O59" s="4" t="s">
        <v>126</v>
      </c>
      <c r="P59" s="4" t="s">
        <v>126</v>
      </c>
      <c r="Q59" s="4" t="s">
        <v>322</v>
      </c>
      <c r="R59" s="4" t="s">
        <v>126</v>
      </c>
      <c r="S59" s="4" t="s">
        <v>323</v>
      </c>
      <c r="T59" s="4" t="s">
        <v>324</v>
      </c>
      <c r="U59" s="4" t="s">
        <v>325</v>
      </c>
      <c r="V59" s="4" t="s">
        <v>126</v>
      </c>
      <c r="W59" s="4" t="s">
        <v>326</v>
      </c>
      <c r="X59" s="4" t="s">
        <v>327</v>
      </c>
      <c r="Y59" s="4" t="s">
        <v>328</v>
      </c>
      <c r="Z59" s="4" t="s">
        <v>329</v>
      </c>
      <c r="AA59" s="4" t="s">
        <v>330</v>
      </c>
      <c r="AB59" s="4" t="s">
        <v>331</v>
      </c>
      <c r="AC59" s="4" t="s">
        <v>332</v>
      </c>
      <c r="AD59" s="4" t="s">
        <v>332</v>
      </c>
      <c r="AE59" s="4" t="s">
        <v>126</v>
      </c>
      <c r="AF59" s="4" t="s">
        <v>333</v>
      </c>
      <c r="AG59" s="4" t="s">
        <v>334</v>
      </c>
      <c r="AH59" s="4" t="s">
        <v>126</v>
      </c>
    </row>
    <row r="60" spans="1:34" x14ac:dyDescent="0.35">
      <c r="A60" s="4">
        <v>52</v>
      </c>
      <c r="B60" s="4" t="s">
        <v>34</v>
      </c>
      <c r="C60" s="16"/>
      <c r="D60" s="4"/>
      <c r="E60" s="4"/>
      <c r="F60" s="4" t="s">
        <v>1066</v>
      </c>
      <c r="G60" s="4" t="s">
        <v>1135</v>
      </c>
      <c r="H60" s="25" t="s">
        <v>1219</v>
      </c>
      <c r="I60" s="25" t="s">
        <v>1218</v>
      </c>
      <c r="J60" s="25"/>
      <c r="K60" s="4">
        <v>1</v>
      </c>
      <c r="L60" s="4">
        <v>1</v>
      </c>
      <c r="M60" s="4"/>
      <c r="N60" s="4"/>
      <c r="O60" s="4" t="s">
        <v>126</v>
      </c>
      <c r="P60" s="4" t="s">
        <v>126</v>
      </c>
      <c r="Q60" s="4" t="s">
        <v>336</v>
      </c>
      <c r="R60" s="4" t="s">
        <v>126</v>
      </c>
      <c r="S60" s="4" t="s">
        <v>337</v>
      </c>
      <c r="T60" s="4" t="s">
        <v>338</v>
      </c>
      <c r="U60" s="4" t="s">
        <v>339</v>
      </c>
      <c r="V60" s="4" t="s">
        <v>126</v>
      </c>
      <c r="W60" s="4" t="s">
        <v>340</v>
      </c>
      <c r="X60" s="4" t="s">
        <v>341</v>
      </c>
      <c r="Y60" s="4" t="s">
        <v>342</v>
      </c>
      <c r="Z60" s="4" t="s">
        <v>343</v>
      </c>
      <c r="AA60" s="4" t="s">
        <v>344</v>
      </c>
      <c r="AB60" s="4" t="s">
        <v>345</v>
      </c>
      <c r="AC60" s="4" t="s">
        <v>346</v>
      </c>
      <c r="AD60" s="4" t="s">
        <v>126</v>
      </c>
      <c r="AE60" s="4" t="s">
        <v>126</v>
      </c>
      <c r="AF60" s="4" t="s">
        <v>347</v>
      </c>
      <c r="AG60" s="4" t="s">
        <v>348</v>
      </c>
      <c r="AH60" s="4" t="s">
        <v>126</v>
      </c>
    </row>
    <row r="61" spans="1:34" x14ac:dyDescent="0.35">
      <c r="A61" s="4">
        <v>53</v>
      </c>
      <c r="B61" s="4" t="s">
        <v>33</v>
      </c>
      <c r="C61" s="16"/>
      <c r="D61" s="4"/>
      <c r="E61" s="4" t="s">
        <v>912</v>
      </c>
      <c r="F61" s="4" t="s">
        <v>1065</v>
      </c>
      <c r="G61" s="4" t="s">
        <v>1134</v>
      </c>
      <c r="H61" s="25" t="s">
        <v>1220</v>
      </c>
      <c r="I61" s="25" t="s">
        <v>1363</v>
      </c>
      <c r="J61" s="25" t="s">
        <v>1371</v>
      </c>
      <c r="K61" s="4">
        <v>1</v>
      </c>
      <c r="L61" s="4">
        <v>1</v>
      </c>
      <c r="M61" s="4" t="s">
        <v>126</v>
      </c>
      <c r="N61" s="4"/>
      <c r="O61" s="4" t="s">
        <v>126</v>
      </c>
      <c r="P61" s="4" t="s">
        <v>126</v>
      </c>
      <c r="Q61" s="4" t="s">
        <v>350</v>
      </c>
      <c r="R61" s="4" t="s">
        <v>126</v>
      </c>
      <c r="S61" s="4" t="s">
        <v>126</v>
      </c>
      <c r="T61" s="4" t="s">
        <v>126</v>
      </c>
      <c r="U61" s="4" t="s">
        <v>351</v>
      </c>
      <c r="V61" s="4" t="s">
        <v>126</v>
      </c>
      <c r="W61" s="4" t="s">
        <v>352</v>
      </c>
      <c r="X61" s="4" t="s">
        <v>353</v>
      </c>
      <c r="Y61" s="4" t="s">
        <v>354</v>
      </c>
      <c r="Z61" s="4" t="s">
        <v>126</v>
      </c>
      <c r="AA61" s="4" t="s">
        <v>355</v>
      </c>
      <c r="AB61" s="4" t="s">
        <v>126</v>
      </c>
      <c r="AC61" s="4" t="s">
        <v>356</v>
      </c>
      <c r="AD61" s="4" t="s">
        <v>126</v>
      </c>
      <c r="AE61" s="4" t="s">
        <v>126</v>
      </c>
      <c r="AF61" s="4" t="s">
        <v>357</v>
      </c>
      <c r="AG61" s="4" t="s">
        <v>358</v>
      </c>
      <c r="AH61" s="4" t="s">
        <v>126</v>
      </c>
    </row>
    <row r="62" spans="1:34" x14ac:dyDescent="0.35">
      <c r="A62" s="4">
        <v>54</v>
      </c>
      <c r="B62" s="4" t="s">
        <v>32</v>
      </c>
      <c r="C62" s="16"/>
      <c r="D62" s="4"/>
      <c r="E62" s="4" t="s">
        <v>910</v>
      </c>
      <c r="F62" s="4" t="s">
        <v>963</v>
      </c>
      <c r="G62" s="4" t="s">
        <v>1133</v>
      </c>
      <c r="H62" s="25" t="s">
        <v>1224</v>
      </c>
      <c r="I62" s="25" t="s">
        <v>1364</v>
      </c>
      <c r="J62" s="25" t="s">
        <v>0</v>
      </c>
      <c r="K62" s="4">
        <v>1</v>
      </c>
      <c r="L62" s="4">
        <v>1</v>
      </c>
      <c r="M62" s="4" t="s">
        <v>126</v>
      </c>
      <c r="N62" s="4"/>
      <c r="O62" s="4" t="s">
        <v>126</v>
      </c>
      <c r="P62" s="4" t="s">
        <v>126</v>
      </c>
      <c r="Q62" s="4" t="s">
        <v>360</v>
      </c>
      <c r="R62" s="4" t="s">
        <v>126</v>
      </c>
      <c r="S62" s="4" t="s">
        <v>126</v>
      </c>
      <c r="T62" s="4" t="s">
        <v>126</v>
      </c>
      <c r="U62" s="4" t="s">
        <v>361</v>
      </c>
      <c r="V62" s="4" t="s">
        <v>126</v>
      </c>
      <c r="W62" s="4" t="s">
        <v>362</v>
      </c>
      <c r="X62" s="4" t="s">
        <v>363</v>
      </c>
      <c r="Y62" s="4" t="s">
        <v>364</v>
      </c>
      <c r="Z62" s="4" t="s">
        <v>126</v>
      </c>
      <c r="AA62" s="4" t="s">
        <v>365</v>
      </c>
      <c r="AB62" s="4"/>
      <c r="AC62" s="4" t="s">
        <v>366</v>
      </c>
      <c r="AD62" s="4" t="s">
        <v>126</v>
      </c>
      <c r="AE62" s="4" t="s">
        <v>126</v>
      </c>
      <c r="AF62" s="4" t="s">
        <v>367</v>
      </c>
      <c r="AG62" s="4" t="s">
        <v>126</v>
      </c>
      <c r="AH62" s="4" t="s">
        <v>368</v>
      </c>
    </row>
    <row r="63" spans="1:34" x14ac:dyDescent="0.35">
      <c r="A63" s="4">
        <v>55</v>
      </c>
      <c r="B63" s="4" t="s">
        <v>369</v>
      </c>
      <c r="C63" s="16"/>
      <c r="D63" s="4"/>
      <c r="E63" s="4" t="s">
        <v>126</v>
      </c>
      <c r="F63" s="4" t="s">
        <v>1064</v>
      </c>
      <c r="G63" s="4" t="s">
        <v>1132</v>
      </c>
      <c r="H63" s="25" t="s">
        <v>1221</v>
      </c>
      <c r="I63" s="25" t="s">
        <v>1225</v>
      </c>
      <c r="J63" s="25"/>
      <c r="K63" s="4">
        <v>1</v>
      </c>
      <c r="L63" s="4">
        <v>1</v>
      </c>
      <c r="M63" s="4" t="s">
        <v>126</v>
      </c>
      <c r="O63" s="4" t="s">
        <v>126</v>
      </c>
      <c r="P63" s="4" t="s">
        <v>126</v>
      </c>
      <c r="Q63" s="4" t="s">
        <v>370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126</v>
      </c>
      <c r="AC63" s="4" t="s">
        <v>371</v>
      </c>
      <c r="AD63" s="4" t="s">
        <v>126</v>
      </c>
      <c r="AE63" s="4" t="s">
        <v>126</v>
      </c>
      <c r="AF63" s="4" t="s">
        <v>372</v>
      </c>
      <c r="AG63" s="4" t="s">
        <v>126</v>
      </c>
      <c r="AH63" s="4" t="s">
        <v>373</v>
      </c>
    </row>
    <row r="64" spans="1:34" x14ac:dyDescent="0.35">
      <c r="A64" s="4">
        <v>56</v>
      </c>
      <c r="B64" s="4" t="s">
        <v>374</v>
      </c>
      <c r="C64" s="16"/>
      <c r="D64" s="4"/>
      <c r="E64" s="4" t="s">
        <v>126</v>
      </c>
      <c r="F64" s="4" t="s">
        <v>1063</v>
      </c>
      <c r="G64" s="4" t="s">
        <v>1131</v>
      </c>
      <c r="H64" s="25" t="s">
        <v>1222</v>
      </c>
      <c r="I64" s="25" t="s">
        <v>1226</v>
      </c>
      <c r="J64" s="25"/>
      <c r="K64" s="4">
        <v>1</v>
      </c>
      <c r="L64" s="4">
        <v>1</v>
      </c>
      <c r="M64" s="4" t="s">
        <v>126</v>
      </c>
      <c r="O64" s="4" t="s">
        <v>126</v>
      </c>
      <c r="P64" s="4" t="s">
        <v>126</v>
      </c>
      <c r="Q64" s="4" t="s">
        <v>375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126</v>
      </c>
      <c r="AH64" s="4" t="s">
        <v>376</v>
      </c>
    </row>
    <row r="65" spans="1:34" x14ac:dyDescent="0.35">
      <c r="A65" s="4">
        <v>57</v>
      </c>
      <c r="B65" s="4" t="s">
        <v>377</v>
      </c>
      <c r="C65" s="16"/>
      <c r="D65" s="4"/>
      <c r="E65" s="4" t="s">
        <v>126</v>
      </c>
      <c r="F65" s="4" t="s">
        <v>1062</v>
      </c>
      <c r="G65" s="4" t="s">
        <v>1130</v>
      </c>
      <c r="H65" s="25" t="s">
        <v>1223</v>
      </c>
      <c r="I65" s="25" t="s">
        <v>1227</v>
      </c>
      <c r="J65" s="25"/>
      <c r="K65" s="4">
        <v>1</v>
      </c>
      <c r="L65" s="4">
        <v>1</v>
      </c>
      <c r="M65" s="4" t="s">
        <v>126</v>
      </c>
      <c r="N65" s="4"/>
      <c r="O65" s="4" t="s">
        <v>126</v>
      </c>
      <c r="P65" s="4" t="s">
        <v>126</v>
      </c>
      <c r="Q65" s="4" t="s">
        <v>378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126</v>
      </c>
      <c r="AH65" s="4" t="s">
        <v>379</v>
      </c>
    </row>
    <row r="66" spans="1:34" x14ac:dyDescent="0.35">
      <c r="A66" s="4">
        <v>58</v>
      </c>
      <c r="B66" s="4" t="s">
        <v>380</v>
      </c>
      <c r="C66" s="16"/>
      <c r="D66" s="4"/>
      <c r="E66" s="4" t="s">
        <v>126</v>
      </c>
      <c r="F66" s="4" t="s">
        <v>1061</v>
      </c>
      <c r="G66" s="4"/>
      <c r="H66" s="25"/>
      <c r="I66" s="25"/>
      <c r="J66" s="25"/>
      <c r="K66" s="4">
        <v>1</v>
      </c>
      <c r="L66" s="4">
        <v>1</v>
      </c>
      <c r="M66" s="4" t="s">
        <v>126</v>
      </c>
      <c r="N66" s="4"/>
      <c r="O66" s="4" t="s">
        <v>126</v>
      </c>
      <c r="P66" s="4" t="s">
        <v>126</v>
      </c>
      <c r="Q66" s="4" t="s">
        <v>381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126</v>
      </c>
      <c r="AH66" s="4" t="s">
        <v>382</v>
      </c>
    </row>
    <row r="67" spans="1:34" x14ac:dyDescent="0.35">
      <c r="A67" s="4">
        <v>59</v>
      </c>
      <c r="B67" s="4" t="s">
        <v>383</v>
      </c>
      <c r="C67" s="16"/>
      <c r="D67" s="4"/>
      <c r="E67" s="4" t="s">
        <v>126</v>
      </c>
      <c r="F67" s="4" t="s">
        <v>1060</v>
      </c>
      <c r="G67" s="4"/>
      <c r="H67" s="25"/>
      <c r="I67" s="25"/>
      <c r="J67" s="25"/>
      <c r="K67" s="4">
        <v>1</v>
      </c>
      <c r="L67" s="4">
        <v>1</v>
      </c>
      <c r="M67" s="4" t="s">
        <v>126</v>
      </c>
      <c r="N67" s="4"/>
      <c r="O67" s="4" t="s">
        <v>126</v>
      </c>
      <c r="P67" s="4" t="s">
        <v>126</v>
      </c>
      <c r="Q67" s="4" t="s">
        <v>384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126</v>
      </c>
      <c r="AH67" s="4" t="s">
        <v>385</v>
      </c>
    </row>
    <row r="68" spans="1:34" x14ac:dyDescent="0.35">
      <c r="A68" s="4">
        <v>60</v>
      </c>
      <c r="B68" s="4" t="s">
        <v>221</v>
      </c>
      <c r="C68" s="16"/>
      <c r="D68" s="4"/>
      <c r="E68" s="4"/>
      <c r="F68" s="4" t="s">
        <v>753</v>
      </c>
      <c r="G68" s="4"/>
      <c r="H68" s="25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35">
      <c r="A69" s="4">
        <v>61</v>
      </c>
      <c r="B69" s="4" t="s">
        <v>209</v>
      </c>
      <c r="C69" s="16"/>
      <c r="D69" s="4"/>
      <c r="E69" s="4"/>
      <c r="F69" s="4" t="s">
        <v>85</v>
      </c>
      <c r="G69" s="4"/>
      <c r="H69" s="25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35">
      <c r="A70" s="4">
        <v>62</v>
      </c>
      <c r="B70" s="4" t="s">
        <v>387</v>
      </c>
      <c r="C70" s="16"/>
      <c r="D70" s="4"/>
      <c r="E70" s="4"/>
      <c r="F70" s="4" t="s">
        <v>85</v>
      </c>
      <c r="G70" s="4"/>
      <c r="H70" s="25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35">
      <c r="A71" s="4">
        <v>63</v>
      </c>
      <c r="B71" s="4" t="s">
        <v>209</v>
      </c>
      <c r="C71" s="16"/>
      <c r="D71" s="4"/>
      <c r="E71" s="4"/>
      <c r="F71" s="4" t="s">
        <v>85</v>
      </c>
      <c r="G71" s="4"/>
      <c r="H71" s="25"/>
      <c r="I71" s="25"/>
      <c r="J71" s="2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35">
      <c r="A72" s="4">
        <v>64</v>
      </c>
      <c r="B72" s="4" t="s">
        <v>804</v>
      </c>
      <c r="C72" s="16"/>
      <c r="D72" s="4"/>
      <c r="E72" s="4"/>
      <c r="F72" s="4" t="s">
        <v>85</v>
      </c>
      <c r="G72" s="4"/>
      <c r="H72" s="25"/>
      <c r="I72" s="25"/>
      <c r="J72" s="2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x14ac:dyDescent="0.35">
      <c r="A73" s="4">
        <v>65</v>
      </c>
      <c r="B73" s="4" t="s">
        <v>805</v>
      </c>
      <c r="C73" s="16"/>
      <c r="D73" s="4"/>
      <c r="E73" s="4"/>
      <c r="F73" s="4" t="s">
        <v>85</v>
      </c>
      <c r="G73" s="4"/>
      <c r="H73" s="25"/>
      <c r="I73" s="25"/>
      <c r="J73" s="2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35">
      <c r="A74" s="4">
        <v>66</v>
      </c>
      <c r="B74" s="4" t="s">
        <v>389</v>
      </c>
      <c r="C74" s="16"/>
      <c r="D74" s="4"/>
      <c r="E74" s="4"/>
      <c r="F74" s="4" t="s">
        <v>85</v>
      </c>
      <c r="G74" s="4"/>
      <c r="H74" s="25"/>
      <c r="I74" s="25"/>
      <c r="J74" s="2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x14ac:dyDescent="0.35">
      <c r="A75" s="4">
        <v>67</v>
      </c>
      <c r="B75" s="4" t="s">
        <v>784</v>
      </c>
      <c r="C75" s="16"/>
      <c r="D75" s="4"/>
      <c r="E75" s="4" t="s">
        <v>126</v>
      </c>
      <c r="F75" s="19" t="s">
        <v>1059</v>
      </c>
      <c r="G75" s="19"/>
      <c r="H75" s="28"/>
      <c r="I75" s="28"/>
      <c r="J75" s="28"/>
      <c r="K75" s="11"/>
      <c r="L75" s="11"/>
      <c r="M75" s="4" t="s">
        <v>783</v>
      </c>
      <c r="N75" s="4" t="s">
        <v>812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  <c r="AH75" s="4" t="s">
        <v>126</v>
      </c>
    </row>
    <row r="76" spans="1:34" x14ac:dyDescent="0.35">
      <c r="A76" s="4">
        <v>68</v>
      </c>
      <c r="B76" s="4" t="s">
        <v>31</v>
      </c>
      <c r="C76" s="16"/>
      <c r="D76" s="4"/>
      <c r="E76" s="4" t="s">
        <v>126</v>
      </c>
      <c r="F76" s="10" t="s">
        <v>1051</v>
      </c>
      <c r="G76" s="10" t="s">
        <v>1129</v>
      </c>
      <c r="H76" s="27" t="s">
        <v>1241</v>
      </c>
      <c r="I76" s="27" t="s">
        <v>1217</v>
      </c>
      <c r="J76" s="27"/>
      <c r="K76" s="10">
        <v>1</v>
      </c>
      <c r="L76" s="10">
        <v>1</v>
      </c>
      <c r="M76" s="4" t="s">
        <v>391</v>
      </c>
      <c r="N76" s="4" t="s">
        <v>877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  <c r="AH76" s="4" t="s">
        <v>126</v>
      </c>
    </row>
    <row r="77" spans="1:34" x14ac:dyDescent="0.35">
      <c r="A77" s="4">
        <v>69</v>
      </c>
      <c r="B77" s="4" t="s">
        <v>393</v>
      </c>
      <c r="C77" s="16"/>
      <c r="D77" s="4"/>
      <c r="E77" s="4" t="s">
        <v>392</v>
      </c>
      <c r="F77" s="10" t="s">
        <v>1050</v>
      </c>
      <c r="G77" s="10" t="s">
        <v>1128</v>
      </c>
      <c r="H77" s="27" t="s">
        <v>1228</v>
      </c>
      <c r="I77" s="27" t="s">
        <v>1242</v>
      </c>
      <c r="J77" s="27"/>
      <c r="K77" s="4" t="s">
        <v>126</v>
      </c>
      <c r="L77" s="10">
        <v>1</v>
      </c>
      <c r="M77" s="4" t="s">
        <v>126</v>
      </c>
      <c r="N77" s="4" t="s">
        <v>811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  <c r="AH77" s="4" t="s">
        <v>126</v>
      </c>
    </row>
    <row r="78" spans="1:34" x14ac:dyDescent="0.35">
      <c r="A78" s="4">
        <v>70</v>
      </c>
      <c r="B78" s="4" t="s">
        <v>394</v>
      </c>
      <c r="C78" s="16"/>
      <c r="D78" s="4"/>
      <c r="E78" s="4" t="s">
        <v>126</v>
      </c>
      <c r="F78" s="10" t="s">
        <v>1052</v>
      </c>
      <c r="G78" s="10" t="s">
        <v>1127</v>
      </c>
      <c r="H78" s="27" t="s">
        <v>1229</v>
      </c>
      <c r="I78" s="27" t="s">
        <v>1243</v>
      </c>
      <c r="J78" s="27"/>
      <c r="K78" s="4">
        <v>1</v>
      </c>
      <c r="L78" s="4">
        <v>1</v>
      </c>
      <c r="M78" s="4" t="s">
        <v>126</v>
      </c>
      <c r="N78" s="4" t="s">
        <v>878</v>
      </c>
      <c r="O78" s="4" t="s">
        <v>126</v>
      </c>
      <c r="P78" s="4" t="s">
        <v>126</v>
      </c>
      <c r="Q78" s="4" t="s">
        <v>395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126</v>
      </c>
      <c r="AH78" s="4" t="s">
        <v>396</v>
      </c>
    </row>
    <row r="79" spans="1:34" x14ac:dyDescent="0.35">
      <c r="A79" s="4">
        <v>71</v>
      </c>
      <c r="B79" s="4" t="s">
        <v>397</v>
      </c>
      <c r="C79" s="16"/>
      <c r="D79" s="4"/>
      <c r="E79" s="4" t="s">
        <v>126</v>
      </c>
      <c r="F79" s="10" t="s">
        <v>1053</v>
      </c>
      <c r="G79" s="10" t="s">
        <v>1126</v>
      </c>
      <c r="H79" s="27" t="s">
        <v>1230</v>
      </c>
      <c r="I79" s="27" t="s">
        <v>1244</v>
      </c>
      <c r="J79" s="27"/>
      <c r="K79" s="10">
        <v>1</v>
      </c>
      <c r="L79" s="10">
        <v>1</v>
      </c>
      <c r="M79" s="4" t="s">
        <v>126</v>
      </c>
      <c r="N79" s="4" t="s">
        <v>879</v>
      </c>
      <c r="O79" s="4" t="s">
        <v>126</v>
      </c>
      <c r="P79" s="4" t="s">
        <v>126</v>
      </c>
      <c r="Q79" s="4" t="s">
        <v>398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126</v>
      </c>
      <c r="AH79" s="4" t="s">
        <v>399</v>
      </c>
    </row>
    <row r="80" spans="1:34" x14ac:dyDescent="0.35">
      <c r="A80" s="4">
        <v>72</v>
      </c>
      <c r="B80" s="4" t="s">
        <v>400</v>
      </c>
      <c r="C80" s="16"/>
      <c r="D80" s="4"/>
      <c r="E80" s="4" t="s">
        <v>126</v>
      </c>
      <c r="F80" s="10" t="s">
        <v>1054</v>
      </c>
      <c r="G80" s="10" t="s">
        <v>1125</v>
      </c>
      <c r="H80" s="27" t="s">
        <v>1231</v>
      </c>
      <c r="I80" s="27" t="s">
        <v>1245</v>
      </c>
      <c r="J80" s="27"/>
      <c r="K80" s="10">
        <v>1</v>
      </c>
      <c r="L80" s="10">
        <v>1</v>
      </c>
      <c r="M80" s="4" t="s">
        <v>126</v>
      </c>
      <c r="N80" s="4" t="s">
        <v>874</v>
      </c>
      <c r="O80" s="4" t="s">
        <v>126</v>
      </c>
      <c r="P80" s="4" t="s">
        <v>126</v>
      </c>
      <c r="Q80" s="4" t="s">
        <v>401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126</v>
      </c>
      <c r="AH80" s="4" t="s">
        <v>402</v>
      </c>
    </row>
    <row r="81" spans="1:34" x14ac:dyDescent="0.35">
      <c r="A81" s="4">
        <v>73</v>
      </c>
      <c r="B81" s="4" t="s">
        <v>403</v>
      </c>
      <c r="C81" s="16"/>
      <c r="D81" s="4"/>
      <c r="E81" s="4" t="s">
        <v>126</v>
      </c>
      <c r="F81" s="4" t="s">
        <v>1055</v>
      </c>
      <c r="G81" s="4" t="s">
        <v>1124</v>
      </c>
      <c r="H81" s="25" t="s">
        <v>1232</v>
      </c>
      <c r="I81" s="25" t="s">
        <v>1246</v>
      </c>
      <c r="J81" s="25"/>
      <c r="K81" s="4">
        <v>1</v>
      </c>
      <c r="L81" s="4">
        <v>1</v>
      </c>
      <c r="M81" s="4" t="s">
        <v>126</v>
      </c>
      <c r="N81" s="4" t="s">
        <v>875</v>
      </c>
      <c r="O81" s="4" t="s">
        <v>126</v>
      </c>
      <c r="P81" s="4" t="s">
        <v>126</v>
      </c>
      <c r="Q81" s="4" t="s">
        <v>404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126</v>
      </c>
      <c r="AH81" s="4" t="s">
        <v>405</v>
      </c>
    </row>
    <row r="82" spans="1:34" x14ac:dyDescent="0.35">
      <c r="A82" s="4">
        <v>74</v>
      </c>
      <c r="B82" s="4" t="s">
        <v>406</v>
      </c>
      <c r="C82" s="16"/>
      <c r="D82" s="4"/>
      <c r="E82" s="4" t="s">
        <v>126</v>
      </c>
      <c r="F82" s="4" t="s">
        <v>1056</v>
      </c>
      <c r="G82" s="4" t="s">
        <v>1123</v>
      </c>
      <c r="H82" s="25" t="s">
        <v>1247</v>
      </c>
      <c r="I82" s="25"/>
      <c r="J82" s="25"/>
      <c r="K82" s="4">
        <v>1</v>
      </c>
      <c r="L82" s="4">
        <v>1</v>
      </c>
      <c r="M82" s="4" t="s">
        <v>126</v>
      </c>
      <c r="N82" s="3" t="s">
        <v>876</v>
      </c>
      <c r="O82" s="4" t="s">
        <v>126</v>
      </c>
      <c r="P82" s="4" t="s">
        <v>126</v>
      </c>
      <c r="Q82" s="4" t="s">
        <v>407</v>
      </c>
      <c r="R82" s="4" t="s">
        <v>408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  <c r="AH82" s="4" t="s">
        <v>126</v>
      </c>
    </row>
    <row r="83" spans="1:34" x14ac:dyDescent="0.35">
      <c r="A83" s="4">
        <v>75</v>
      </c>
      <c r="B83" s="4" t="s">
        <v>409</v>
      </c>
      <c r="C83" s="16"/>
      <c r="D83" s="4"/>
      <c r="E83" s="4" t="s">
        <v>126</v>
      </c>
      <c r="F83" s="4" t="s">
        <v>1057</v>
      </c>
      <c r="G83" s="4" t="s">
        <v>1122</v>
      </c>
      <c r="H83" s="25" t="s">
        <v>1248</v>
      </c>
      <c r="I83" s="25"/>
      <c r="J83" s="25"/>
      <c r="K83" s="4">
        <v>1</v>
      </c>
      <c r="L83" s="4">
        <v>1</v>
      </c>
      <c r="M83" s="4" t="s">
        <v>126</v>
      </c>
      <c r="N83" s="4" t="s">
        <v>871</v>
      </c>
      <c r="O83" s="4" t="s">
        <v>126</v>
      </c>
      <c r="P83" s="4" t="s">
        <v>126</v>
      </c>
      <c r="Q83" s="4" t="s">
        <v>410</v>
      </c>
      <c r="R83" s="4" t="s">
        <v>411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126</v>
      </c>
      <c r="AH83" s="4" t="s">
        <v>412</v>
      </c>
    </row>
    <row r="84" spans="1:34" x14ac:dyDescent="0.35">
      <c r="A84" s="4">
        <v>76</v>
      </c>
      <c r="B84" s="4" t="s">
        <v>413</v>
      </c>
      <c r="C84" s="16"/>
      <c r="D84" s="4"/>
      <c r="E84" s="4" t="s">
        <v>126</v>
      </c>
      <c r="F84" s="4" t="s">
        <v>1058</v>
      </c>
      <c r="G84" s="4" t="s">
        <v>1121</v>
      </c>
      <c r="H84" s="25" t="s">
        <v>1249</v>
      </c>
      <c r="I84" s="25"/>
      <c r="J84" s="25"/>
      <c r="K84" s="4">
        <v>1</v>
      </c>
      <c r="L84" s="4">
        <v>1</v>
      </c>
      <c r="M84" s="4" t="s">
        <v>126</v>
      </c>
      <c r="N84" s="4" t="s">
        <v>872</v>
      </c>
      <c r="O84" s="4" t="s">
        <v>126</v>
      </c>
      <c r="P84" s="4" t="s">
        <v>126</v>
      </c>
      <c r="Q84" s="4" t="s">
        <v>414</v>
      </c>
      <c r="R84" s="4" t="s">
        <v>414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126</v>
      </c>
      <c r="AH84" s="4" t="s">
        <v>415</v>
      </c>
    </row>
    <row r="85" spans="1:34" x14ac:dyDescent="0.35">
      <c r="A85" s="4">
        <v>77</v>
      </c>
      <c r="B85" s="4" t="s">
        <v>416</v>
      </c>
      <c r="C85" s="16"/>
      <c r="D85" s="4"/>
      <c r="E85" s="4" t="s">
        <v>126</v>
      </c>
      <c r="F85" s="4" t="s">
        <v>1049</v>
      </c>
      <c r="G85" s="4" t="s">
        <v>1120</v>
      </c>
      <c r="H85" s="25" t="s">
        <v>1233</v>
      </c>
      <c r="I85" s="25"/>
      <c r="J85" s="25"/>
      <c r="K85" s="4">
        <v>1</v>
      </c>
      <c r="L85" s="4">
        <v>1</v>
      </c>
      <c r="M85" s="4" t="s">
        <v>126</v>
      </c>
      <c r="N85" s="4" t="s">
        <v>873</v>
      </c>
      <c r="O85" s="4" t="s">
        <v>126</v>
      </c>
      <c r="P85" s="4" t="s">
        <v>126</v>
      </c>
      <c r="Q85" s="4" t="s">
        <v>417</v>
      </c>
      <c r="R85" s="4" t="s">
        <v>417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126</v>
      </c>
      <c r="AH85" s="4" t="s">
        <v>418</v>
      </c>
    </row>
    <row r="86" spans="1:34" x14ac:dyDescent="0.35">
      <c r="A86" s="4">
        <v>78</v>
      </c>
      <c r="B86" s="4" t="s">
        <v>419</v>
      </c>
      <c r="C86" s="16"/>
      <c r="D86" s="4"/>
      <c r="E86" s="4"/>
      <c r="F86" s="4" t="s">
        <v>806</v>
      </c>
      <c r="G86" s="4"/>
      <c r="H86" s="25"/>
      <c r="I86" s="25"/>
      <c r="J86" s="2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x14ac:dyDescent="0.35">
      <c r="A87" s="4">
        <v>79</v>
      </c>
      <c r="B87" s="4" t="s">
        <v>422</v>
      </c>
      <c r="C87" s="16" t="s">
        <v>86</v>
      </c>
      <c r="D87" s="4"/>
      <c r="E87" s="4" t="s">
        <v>126</v>
      </c>
      <c r="F87" s="4" t="s">
        <v>1048</v>
      </c>
      <c r="G87" s="4" t="s">
        <v>1119</v>
      </c>
      <c r="H87" s="25" t="s">
        <v>1234</v>
      </c>
      <c r="I87" s="25"/>
      <c r="J87" s="25"/>
      <c r="K87" s="4">
        <v>1</v>
      </c>
      <c r="L87" s="4">
        <v>1</v>
      </c>
      <c r="M87" s="4" t="s">
        <v>126</v>
      </c>
      <c r="N87" s="4"/>
      <c r="O87" s="4" t="s">
        <v>126</v>
      </c>
      <c r="P87" s="4" t="s">
        <v>126</v>
      </c>
      <c r="Q87" s="4" t="s">
        <v>423</v>
      </c>
      <c r="R87" s="4" t="s">
        <v>423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126</v>
      </c>
      <c r="X87" s="4" t="s">
        <v>424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126</v>
      </c>
      <c r="AH87" s="4" t="s">
        <v>425</v>
      </c>
    </row>
    <row r="88" spans="1:34" x14ac:dyDescent="0.35">
      <c r="A88" s="4">
        <v>80</v>
      </c>
      <c r="B88" s="4" t="s">
        <v>426</v>
      </c>
      <c r="C88" s="16" t="s">
        <v>86</v>
      </c>
      <c r="D88" s="4"/>
      <c r="E88" s="4" t="s">
        <v>126</v>
      </c>
      <c r="F88" s="4" t="s">
        <v>1047</v>
      </c>
      <c r="G88" s="4" t="s">
        <v>1118</v>
      </c>
      <c r="H88" s="25" t="s">
        <v>1235</v>
      </c>
      <c r="I88" s="25"/>
      <c r="J88" s="25"/>
      <c r="K88" s="4">
        <v>1</v>
      </c>
      <c r="L88" s="4">
        <v>1</v>
      </c>
      <c r="M88" s="4" t="s">
        <v>126</v>
      </c>
      <c r="N88" s="4"/>
      <c r="O88" s="4" t="s">
        <v>126</v>
      </c>
      <c r="P88" s="4" t="s">
        <v>126</v>
      </c>
      <c r="Q88" s="4" t="s">
        <v>427</v>
      </c>
      <c r="R88" s="4" t="s">
        <v>427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126</v>
      </c>
      <c r="X88" s="4" t="s">
        <v>428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126</v>
      </c>
      <c r="AH88" s="4" t="s">
        <v>429</v>
      </c>
    </row>
    <row r="89" spans="1:34" x14ac:dyDescent="0.35">
      <c r="A89" s="4">
        <v>81</v>
      </c>
      <c r="B89" s="4" t="s">
        <v>87</v>
      </c>
      <c r="C89" s="16" t="s">
        <v>86</v>
      </c>
      <c r="D89" s="4"/>
      <c r="E89" s="4" t="s">
        <v>88</v>
      </c>
      <c r="F89" s="4" t="s">
        <v>813</v>
      </c>
      <c r="G89" s="4" t="s">
        <v>1117</v>
      </c>
      <c r="H89" s="25" t="s">
        <v>1236</v>
      </c>
      <c r="I89" s="25" t="s">
        <v>1365</v>
      </c>
      <c r="J89" s="25" t="s">
        <v>1374</v>
      </c>
      <c r="K89" s="4">
        <v>1</v>
      </c>
      <c r="L89" s="4">
        <v>1</v>
      </c>
      <c r="M89" s="4" t="s">
        <v>126</v>
      </c>
      <c r="N89" s="4" t="s">
        <v>813</v>
      </c>
      <c r="O89" s="4" t="s">
        <v>126</v>
      </c>
      <c r="P89" s="4" t="s">
        <v>126</v>
      </c>
      <c r="Q89" s="4" t="s">
        <v>430</v>
      </c>
      <c r="R89" s="4" t="s">
        <v>430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126</v>
      </c>
      <c r="X89" s="4" t="s">
        <v>431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126</v>
      </c>
      <c r="AH89" s="4" t="s">
        <v>432</v>
      </c>
    </row>
    <row r="90" spans="1:34" x14ac:dyDescent="0.35">
      <c r="A90" s="4">
        <v>82</v>
      </c>
      <c r="B90" s="4" t="s">
        <v>27</v>
      </c>
      <c r="C90" s="16" t="s">
        <v>86</v>
      </c>
      <c r="D90" s="4"/>
      <c r="E90" s="4" t="s">
        <v>433</v>
      </c>
      <c r="F90" s="4" t="s">
        <v>816</v>
      </c>
      <c r="G90" s="4" t="s">
        <v>1116</v>
      </c>
      <c r="H90" s="25" t="s">
        <v>1237</v>
      </c>
      <c r="I90" s="25"/>
      <c r="J90" s="25"/>
      <c r="K90" s="4">
        <v>1</v>
      </c>
      <c r="L90" s="4">
        <v>1</v>
      </c>
      <c r="M90" s="4" t="s">
        <v>126</v>
      </c>
      <c r="N90" s="4" t="s">
        <v>816</v>
      </c>
      <c r="O90" s="4" t="s">
        <v>126</v>
      </c>
      <c r="P90" s="4" t="s">
        <v>126</v>
      </c>
      <c r="Q90" s="4" t="s">
        <v>434</v>
      </c>
      <c r="R90" s="4" t="s">
        <v>434</v>
      </c>
      <c r="S90" s="4" t="s">
        <v>126</v>
      </c>
      <c r="T90" s="4" t="s">
        <v>126</v>
      </c>
      <c r="U90" s="4" t="s">
        <v>435</v>
      </c>
      <c r="V90" s="4" t="s">
        <v>126</v>
      </c>
      <c r="W90" s="4" t="s">
        <v>126</v>
      </c>
      <c r="X90" s="4" t="s">
        <v>436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126</v>
      </c>
      <c r="AH90" s="4" t="s">
        <v>437</v>
      </c>
    </row>
    <row r="91" spans="1:34" x14ac:dyDescent="0.35">
      <c r="A91" s="4">
        <v>83</v>
      </c>
      <c r="B91" s="4" t="s">
        <v>209</v>
      </c>
      <c r="C91" s="16"/>
      <c r="D91" s="4"/>
      <c r="E91" s="4"/>
      <c r="F91" s="4" t="s">
        <v>85</v>
      </c>
      <c r="G91" s="4"/>
      <c r="H91" s="25"/>
      <c r="I91" s="25"/>
      <c r="J91" s="2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x14ac:dyDescent="0.35">
      <c r="A92" s="4">
        <v>84</v>
      </c>
      <c r="B92" s="4" t="s">
        <v>221</v>
      </c>
      <c r="C92" s="16"/>
      <c r="D92" s="4"/>
      <c r="E92" s="4"/>
      <c r="F92" s="4" t="s">
        <v>753</v>
      </c>
      <c r="G92" s="4"/>
      <c r="H92" s="25"/>
      <c r="I92" s="25"/>
      <c r="J92" s="2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x14ac:dyDescent="0.35">
      <c r="A93" s="4">
        <v>85</v>
      </c>
      <c r="B93" s="4" t="s">
        <v>79</v>
      </c>
      <c r="C93" s="16" t="s">
        <v>86</v>
      </c>
      <c r="D93" s="4"/>
      <c r="E93" s="4" t="s">
        <v>126</v>
      </c>
      <c r="F93" s="4" t="s">
        <v>1046</v>
      </c>
      <c r="G93" s="4" t="s">
        <v>1115</v>
      </c>
      <c r="H93" s="25" t="s">
        <v>1238</v>
      </c>
      <c r="I93" s="25"/>
      <c r="J93" s="25"/>
      <c r="K93" s="4">
        <v>1</v>
      </c>
      <c r="L93" s="4">
        <v>1</v>
      </c>
      <c r="M93" s="4" t="s">
        <v>126</v>
      </c>
      <c r="N93" s="4"/>
      <c r="O93" s="4" t="s">
        <v>126</v>
      </c>
      <c r="P93" s="4" t="s">
        <v>126</v>
      </c>
      <c r="Q93" s="4" t="s">
        <v>438</v>
      </c>
      <c r="R93" s="4" t="s">
        <v>438</v>
      </c>
      <c r="S93" s="4" t="s">
        <v>126</v>
      </c>
      <c r="T93" s="4" t="s">
        <v>126</v>
      </c>
      <c r="U93" s="4" t="s">
        <v>439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126</v>
      </c>
      <c r="AH93" s="4" t="s">
        <v>440</v>
      </c>
    </row>
    <row r="94" spans="1:34" x14ac:dyDescent="0.35">
      <c r="A94" s="4">
        <v>86</v>
      </c>
      <c r="B94" s="4" t="s">
        <v>24</v>
      </c>
      <c r="C94" s="16"/>
      <c r="D94" s="4"/>
      <c r="E94" s="4" t="s">
        <v>916</v>
      </c>
      <c r="F94" s="4" t="s">
        <v>817</v>
      </c>
      <c r="G94" s="4" t="s">
        <v>1114</v>
      </c>
      <c r="H94" s="25" t="s">
        <v>1239</v>
      </c>
      <c r="I94" s="25"/>
      <c r="J94" s="25"/>
      <c r="K94" s="4">
        <v>1</v>
      </c>
      <c r="L94" s="4">
        <v>1</v>
      </c>
      <c r="M94" s="4" t="s">
        <v>126</v>
      </c>
      <c r="N94" s="4"/>
      <c r="O94" s="4" t="s">
        <v>126</v>
      </c>
      <c r="P94" s="4" t="s">
        <v>126</v>
      </c>
      <c r="Q94" s="4" t="s">
        <v>441</v>
      </c>
      <c r="R94" s="4" t="s">
        <v>441</v>
      </c>
      <c r="S94" s="4" t="s">
        <v>126</v>
      </c>
      <c r="T94" s="4" t="s">
        <v>442</v>
      </c>
      <c r="U94" s="4" t="s">
        <v>443</v>
      </c>
      <c r="V94" s="4" t="s">
        <v>126</v>
      </c>
      <c r="W94" s="4" t="s">
        <v>126</v>
      </c>
      <c r="X94" s="4" t="s">
        <v>444</v>
      </c>
      <c r="Y94" s="4" t="s">
        <v>126</v>
      </c>
      <c r="Z94" s="4" t="s">
        <v>126</v>
      </c>
      <c r="AA94" s="4" t="s">
        <v>445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126</v>
      </c>
      <c r="AH94" s="4" t="s">
        <v>446</v>
      </c>
    </row>
    <row r="95" spans="1:34" x14ac:dyDescent="0.35">
      <c r="A95" s="4">
        <v>87</v>
      </c>
      <c r="B95" s="4" t="s">
        <v>76</v>
      </c>
      <c r="C95" s="16"/>
      <c r="D95" s="4"/>
      <c r="E95" s="4" t="s">
        <v>913</v>
      </c>
      <c r="F95" s="4" t="s">
        <v>814</v>
      </c>
      <c r="G95" s="4" t="s">
        <v>1113</v>
      </c>
      <c r="H95" s="25" t="s">
        <v>1240</v>
      </c>
      <c r="I95" s="25"/>
      <c r="J95" s="25"/>
      <c r="K95" s="4">
        <v>1</v>
      </c>
      <c r="L95" s="4">
        <v>1</v>
      </c>
      <c r="M95" s="4" t="s">
        <v>126</v>
      </c>
      <c r="N95" s="4"/>
      <c r="O95" s="4" t="s">
        <v>126</v>
      </c>
      <c r="P95" s="4" t="s">
        <v>126</v>
      </c>
      <c r="Q95" s="4" t="s">
        <v>447</v>
      </c>
      <c r="R95" s="4" t="s">
        <v>447</v>
      </c>
      <c r="S95" s="4" t="s">
        <v>126</v>
      </c>
      <c r="T95" s="4" t="s">
        <v>448</v>
      </c>
      <c r="U95" s="4" t="s">
        <v>449</v>
      </c>
      <c r="V95" s="4" t="s">
        <v>126</v>
      </c>
      <c r="W95" s="4" t="s">
        <v>126</v>
      </c>
      <c r="X95" s="4" t="s">
        <v>450</v>
      </c>
      <c r="Y95" s="4" t="s">
        <v>126</v>
      </c>
      <c r="Z95" s="4" t="s">
        <v>126</v>
      </c>
      <c r="AA95" s="4" t="s">
        <v>451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126</v>
      </c>
      <c r="AH95" s="4" t="s">
        <v>452</v>
      </c>
    </row>
    <row r="96" spans="1:34" x14ac:dyDescent="0.35">
      <c r="A96" s="13">
        <v>88</v>
      </c>
      <c r="B96" s="13" t="s">
        <v>69</v>
      </c>
      <c r="C96" s="16"/>
      <c r="D96" s="13"/>
      <c r="E96" s="13" t="s">
        <v>126</v>
      </c>
      <c r="F96" s="14" t="s">
        <v>1045</v>
      </c>
      <c r="G96" s="14"/>
      <c r="H96" s="29"/>
      <c r="I96" s="29"/>
      <c r="J96" s="29"/>
      <c r="K96" s="14"/>
      <c r="L96" s="14"/>
      <c r="M96" s="13" t="s">
        <v>453</v>
      </c>
      <c r="N96" s="13"/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126</v>
      </c>
      <c r="U96" s="4" t="s">
        <v>454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126</v>
      </c>
      <c r="AA96" s="4" t="s">
        <v>455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  <c r="AH96" s="4" t="s">
        <v>126</v>
      </c>
    </row>
    <row r="97" spans="1:34" x14ac:dyDescent="0.35">
      <c r="A97" s="13">
        <v>89</v>
      </c>
      <c r="B97" s="13" t="s">
        <v>73</v>
      </c>
      <c r="C97" s="16"/>
      <c r="D97" s="13"/>
      <c r="E97" s="13" t="s">
        <v>126</v>
      </c>
      <c r="F97" s="14" t="s">
        <v>1044</v>
      </c>
      <c r="G97" s="14"/>
      <c r="H97" s="29"/>
      <c r="I97" s="29"/>
      <c r="J97" s="29"/>
      <c r="K97" s="14"/>
      <c r="L97" s="14"/>
      <c r="M97" s="13" t="s">
        <v>456</v>
      </c>
      <c r="N97" s="13"/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126</v>
      </c>
      <c r="U97" s="4" t="s">
        <v>457</v>
      </c>
      <c r="V97" s="4" t="s">
        <v>126</v>
      </c>
      <c r="W97" s="4" t="s">
        <v>126</v>
      </c>
      <c r="X97" s="4" t="s">
        <v>126</v>
      </c>
      <c r="Y97" s="4" t="s">
        <v>458</v>
      </c>
      <c r="Z97" s="4" t="s">
        <v>126</v>
      </c>
      <c r="AA97" s="4" t="s">
        <v>459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  <c r="AH97" s="4" t="s">
        <v>126</v>
      </c>
    </row>
    <row r="98" spans="1:34" x14ac:dyDescent="0.35">
      <c r="A98" s="13">
        <v>90</v>
      </c>
      <c r="B98" s="13" t="s">
        <v>72</v>
      </c>
      <c r="C98" s="16"/>
      <c r="D98" s="13"/>
      <c r="E98" s="13" t="s">
        <v>126</v>
      </c>
      <c r="F98" s="14" t="s">
        <v>1043</v>
      </c>
      <c r="G98" s="14"/>
      <c r="H98" s="29"/>
      <c r="I98" s="29"/>
      <c r="J98" s="29"/>
      <c r="K98" s="14"/>
      <c r="L98" s="14"/>
      <c r="M98" s="13" t="s">
        <v>460</v>
      </c>
      <c r="N98" s="13"/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126</v>
      </c>
      <c r="T98" s="4" t="s">
        <v>461</v>
      </c>
      <c r="U98" s="4" t="s">
        <v>462</v>
      </c>
      <c r="V98" s="4" t="s">
        <v>126</v>
      </c>
      <c r="W98" s="4" t="s">
        <v>463</v>
      </c>
      <c r="X98" s="4" t="s">
        <v>126</v>
      </c>
      <c r="Y98" s="4" t="s">
        <v>464</v>
      </c>
      <c r="Z98" s="4" t="s">
        <v>126</v>
      </c>
      <c r="AA98" s="4" t="s">
        <v>465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  <c r="AH98" s="4" t="s">
        <v>126</v>
      </c>
    </row>
    <row r="99" spans="1:34" x14ac:dyDescent="0.35">
      <c r="A99" s="13">
        <v>91</v>
      </c>
      <c r="B99" s="13" t="s">
        <v>71</v>
      </c>
      <c r="C99" s="16"/>
      <c r="D99" s="13"/>
      <c r="E99" s="13"/>
      <c r="F99" s="14" t="s">
        <v>1042</v>
      </c>
      <c r="G99" s="14"/>
      <c r="H99" s="29"/>
      <c r="I99" s="29"/>
      <c r="J99" s="29"/>
      <c r="K99" s="14"/>
      <c r="L99" s="14"/>
      <c r="M99" s="13" t="s">
        <v>70</v>
      </c>
      <c r="N99" s="13"/>
      <c r="O99" s="4" t="s">
        <v>126</v>
      </c>
      <c r="P99" s="4" t="s">
        <v>472</v>
      </c>
      <c r="Q99" s="4" t="s">
        <v>126</v>
      </c>
      <c r="R99" s="4" t="s">
        <v>126</v>
      </c>
      <c r="S99" s="4" t="s">
        <v>126</v>
      </c>
      <c r="T99" s="4" t="s">
        <v>466</v>
      </c>
      <c r="U99" s="4" t="s">
        <v>467</v>
      </c>
      <c r="V99" s="4" t="s">
        <v>126</v>
      </c>
      <c r="W99" s="4" t="s">
        <v>468</v>
      </c>
      <c r="X99" s="4" t="s">
        <v>469</v>
      </c>
      <c r="Y99" s="4" t="s">
        <v>470</v>
      </c>
      <c r="Z99" s="4" t="s">
        <v>126</v>
      </c>
      <c r="AA99" s="4" t="s">
        <v>471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  <c r="AH99" s="4" t="s">
        <v>126</v>
      </c>
    </row>
    <row r="100" spans="1:34" x14ac:dyDescent="0.35">
      <c r="A100" s="4">
        <v>92</v>
      </c>
      <c r="B100" s="4" t="s">
        <v>21</v>
      </c>
      <c r="C100" s="16"/>
      <c r="D100" s="4"/>
      <c r="E100" s="4" t="s">
        <v>911</v>
      </c>
      <c r="F100" s="4" t="s">
        <v>815</v>
      </c>
      <c r="G100" s="4" t="s">
        <v>1112</v>
      </c>
      <c r="H100" s="25" t="s">
        <v>1288</v>
      </c>
      <c r="I100" s="25"/>
      <c r="J100" s="25"/>
      <c r="K100" s="4">
        <v>1</v>
      </c>
      <c r="L100" s="4">
        <v>1</v>
      </c>
      <c r="M100" s="4" t="s">
        <v>126</v>
      </c>
      <c r="N100" s="4"/>
      <c r="O100" s="4" t="s">
        <v>126</v>
      </c>
      <c r="P100" s="4" t="s">
        <v>126</v>
      </c>
      <c r="Q100" s="4" t="s">
        <v>473</v>
      </c>
      <c r="R100" s="4" t="s">
        <v>473</v>
      </c>
      <c r="S100" s="4" t="s">
        <v>126</v>
      </c>
      <c r="T100" s="4" t="s">
        <v>126</v>
      </c>
      <c r="U100" s="4" t="s">
        <v>474</v>
      </c>
      <c r="V100" s="4" t="s">
        <v>126</v>
      </c>
      <c r="W100" s="4" t="s">
        <v>126</v>
      </c>
      <c r="X100" s="4" t="s">
        <v>475</v>
      </c>
      <c r="Y100" s="4" t="s">
        <v>476</v>
      </c>
      <c r="Z100" s="4" t="s">
        <v>126</v>
      </c>
      <c r="AA100" s="4" t="s">
        <v>477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126</v>
      </c>
      <c r="AH100" s="4" t="s">
        <v>478</v>
      </c>
    </row>
    <row r="101" spans="1:34" x14ac:dyDescent="0.35">
      <c r="A101" s="4">
        <v>93</v>
      </c>
      <c r="B101" s="4" t="s">
        <v>75</v>
      </c>
      <c r="C101" s="16"/>
      <c r="D101" s="4"/>
      <c r="E101" s="4" t="s">
        <v>126</v>
      </c>
      <c r="F101" s="4" t="s">
        <v>880</v>
      </c>
      <c r="G101" s="4" t="s">
        <v>1111</v>
      </c>
      <c r="H101" s="25" t="s">
        <v>1287</v>
      </c>
      <c r="I101" s="25"/>
      <c r="J101" s="25"/>
      <c r="K101" s="4">
        <v>1</v>
      </c>
      <c r="L101" s="4">
        <v>1</v>
      </c>
      <c r="M101" s="4" t="s">
        <v>126</v>
      </c>
      <c r="N101" s="4"/>
      <c r="O101" s="4" t="s">
        <v>126</v>
      </c>
      <c r="P101" s="4" t="s">
        <v>126</v>
      </c>
      <c r="Q101" s="4" t="s">
        <v>479</v>
      </c>
      <c r="R101" s="4" t="s">
        <v>479</v>
      </c>
      <c r="S101" s="4" t="s">
        <v>126</v>
      </c>
      <c r="T101" s="4" t="s">
        <v>126</v>
      </c>
      <c r="U101" s="4" t="s">
        <v>480</v>
      </c>
      <c r="V101" s="4" t="s">
        <v>126</v>
      </c>
      <c r="W101" s="4" t="s">
        <v>126</v>
      </c>
      <c r="X101" s="4" t="s">
        <v>481</v>
      </c>
      <c r="Y101" s="4" t="s">
        <v>126</v>
      </c>
      <c r="Z101" s="4" t="s">
        <v>126</v>
      </c>
      <c r="AA101" s="4" t="s">
        <v>126</v>
      </c>
      <c r="AB101" s="4" t="s">
        <v>482</v>
      </c>
      <c r="AC101" s="4"/>
      <c r="AD101" s="4" t="s">
        <v>126</v>
      </c>
      <c r="AE101" s="4" t="s">
        <v>126</v>
      </c>
      <c r="AF101" s="4" t="s">
        <v>126</v>
      </c>
      <c r="AG101" s="4" t="s">
        <v>126</v>
      </c>
      <c r="AH101" s="4" t="s">
        <v>483</v>
      </c>
    </row>
    <row r="102" spans="1:34" x14ac:dyDescent="0.35">
      <c r="A102" s="4">
        <v>94</v>
      </c>
      <c r="B102" s="4" t="s">
        <v>484</v>
      </c>
      <c r="C102" s="16"/>
      <c r="D102" s="4"/>
      <c r="E102" s="4" t="s">
        <v>126</v>
      </c>
      <c r="F102" s="4" t="s">
        <v>881</v>
      </c>
      <c r="G102" s="4" t="s">
        <v>1110</v>
      </c>
      <c r="H102" s="25" t="s">
        <v>1286</v>
      </c>
      <c r="I102" s="25"/>
      <c r="J102" s="25"/>
      <c r="K102" s="4">
        <v>1</v>
      </c>
      <c r="L102" s="4">
        <v>1</v>
      </c>
      <c r="M102" s="4" t="s">
        <v>126</v>
      </c>
      <c r="N102" s="4"/>
      <c r="O102" s="4" t="s">
        <v>126</v>
      </c>
      <c r="P102" s="4" t="s">
        <v>126</v>
      </c>
      <c r="Q102" s="4" t="s">
        <v>485</v>
      </c>
      <c r="R102" s="4" t="s">
        <v>485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126</v>
      </c>
      <c r="X102" s="4" t="s">
        <v>486</v>
      </c>
      <c r="Y102" s="4" t="s">
        <v>126</v>
      </c>
      <c r="Z102" s="4" t="s">
        <v>126</v>
      </c>
      <c r="AA102" s="4" t="s">
        <v>126</v>
      </c>
      <c r="AB102" s="4" t="s">
        <v>487</v>
      </c>
      <c r="AC102" s="4"/>
      <c r="AD102" s="4" t="s">
        <v>126</v>
      </c>
      <c r="AE102" s="4" t="s">
        <v>126</v>
      </c>
      <c r="AF102" s="4" t="s">
        <v>126</v>
      </c>
      <c r="AG102" s="4" t="s">
        <v>126</v>
      </c>
      <c r="AH102" s="4" t="s">
        <v>488</v>
      </c>
    </row>
    <row r="103" spans="1:34" x14ac:dyDescent="0.35">
      <c r="A103" s="4">
        <v>95</v>
      </c>
      <c r="B103" s="4" t="s">
        <v>489</v>
      </c>
      <c r="C103" s="16"/>
      <c r="D103" s="4"/>
      <c r="E103" s="4" t="s">
        <v>126</v>
      </c>
      <c r="F103" s="4" t="s">
        <v>882</v>
      </c>
      <c r="G103" s="4" t="s">
        <v>1109</v>
      </c>
      <c r="H103" s="25" t="s">
        <v>1285</v>
      </c>
      <c r="I103" s="25"/>
      <c r="J103" s="25"/>
      <c r="K103" s="4">
        <v>1</v>
      </c>
      <c r="L103" s="4">
        <v>1</v>
      </c>
      <c r="M103" s="4" t="s">
        <v>126</v>
      </c>
      <c r="N103" s="4"/>
      <c r="O103" s="4" t="s">
        <v>126</v>
      </c>
      <c r="P103" s="4" t="s">
        <v>126</v>
      </c>
      <c r="Q103" s="4" t="s">
        <v>490</v>
      </c>
      <c r="R103" s="4" t="s">
        <v>490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126</v>
      </c>
      <c r="AB103" s="4" t="s">
        <v>491</v>
      </c>
      <c r="AC103" s="4"/>
      <c r="AD103" s="4" t="s">
        <v>126</v>
      </c>
      <c r="AE103" s="4" t="s">
        <v>126</v>
      </c>
      <c r="AF103" s="4" t="s">
        <v>126</v>
      </c>
      <c r="AG103" s="4" t="s">
        <v>126</v>
      </c>
      <c r="AH103" s="4" t="s">
        <v>492</v>
      </c>
    </row>
    <row r="104" spans="1:34" x14ac:dyDescent="0.35">
      <c r="A104" s="4">
        <v>96</v>
      </c>
      <c r="B104" s="4" t="s">
        <v>493</v>
      </c>
      <c r="C104" s="16"/>
      <c r="D104" s="4"/>
      <c r="E104" s="4" t="s">
        <v>126</v>
      </c>
      <c r="F104" s="4" t="s">
        <v>877</v>
      </c>
      <c r="G104" s="4" t="s">
        <v>1108</v>
      </c>
      <c r="H104" s="25" t="s">
        <v>1284</v>
      </c>
      <c r="I104" s="25"/>
      <c r="J104" s="25"/>
      <c r="K104" s="4">
        <v>1</v>
      </c>
      <c r="L104" s="4">
        <v>1</v>
      </c>
      <c r="M104" s="4" t="s">
        <v>126</v>
      </c>
      <c r="N104" s="4"/>
      <c r="O104" s="4" t="s">
        <v>126</v>
      </c>
      <c r="P104" s="4" t="s">
        <v>126</v>
      </c>
      <c r="Q104" s="4" t="s">
        <v>494</v>
      </c>
      <c r="R104" s="4" t="s">
        <v>494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126</v>
      </c>
      <c r="AB104" s="4" t="s">
        <v>495</v>
      </c>
      <c r="AC104" s="4"/>
      <c r="AD104" s="4" t="s">
        <v>126</v>
      </c>
      <c r="AE104" s="4" t="s">
        <v>126</v>
      </c>
      <c r="AF104" s="4" t="s">
        <v>126</v>
      </c>
      <c r="AG104" s="4" t="s">
        <v>126</v>
      </c>
      <c r="AH104" s="4" t="s">
        <v>496</v>
      </c>
    </row>
    <row r="105" spans="1:34" x14ac:dyDescent="0.35">
      <c r="A105" s="4">
        <v>97</v>
      </c>
      <c r="B105" s="4" t="s">
        <v>221</v>
      </c>
      <c r="C105" s="16"/>
      <c r="D105" s="4"/>
      <c r="E105" s="4"/>
      <c r="F105" s="4" t="s">
        <v>753</v>
      </c>
      <c r="G105" s="4"/>
      <c r="H105" s="25"/>
      <c r="I105" s="25"/>
      <c r="J105" s="2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x14ac:dyDescent="0.35">
      <c r="A106" s="4">
        <v>98</v>
      </c>
      <c r="B106" s="4" t="s">
        <v>209</v>
      </c>
      <c r="C106" s="16"/>
      <c r="D106" s="4"/>
      <c r="E106" s="4"/>
      <c r="F106" s="4" t="s">
        <v>85</v>
      </c>
      <c r="G106" s="4"/>
      <c r="H106" s="25"/>
      <c r="I106" s="25"/>
      <c r="J106" s="2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35">
      <c r="A107" s="4">
        <v>99</v>
      </c>
      <c r="B107" s="4" t="s">
        <v>497</v>
      </c>
      <c r="C107" s="16"/>
      <c r="D107" s="4"/>
      <c r="E107" s="4" t="s">
        <v>126</v>
      </c>
      <c r="F107" s="4" t="s">
        <v>878</v>
      </c>
      <c r="G107" s="4" t="s">
        <v>1107</v>
      </c>
      <c r="H107" s="25" t="s">
        <v>1276</v>
      </c>
      <c r="I107" s="25"/>
      <c r="J107" s="25"/>
      <c r="K107" s="4">
        <v>1</v>
      </c>
      <c r="L107" s="4">
        <v>1</v>
      </c>
      <c r="M107" s="4" t="s">
        <v>126</v>
      </c>
      <c r="N107" s="4"/>
      <c r="O107" s="4" t="s">
        <v>126</v>
      </c>
      <c r="P107" s="4" t="s">
        <v>126</v>
      </c>
      <c r="Q107" s="4" t="s">
        <v>498</v>
      </c>
      <c r="R107" s="4" t="s">
        <v>499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126</v>
      </c>
      <c r="AH107" s="4" t="s">
        <v>500</v>
      </c>
    </row>
    <row r="108" spans="1:34" x14ac:dyDescent="0.35">
      <c r="A108" s="4">
        <v>100</v>
      </c>
      <c r="B108" s="4" t="s">
        <v>28</v>
      </c>
      <c r="C108" s="16"/>
      <c r="D108" s="4"/>
      <c r="E108" s="4" t="s">
        <v>126</v>
      </c>
      <c r="F108" s="4" t="s">
        <v>879</v>
      </c>
      <c r="G108" s="4" t="s">
        <v>1106</v>
      </c>
      <c r="H108" s="25" t="s">
        <v>1277</v>
      </c>
      <c r="I108" s="25"/>
      <c r="J108" s="25"/>
      <c r="K108" s="4">
        <v>1</v>
      </c>
      <c r="L108" s="4">
        <v>1</v>
      </c>
      <c r="M108" s="4" t="s">
        <v>126</v>
      </c>
      <c r="N108" s="4"/>
      <c r="O108" s="4" t="s">
        <v>126</v>
      </c>
      <c r="P108" s="4" t="s">
        <v>126</v>
      </c>
      <c r="Q108" s="4" t="s">
        <v>501</v>
      </c>
      <c r="R108" s="4" t="s">
        <v>502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126</v>
      </c>
      <c r="AH108" s="4" t="s">
        <v>503</v>
      </c>
    </row>
    <row r="109" spans="1:34" x14ac:dyDescent="0.35">
      <c r="A109" s="4">
        <v>101</v>
      </c>
      <c r="B109" s="4" t="s">
        <v>29</v>
      </c>
      <c r="C109" s="16"/>
      <c r="D109" s="4"/>
      <c r="E109" s="4" t="s">
        <v>126</v>
      </c>
      <c r="F109" s="4" t="s">
        <v>874</v>
      </c>
      <c r="G109" s="4" t="s">
        <v>1105</v>
      </c>
      <c r="H109" s="25" t="s">
        <v>1278</v>
      </c>
      <c r="I109" s="25"/>
      <c r="J109" s="25"/>
      <c r="K109" s="4">
        <v>1</v>
      </c>
      <c r="L109" s="4">
        <v>1</v>
      </c>
      <c r="M109" s="4" t="s">
        <v>126</v>
      </c>
      <c r="N109" s="4"/>
      <c r="O109" s="4" t="s">
        <v>126</v>
      </c>
      <c r="P109" s="4" t="s">
        <v>126</v>
      </c>
      <c r="Q109" s="4" t="s">
        <v>504</v>
      </c>
      <c r="R109" s="4" t="s">
        <v>505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126</v>
      </c>
      <c r="AH109" s="4" t="s">
        <v>506</v>
      </c>
    </row>
    <row r="110" spans="1:34" x14ac:dyDescent="0.35">
      <c r="A110" s="4">
        <v>102</v>
      </c>
      <c r="B110" s="4" t="s">
        <v>507</v>
      </c>
      <c r="C110" s="16"/>
      <c r="D110" s="4"/>
      <c r="E110" s="4" t="s">
        <v>126</v>
      </c>
      <c r="F110" s="4" t="s">
        <v>875</v>
      </c>
      <c r="G110" s="4" t="s">
        <v>1104</v>
      </c>
      <c r="H110" s="25" t="s">
        <v>1279</v>
      </c>
      <c r="I110" s="25"/>
      <c r="J110" s="25"/>
      <c r="K110" s="4">
        <v>1</v>
      </c>
      <c r="L110" s="4">
        <v>1</v>
      </c>
      <c r="M110" s="4" t="s">
        <v>126</v>
      </c>
      <c r="N110" s="4"/>
      <c r="O110" s="4" t="s">
        <v>126</v>
      </c>
      <c r="P110" s="4" t="s">
        <v>126</v>
      </c>
      <c r="Q110" s="4"/>
      <c r="R110" s="4" t="s">
        <v>508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  <c r="AH110" s="4" t="s">
        <v>126</v>
      </c>
    </row>
    <row r="111" spans="1:34" x14ac:dyDescent="0.35">
      <c r="A111" s="4">
        <v>103</v>
      </c>
      <c r="B111" s="4" t="s">
        <v>509</v>
      </c>
      <c r="C111" s="16"/>
      <c r="D111" s="4"/>
      <c r="E111" s="4" t="s">
        <v>126</v>
      </c>
      <c r="F111" s="4" t="s">
        <v>876</v>
      </c>
      <c r="G111" s="4" t="s">
        <v>1103</v>
      </c>
      <c r="H111" s="25" t="s">
        <v>1280</v>
      </c>
      <c r="I111" s="25"/>
      <c r="J111" s="25"/>
      <c r="K111" s="4">
        <v>1</v>
      </c>
      <c r="L111" s="4">
        <v>1</v>
      </c>
      <c r="M111" s="4" t="s">
        <v>126</v>
      </c>
      <c r="N111" s="4"/>
      <c r="O111" s="4" t="s">
        <v>126</v>
      </c>
      <c r="P111" s="4" t="s">
        <v>126</v>
      </c>
      <c r="Q111" s="4" t="s">
        <v>510</v>
      </c>
      <c r="R111" s="4" t="s">
        <v>511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  <c r="AH111" s="4" t="s">
        <v>126</v>
      </c>
    </row>
    <row r="112" spans="1:34" x14ac:dyDescent="0.35">
      <c r="A112" s="4">
        <v>104</v>
      </c>
      <c r="B112" s="4" t="s">
        <v>512</v>
      </c>
      <c r="C112" s="16"/>
      <c r="D112" s="4"/>
      <c r="E112" s="4" t="s">
        <v>126</v>
      </c>
      <c r="F112" s="4" t="s">
        <v>871</v>
      </c>
      <c r="G112" s="4" t="s">
        <v>1102</v>
      </c>
      <c r="H112" s="25" t="s">
        <v>1281</v>
      </c>
      <c r="I112" s="25"/>
      <c r="J112" s="25"/>
      <c r="K112" s="4">
        <v>1</v>
      </c>
      <c r="L112" s="4">
        <v>1</v>
      </c>
      <c r="M112" s="4" t="s">
        <v>126</v>
      </c>
      <c r="N112" s="4"/>
      <c r="O112" s="4" t="s">
        <v>126</v>
      </c>
      <c r="P112" s="4" t="s">
        <v>126</v>
      </c>
      <c r="Q112" s="4" t="s">
        <v>513</v>
      </c>
      <c r="R112" s="4" t="s">
        <v>514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  <c r="AH112" s="4" t="s">
        <v>126</v>
      </c>
    </row>
    <row r="113" spans="1:34" x14ac:dyDescent="0.35">
      <c r="A113" s="4">
        <v>105</v>
      </c>
      <c r="B113" s="4" t="s">
        <v>515</v>
      </c>
      <c r="C113" s="16"/>
      <c r="D113" s="4"/>
      <c r="E113" s="4" t="s">
        <v>126</v>
      </c>
      <c r="F113" s="4" t="s">
        <v>872</v>
      </c>
      <c r="G113" s="4" t="s">
        <v>1101</v>
      </c>
      <c r="H113" s="25" t="s">
        <v>1282</v>
      </c>
      <c r="I113" s="25"/>
      <c r="J113" s="25"/>
      <c r="K113" s="4">
        <v>1</v>
      </c>
      <c r="L113" s="4">
        <v>1</v>
      </c>
      <c r="M113" s="4" t="s">
        <v>126</v>
      </c>
      <c r="N113" s="4"/>
      <c r="O113" s="4" t="s">
        <v>126</v>
      </c>
      <c r="P113" s="4" t="s">
        <v>126</v>
      </c>
      <c r="Q113" s="4" t="s">
        <v>516</v>
      </c>
      <c r="R113" s="4" t="s">
        <v>517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  <c r="AH113" s="4" t="s">
        <v>126</v>
      </c>
    </row>
    <row r="114" spans="1:34" x14ac:dyDescent="0.35">
      <c r="A114" s="4">
        <v>106</v>
      </c>
      <c r="B114" s="4" t="s">
        <v>518</v>
      </c>
      <c r="C114" s="16"/>
      <c r="D114" s="4"/>
      <c r="E114" s="4" t="s">
        <v>126</v>
      </c>
      <c r="F114" s="4" t="s">
        <v>873</v>
      </c>
      <c r="G114" s="4" t="s">
        <v>1100</v>
      </c>
      <c r="H114" s="25" t="s">
        <v>1283</v>
      </c>
      <c r="I114" s="25"/>
      <c r="J114" s="25"/>
      <c r="K114" s="4">
        <v>1</v>
      </c>
      <c r="L114" s="4">
        <v>1</v>
      </c>
      <c r="M114" s="4" t="s">
        <v>126</v>
      </c>
      <c r="N114" s="4"/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126</v>
      </c>
      <c r="AH114" s="4" t="s">
        <v>519</v>
      </c>
    </row>
    <row r="115" spans="1:34" x14ac:dyDescent="0.35">
      <c r="A115" s="4">
        <v>107</v>
      </c>
      <c r="B115" s="4" t="s">
        <v>520</v>
      </c>
      <c r="C115" s="16"/>
      <c r="D115" s="4"/>
      <c r="E115" s="4" t="s">
        <v>126</v>
      </c>
      <c r="F115" s="4" t="s">
        <v>1041</v>
      </c>
      <c r="G115" s="4" t="s">
        <v>1099</v>
      </c>
      <c r="H115" s="25" t="s">
        <v>1274</v>
      </c>
      <c r="I115" s="25" t="s">
        <v>1366</v>
      </c>
      <c r="J115" s="25" t="s">
        <v>1375</v>
      </c>
      <c r="K115" s="4">
        <v>1</v>
      </c>
      <c r="L115" s="4">
        <v>1</v>
      </c>
      <c r="M115" s="4" t="s">
        <v>126</v>
      </c>
      <c r="N115" s="4"/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126</v>
      </c>
      <c r="AH115" s="4" t="s">
        <v>521</v>
      </c>
    </row>
    <row r="116" spans="1:34" x14ac:dyDescent="0.35">
      <c r="A116" s="4">
        <v>108</v>
      </c>
      <c r="B116" s="4" t="s">
        <v>522</v>
      </c>
      <c r="C116" s="16"/>
      <c r="D116" s="4"/>
      <c r="E116" s="4" t="s">
        <v>126</v>
      </c>
      <c r="F116" s="4" t="s">
        <v>869</v>
      </c>
      <c r="G116" s="4" t="s">
        <v>1098</v>
      </c>
      <c r="H116" s="25" t="s">
        <v>1273</v>
      </c>
      <c r="I116" s="25" t="s">
        <v>1366</v>
      </c>
      <c r="J116" s="25" t="s">
        <v>1375</v>
      </c>
      <c r="K116" s="4">
        <v>1</v>
      </c>
      <c r="L116" s="4">
        <v>1</v>
      </c>
      <c r="M116" s="4" t="s">
        <v>126</v>
      </c>
      <c r="N116" s="4"/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126</v>
      </c>
      <c r="AH116" s="4" t="s">
        <v>523</v>
      </c>
    </row>
    <row r="117" spans="1:34" x14ac:dyDescent="0.35">
      <c r="A117" s="4">
        <v>109</v>
      </c>
      <c r="B117" s="4" t="s">
        <v>524</v>
      </c>
      <c r="C117" s="16"/>
      <c r="D117" s="4"/>
      <c r="E117" s="4" t="s">
        <v>126</v>
      </c>
      <c r="F117" s="4" t="s">
        <v>870</v>
      </c>
      <c r="G117" s="4" t="s">
        <v>1097</v>
      </c>
      <c r="H117" s="25" t="s">
        <v>1275</v>
      </c>
      <c r="I117" s="25" t="s">
        <v>1366</v>
      </c>
      <c r="J117" s="25" t="s">
        <v>1375</v>
      </c>
      <c r="K117" s="4">
        <v>1</v>
      </c>
      <c r="L117" s="4">
        <v>1</v>
      </c>
      <c r="M117" s="4" t="s">
        <v>126</v>
      </c>
      <c r="N117" s="4"/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126</v>
      </c>
      <c r="AH117" s="4" t="s">
        <v>525</v>
      </c>
    </row>
    <row r="118" spans="1:34" x14ac:dyDescent="0.35">
      <c r="A118" s="4">
        <v>110</v>
      </c>
      <c r="B118" s="4" t="s">
        <v>221</v>
      </c>
      <c r="C118" s="16"/>
      <c r="D118" s="4"/>
      <c r="E118" s="4"/>
      <c r="F118" s="4" t="s">
        <v>753</v>
      </c>
      <c r="G118" s="4"/>
      <c r="H118" s="25"/>
      <c r="I118" s="25"/>
      <c r="J118" s="2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35">
      <c r="A119" s="4">
        <v>111</v>
      </c>
      <c r="B119" s="4" t="s">
        <v>209</v>
      </c>
      <c r="C119" s="16"/>
      <c r="D119" s="4"/>
      <c r="E119" s="4"/>
      <c r="F119" s="4" t="s">
        <v>85</v>
      </c>
      <c r="G119" s="4"/>
      <c r="H119" s="25"/>
      <c r="I119" s="25"/>
      <c r="J119" s="2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35">
      <c r="A120" s="4">
        <v>112</v>
      </c>
      <c r="B120" s="4" t="s">
        <v>526</v>
      </c>
      <c r="C120" s="16"/>
      <c r="D120" s="4"/>
      <c r="E120" s="4"/>
      <c r="F120" s="4" t="s">
        <v>85</v>
      </c>
      <c r="G120" s="4"/>
      <c r="H120" s="25"/>
      <c r="I120" s="25"/>
      <c r="J120" s="2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x14ac:dyDescent="0.35">
      <c r="A121" s="4">
        <v>113</v>
      </c>
      <c r="B121" s="4" t="s">
        <v>527</v>
      </c>
      <c r="C121" s="16"/>
      <c r="D121" s="4"/>
      <c r="E121" s="4" t="s">
        <v>126</v>
      </c>
      <c r="F121" s="4" t="s">
        <v>866</v>
      </c>
      <c r="G121" s="4" t="s">
        <v>1096</v>
      </c>
      <c r="H121" s="25" t="s">
        <v>1272</v>
      </c>
      <c r="I121" s="25" t="s">
        <v>1365</v>
      </c>
      <c r="J121" s="25" t="s">
        <v>1374</v>
      </c>
      <c r="K121" s="4">
        <v>1</v>
      </c>
      <c r="L121" s="4">
        <v>1</v>
      </c>
      <c r="M121" s="4"/>
      <c r="N121" s="4"/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126</v>
      </c>
      <c r="AH121" s="4" t="s">
        <v>528</v>
      </c>
    </row>
    <row r="122" spans="1:34" x14ac:dyDescent="0.35">
      <c r="A122" s="4">
        <v>114</v>
      </c>
      <c r="B122" s="4" t="s">
        <v>529</v>
      </c>
      <c r="C122" s="16"/>
      <c r="D122" s="4"/>
      <c r="E122" s="4" t="s">
        <v>126</v>
      </c>
      <c r="F122" s="4" t="s">
        <v>867</v>
      </c>
      <c r="G122" s="4" t="s">
        <v>1095</v>
      </c>
      <c r="H122" s="25" t="s">
        <v>1271</v>
      </c>
      <c r="I122" s="25" t="s">
        <v>1365</v>
      </c>
      <c r="J122" s="25" t="s">
        <v>1374</v>
      </c>
      <c r="K122" s="4">
        <v>1</v>
      </c>
      <c r="L122" s="4">
        <v>1</v>
      </c>
      <c r="M122" s="4"/>
      <c r="N122" s="4"/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126</v>
      </c>
      <c r="AH122" s="4" t="s">
        <v>530</v>
      </c>
    </row>
    <row r="123" spans="1:34" x14ac:dyDescent="0.35">
      <c r="A123" s="4">
        <v>115</v>
      </c>
      <c r="B123" s="4" t="s">
        <v>26</v>
      </c>
      <c r="C123" s="16"/>
      <c r="D123" s="4"/>
      <c r="E123" s="4" t="s">
        <v>126</v>
      </c>
      <c r="F123" s="4" t="s">
        <v>868</v>
      </c>
      <c r="G123" s="4" t="s">
        <v>1094</v>
      </c>
      <c r="H123" s="25" t="s">
        <v>1270</v>
      </c>
      <c r="I123" s="25" t="s">
        <v>1365</v>
      </c>
      <c r="J123" s="25" t="s">
        <v>1374</v>
      </c>
      <c r="K123" s="4">
        <v>1</v>
      </c>
      <c r="L123" s="4">
        <v>1</v>
      </c>
      <c r="M123" s="4"/>
      <c r="N123" s="4"/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126</v>
      </c>
      <c r="AH123" s="4" t="s">
        <v>531</v>
      </c>
    </row>
    <row r="124" spans="1:34" x14ac:dyDescent="0.35">
      <c r="A124" s="4">
        <v>116</v>
      </c>
      <c r="B124" s="4" t="s">
        <v>25</v>
      </c>
      <c r="C124" s="16"/>
      <c r="D124" s="4"/>
      <c r="E124" s="4" t="s">
        <v>126</v>
      </c>
      <c r="F124" s="4" t="s">
        <v>863</v>
      </c>
      <c r="G124" s="4" t="s">
        <v>1093</v>
      </c>
      <c r="H124" s="25" t="s">
        <v>1269</v>
      </c>
      <c r="I124" s="25" t="s">
        <v>1364</v>
      </c>
      <c r="J124" s="25" t="s">
        <v>1373</v>
      </c>
      <c r="K124" s="4">
        <v>1</v>
      </c>
      <c r="L124" s="4">
        <v>1</v>
      </c>
      <c r="M124" s="4"/>
      <c r="N124" s="4"/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126</v>
      </c>
      <c r="AH124" s="4" t="s">
        <v>532</v>
      </c>
    </row>
    <row r="125" spans="1:34" x14ac:dyDescent="0.35">
      <c r="A125" s="4">
        <v>117</v>
      </c>
      <c r="B125" s="4" t="s">
        <v>533</v>
      </c>
      <c r="C125" s="16"/>
      <c r="D125" s="4"/>
      <c r="E125" s="4" t="s">
        <v>126</v>
      </c>
      <c r="F125" s="4" t="s">
        <v>864</v>
      </c>
      <c r="G125" s="4" t="s">
        <v>1092</v>
      </c>
      <c r="H125" s="25" t="s">
        <v>1268</v>
      </c>
      <c r="I125" s="25" t="s">
        <v>1364</v>
      </c>
      <c r="J125" s="25" t="s">
        <v>1373</v>
      </c>
      <c r="K125" s="4">
        <v>1</v>
      </c>
      <c r="L125" s="4">
        <v>1</v>
      </c>
      <c r="M125" s="4"/>
      <c r="N125" s="4"/>
      <c r="O125" s="4" t="s">
        <v>126</v>
      </c>
      <c r="P125" s="4" t="s">
        <v>126</v>
      </c>
      <c r="Q125" s="4" t="s">
        <v>534</v>
      </c>
      <c r="R125" s="4" t="s">
        <v>535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  <c r="AH125" s="4" t="s">
        <v>126</v>
      </c>
    </row>
    <row r="126" spans="1:34" x14ac:dyDescent="0.35">
      <c r="A126" s="4">
        <v>118</v>
      </c>
      <c r="B126" s="4" t="s">
        <v>23</v>
      </c>
      <c r="C126" s="16"/>
      <c r="D126" s="4"/>
      <c r="E126" s="4" t="s">
        <v>126</v>
      </c>
      <c r="F126" s="4" t="s">
        <v>865</v>
      </c>
      <c r="G126" s="4" t="s">
        <v>1091</v>
      </c>
      <c r="H126" s="25" t="s">
        <v>1267</v>
      </c>
      <c r="I126" s="25" t="s">
        <v>1364</v>
      </c>
      <c r="J126" s="25" t="s">
        <v>1373</v>
      </c>
      <c r="K126" s="4">
        <v>1</v>
      </c>
      <c r="L126" s="4">
        <v>1</v>
      </c>
      <c r="M126" s="4"/>
      <c r="N126" s="4"/>
      <c r="O126" s="4" t="s">
        <v>126</v>
      </c>
      <c r="P126" s="4" t="s">
        <v>126</v>
      </c>
      <c r="Q126" s="4" t="s">
        <v>536</v>
      </c>
      <c r="R126" s="4" t="s">
        <v>537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  <c r="AH126" s="4" t="s">
        <v>126</v>
      </c>
    </row>
    <row r="127" spans="1:34" x14ac:dyDescent="0.35">
      <c r="A127" s="4">
        <v>119</v>
      </c>
      <c r="B127" s="4" t="s">
        <v>22</v>
      </c>
      <c r="C127" s="16"/>
      <c r="D127" s="4"/>
      <c r="E127" s="4" t="s">
        <v>126</v>
      </c>
      <c r="F127" s="4" t="s">
        <v>860</v>
      </c>
      <c r="G127" s="4" t="s">
        <v>1090</v>
      </c>
      <c r="H127" s="25" t="s">
        <v>1266</v>
      </c>
      <c r="I127" s="25" t="s">
        <v>1364</v>
      </c>
      <c r="J127" s="25" t="s">
        <v>1372</v>
      </c>
      <c r="K127" s="4">
        <v>1</v>
      </c>
      <c r="L127" s="4">
        <v>1</v>
      </c>
      <c r="M127" s="4"/>
      <c r="N127" s="4"/>
      <c r="O127" s="4" t="s">
        <v>126</v>
      </c>
      <c r="P127" s="4" t="s">
        <v>126</v>
      </c>
      <c r="Q127" s="4" t="s">
        <v>538</v>
      </c>
      <c r="R127" s="4" t="s">
        <v>539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  <c r="AH127" s="4" t="s">
        <v>126</v>
      </c>
    </row>
    <row r="128" spans="1:34" x14ac:dyDescent="0.35">
      <c r="A128" s="4">
        <v>120</v>
      </c>
      <c r="B128" s="4" t="s">
        <v>540</v>
      </c>
      <c r="C128" s="16"/>
      <c r="D128" s="4"/>
      <c r="E128" s="4" t="s">
        <v>126</v>
      </c>
      <c r="F128" s="4" t="s">
        <v>861</v>
      </c>
      <c r="G128" s="4" t="s">
        <v>1089</v>
      </c>
      <c r="H128" s="25" t="s">
        <v>1265</v>
      </c>
      <c r="I128" s="25" t="s">
        <v>1364</v>
      </c>
      <c r="J128" s="25" t="s">
        <v>1372</v>
      </c>
      <c r="K128" s="4">
        <v>1</v>
      </c>
      <c r="L128" s="4">
        <v>1</v>
      </c>
      <c r="M128" s="4"/>
      <c r="N128" s="4"/>
      <c r="O128" s="4" t="s">
        <v>126</v>
      </c>
      <c r="P128" s="4" t="s">
        <v>126</v>
      </c>
      <c r="Q128" s="4" t="s">
        <v>541</v>
      </c>
      <c r="R128" s="4" t="s">
        <v>542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126</v>
      </c>
      <c r="AH128" s="4" t="s">
        <v>543</v>
      </c>
    </row>
    <row r="129" spans="1:34" x14ac:dyDescent="0.35">
      <c r="A129" s="4">
        <v>121</v>
      </c>
      <c r="B129" s="4" t="s">
        <v>20</v>
      </c>
      <c r="C129" s="16"/>
      <c r="D129" s="4"/>
      <c r="E129" s="4" t="s">
        <v>126</v>
      </c>
      <c r="F129" s="4" t="s">
        <v>862</v>
      </c>
      <c r="G129" s="4" t="s">
        <v>1088</v>
      </c>
      <c r="H129" s="25" t="s">
        <v>1264</v>
      </c>
      <c r="I129" s="25" t="s">
        <v>1364</v>
      </c>
      <c r="J129" s="25" t="s">
        <v>1372</v>
      </c>
      <c r="K129" s="4">
        <v>1</v>
      </c>
      <c r="L129" s="4">
        <v>1</v>
      </c>
      <c r="M129" s="4" t="s">
        <v>126</v>
      </c>
      <c r="N129" s="4"/>
      <c r="O129" s="4" t="s">
        <v>126</v>
      </c>
      <c r="P129" s="4" t="s">
        <v>126</v>
      </c>
      <c r="Q129" s="4" t="s">
        <v>544</v>
      </c>
      <c r="R129" s="4" t="s">
        <v>545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126</v>
      </c>
      <c r="AH129" s="4" t="s">
        <v>546</v>
      </c>
    </row>
    <row r="130" spans="1:34" x14ac:dyDescent="0.35">
      <c r="A130" s="4">
        <v>122</v>
      </c>
      <c r="B130" s="4" t="s">
        <v>19</v>
      </c>
      <c r="C130" s="16"/>
      <c r="D130" s="4"/>
      <c r="E130" s="4" t="s">
        <v>126</v>
      </c>
      <c r="F130" s="4" t="s">
        <v>857</v>
      </c>
      <c r="G130" s="4" t="s">
        <v>1087</v>
      </c>
      <c r="H130" s="25" t="s">
        <v>1263</v>
      </c>
      <c r="I130" s="25" t="s">
        <v>1363</v>
      </c>
      <c r="J130" s="25" t="s">
        <v>1371</v>
      </c>
      <c r="K130" s="4">
        <v>1</v>
      </c>
      <c r="L130" s="4">
        <v>1</v>
      </c>
      <c r="M130" s="4" t="s">
        <v>126</v>
      </c>
      <c r="N130" s="4" t="s">
        <v>7</v>
      </c>
      <c r="O130" s="4" t="s">
        <v>126</v>
      </c>
      <c r="P130" s="4" t="s">
        <v>126</v>
      </c>
      <c r="Q130" s="4" t="s">
        <v>547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126</v>
      </c>
      <c r="AH130" s="4" t="s">
        <v>548</v>
      </c>
    </row>
    <row r="131" spans="1:34" x14ac:dyDescent="0.35">
      <c r="A131" s="4">
        <v>123</v>
      </c>
      <c r="B131" s="4" t="s">
        <v>221</v>
      </c>
      <c r="C131" s="16"/>
      <c r="D131" s="4"/>
      <c r="E131" s="4"/>
      <c r="F131" s="4" t="s">
        <v>753</v>
      </c>
      <c r="G131" s="4"/>
      <c r="H131" s="25"/>
      <c r="I131" s="25"/>
      <c r="J131" s="2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x14ac:dyDescent="0.35">
      <c r="A132" s="4">
        <v>124</v>
      </c>
      <c r="B132" s="4" t="s">
        <v>209</v>
      </c>
      <c r="C132" s="16"/>
      <c r="D132" s="4"/>
      <c r="E132" s="4"/>
      <c r="F132" s="4" t="s">
        <v>85</v>
      </c>
      <c r="G132" s="4"/>
      <c r="H132" s="25"/>
      <c r="I132" s="25"/>
      <c r="J132" s="2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35">
      <c r="A133" s="4">
        <v>125</v>
      </c>
      <c r="B133" s="4" t="s">
        <v>12</v>
      </c>
      <c r="C133" s="16"/>
      <c r="D133" s="4"/>
      <c r="E133" s="4" t="s">
        <v>549</v>
      </c>
      <c r="F133" s="4" t="s">
        <v>858</v>
      </c>
      <c r="G133" s="4" t="s">
        <v>1086</v>
      </c>
      <c r="H133" s="25" t="s">
        <v>1262</v>
      </c>
      <c r="I133" s="25" t="s">
        <v>1363</v>
      </c>
      <c r="J133" s="25" t="s">
        <v>1371</v>
      </c>
      <c r="K133" s="4">
        <v>1</v>
      </c>
      <c r="L133" s="4">
        <v>1</v>
      </c>
      <c r="M133" s="4" t="s">
        <v>126</v>
      </c>
      <c r="N133" s="4" t="s">
        <v>7</v>
      </c>
      <c r="O133" s="4" t="s">
        <v>126</v>
      </c>
      <c r="P133" s="4" t="s">
        <v>126</v>
      </c>
      <c r="Q133" s="4" t="s">
        <v>550</v>
      </c>
      <c r="R133" s="4" t="s">
        <v>551</v>
      </c>
      <c r="S133" s="4" t="s">
        <v>126</v>
      </c>
      <c r="T133" s="4" t="s">
        <v>126</v>
      </c>
      <c r="U133" s="4" t="s">
        <v>552</v>
      </c>
      <c r="V133" s="4" t="s">
        <v>126</v>
      </c>
      <c r="W133" s="4" t="s">
        <v>126</v>
      </c>
      <c r="X133" s="4" t="s">
        <v>553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126</v>
      </c>
      <c r="AH133" s="4" t="s">
        <v>554</v>
      </c>
    </row>
    <row r="134" spans="1:34" x14ac:dyDescent="0.35">
      <c r="A134" s="4">
        <v>126</v>
      </c>
      <c r="B134" s="4" t="s">
        <v>11</v>
      </c>
      <c r="C134" s="16"/>
      <c r="D134" s="4"/>
      <c r="E134" s="4" t="s">
        <v>555</v>
      </c>
      <c r="F134" s="4" t="s">
        <v>859</v>
      </c>
      <c r="G134" s="4" t="s">
        <v>1085</v>
      </c>
      <c r="H134" s="25" t="s">
        <v>1261</v>
      </c>
      <c r="I134" s="25" t="s">
        <v>1363</v>
      </c>
      <c r="J134" s="25" t="s">
        <v>1371</v>
      </c>
      <c r="K134" s="4">
        <v>1</v>
      </c>
      <c r="L134" s="4">
        <v>1</v>
      </c>
      <c r="M134" s="4" t="s">
        <v>126</v>
      </c>
      <c r="N134" s="4"/>
      <c r="O134" s="4" t="s">
        <v>126</v>
      </c>
      <c r="P134" s="4" t="s">
        <v>126</v>
      </c>
      <c r="Q134" s="4" t="s">
        <v>556</v>
      </c>
      <c r="R134" s="4" t="s">
        <v>557</v>
      </c>
      <c r="S134" s="4" t="s">
        <v>126</v>
      </c>
      <c r="T134" s="4" t="s">
        <v>126</v>
      </c>
      <c r="U134" s="4" t="s">
        <v>558</v>
      </c>
      <c r="V134" s="4" t="s">
        <v>126</v>
      </c>
      <c r="W134" s="4" t="s">
        <v>126</v>
      </c>
      <c r="X134" s="4" t="s">
        <v>559</v>
      </c>
      <c r="Y134" s="4" t="s">
        <v>126</v>
      </c>
      <c r="Z134" s="4" t="s">
        <v>126</v>
      </c>
      <c r="AA134" s="4" t="s">
        <v>560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126</v>
      </c>
      <c r="AH134" s="4" t="s">
        <v>561</v>
      </c>
    </row>
    <row r="135" spans="1:34" x14ac:dyDescent="0.35">
      <c r="A135" s="4">
        <v>127</v>
      </c>
      <c r="B135" s="4" t="s">
        <v>10</v>
      </c>
      <c r="C135" s="16"/>
      <c r="D135" s="4"/>
      <c r="E135" s="4" t="s">
        <v>562</v>
      </c>
      <c r="F135" s="4" t="s">
        <v>854</v>
      </c>
      <c r="G135" s="4" t="s">
        <v>1084</v>
      </c>
      <c r="H135" s="25" t="s">
        <v>1260</v>
      </c>
      <c r="I135" s="25" t="s">
        <v>1362</v>
      </c>
      <c r="J135" s="25" t="s">
        <v>1370</v>
      </c>
      <c r="K135" s="4">
        <v>1</v>
      </c>
      <c r="L135" s="4">
        <v>1</v>
      </c>
      <c r="M135" s="4" t="s">
        <v>126</v>
      </c>
      <c r="N135" s="4"/>
      <c r="O135" s="4" t="s">
        <v>126</v>
      </c>
      <c r="P135" s="4" t="s">
        <v>126</v>
      </c>
      <c r="Q135" s="4" t="s">
        <v>563</v>
      </c>
      <c r="R135" s="4" t="s">
        <v>564</v>
      </c>
      <c r="S135" s="4" t="s">
        <v>126</v>
      </c>
      <c r="T135" s="4" t="s">
        <v>565</v>
      </c>
      <c r="U135" s="4" t="s">
        <v>126</v>
      </c>
      <c r="V135" s="4" t="s">
        <v>126</v>
      </c>
      <c r="W135" s="4" t="s">
        <v>126</v>
      </c>
      <c r="X135" s="4" t="s">
        <v>566</v>
      </c>
      <c r="Y135" s="4" t="s">
        <v>126</v>
      </c>
      <c r="Z135" s="4" t="s">
        <v>126</v>
      </c>
      <c r="AA135" s="4" t="s">
        <v>567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126</v>
      </c>
      <c r="AH135" s="4" t="s">
        <v>568</v>
      </c>
    </row>
    <row r="136" spans="1:34" x14ac:dyDescent="0.35">
      <c r="A136" s="4">
        <v>128</v>
      </c>
      <c r="B136" s="4" t="s">
        <v>9</v>
      </c>
      <c r="C136" s="16"/>
      <c r="D136" s="4"/>
      <c r="E136" s="4" t="s">
        <v>569</v>
      </c>
      <c r="F136" s="4" t="s">
        <v>855</v>
      </c>
      <c r="G136" s="4" t="s">
        <v>1083</v>
      </c>
      <c r="H136" s="25" t="s">
        <v>1259</v>
      </c>
      <c r="I136" s="25" t="s">
        <v>1362</v>
      </c>
      <c r="J136" s="25" t="s">
        <v>1370</v>
      </c>
      <c r="K136" s="4">
        <v>1</v>
      </c>
      <c r="L136" s="4">
        <v>1</v>
      </c>
      <c r="M136" s="4" t="s">
        <v>126</v>
      </c>
      <c r="N136" s="4"/>
      <c r="O136" s="4" t="s">
        <v>126</v>
      </c>
      <c r="P136" s="4" t="s">
        <v>126</v>
      </c>
      <c r="Q136" s="4" t="s">
        <v>570</v>
      </c>
      <c r="R136" s="4" t="s">
        <v>571</v>
      </c>
      <c r="S136" s="4" t="s">
        <v>126</v>
      </c>
      <c r="T136" s="4" t="s">
        <v>572</v>
      </c>
      <c r="U136" s="4" t="s">
        <v>126</v>
      </c>
      <c r="V136" s="4" t="s">
        <v>126</v>
      </c>
      <c r="W136" s="4" t="s">
        <v>126</v>
      </c>
      <c r="X136" s="4" t="s">
        <v>573</v>
      </c>
      <c r="Y136" s="4" t="s">
        <v>126</v>
      </c>
      <c r="Z136" s="4" t="s">
        <v>126</v>
      </c>
      <c r="AA136" s="4" t="s">
        <v>574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126</v>
      </c>
      <c r="AH136" s="4" t="s">
        <v>575</v>
      </c>
    </row>
    <row r="137" spans="1:34" x14ac:dyDescent="0.35">
      <c r="A137" s="4">
        <v>129</v>
      </c>
      <c r="B137" s="4" t="s">
        <v>8</v>
      </c>
      <c r="C137" s="16"/>
      <c r="D137" s="4"/>
      <c r="E137" s="4" t="s">
        <v>576</v>
      </c>
      <c r="F137" s="4" t="s">
        <v>856</v>
      </c>
      <c r="G137" s="4" t="s">
        <v>1082</v>
      </c>
      <c r="H137" s="25" t="s">
        <v>1258</v>
      </c>
      <c r="I137" s="25" t="s">
        <v>1362</v>
      </c>
      <c r="J137" s="25" t="s">
        <v>1370</v>
      </c>
      <c r="K137" s="4">
        <v>1</v>
      </c>
      <c r="L137" s="4">
        <v>1</v>
      </c>
      <c r="M137" s="4" t="s">
        <v>126</v>
      </c>
      <c r="N137" s="4"/>
      <c r="O137" s="4" t="s">
        <v>126</v>
      </c>
      <c r="P137" s="4" t="s">
        <v>126</v>
      </c>
      <c r="Q137" s="4" t="s">
        <v>577</v>
      </c>
      <c r="R137" s="4" t="s">
        <v>578</v>
      </c>
      <c r="S137" s="4" t="s">
        <v>126</v>
      </c>
      <c r="T137" s="4" t="s">
        <v>579</v>
      </c>
      <c r="U137" s="4" t="s">
        <v>580</v>
      </c>
      <c r="V137" s="4" t="s">
        <v>126</v>
      </c>
      <c r="W137" s="4" t="s">
        <v>126</v>
      </c>
      <c r="X137" s="4" t="s">
        <v>581</v>
      </c>
      <c r="Y137" s="4" t="s">
        <v>126</v>
      </c>
      <c r="Z137" s="4" t="s">
        <v>126</v>
      </c>
      <c r="AA137" s="4" t="s">
        <v>582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126</v>
      </c>
      <c r="AH137" s="4" t="s">
        <v>583</v>
      </c>
    </row>
    <row r="138" spans="1:34" x14ac:dyDescent="0.35">
      <c r="A138" s="4">
        <v>130</v>
      </c>
      <c r="B138" s="4" t="s">
        <v>47</v>
      </c>
      <c r="C138" s="16"/>
      <c r="D138" s="4"/>
      <c r="E138" s="4" t="s">
        <v>584</v>
      </c>
      <c r="F138" s="4" t="s">
        <v>851</v>
      </c>
      <c r="G138" s="4" t="s">
        <v>1081</v>
      </c>
      <c r="H138" s="25" t="s">
        <v>1256</v>
      </c>
      <c r="I138" s="25" t="s">
        <v>1361</v>
      </c>
      <c r="J138" s="25" t="s">
        <v>1369</v>
      </c>
      <c r="K138" s="4">
        <v>1</v>
      </c>
      <c r="L138" s="4">
        <v>1</v>
      </c>
      <c r="M138" s="4" t="s">
        <v>126</v>
      </c>
      <c r="N138" s="4"/>
      <c r="O138" s="4" t="s">
        <v>592</v>
      </c>
      <c r="P138" s="4" t="s">
        <v>126</v>
      </c>
      <c r="Q138" s="4" t="s">
        <v>585</v>
      </c>
      <c r="R138" s="4" t="s">
        <v>586</v>
      </c>
      <c r="S138" s="4" t="s">
        <v>587</v>
      </c>
      <c r="T138" s="4" t="s">
        <v>588</v>
      </c>
      <c r="U138" s="4" t="s">
        <v>589</v>
      </c>
      <c r="V138" s="4" t="s">
        <v>126</v>
      </c>
      <c r="W138" s="4" t="s">
        <v>126</v>
      </c>
      <c r="X138" s="4" t="s">
        <v>590</v>
      </c>
      <c r="Y138" s="4" t="s">
        <v>126</v>
      </c>
      <c r="Z138" s="4" t="s">
        <v>126</v>
      </c>
      <c r="AA138" s="4" t="s">
        <v>591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126</v>
      </c>
      <c r="AH138" s="4" t="s">
        <v>593</v>
      </c>
    </row>
    <row r="139" spans="1:34" x14ac:dyDescent="0.35">
      <c r="A139" s="4">
        <v>131</v>
      </c>
      <c r="B139" s="4" t="s">
        <v>46</v>
      </c>
      <c r="C139" s="16"/>
      <c r="D139" s="4"/>
      <c r="E139" s="4" t="s">
        <v>594</v>
      </c>
      <c r="F139" s="4" t="s">
        <v>769</v>
      </c>
      <c r="G139" s="4" t="s">
        <v>1080</v>
      </c>
      <c r="H139" s="25" t="s">
        <v>1255</v>
      </c>
      <c r="I139" s="25"/>
      <c r="J139" s="25"/>
      <c r="K139" s="4">
        <v>1</v>
      </c>
      <c r="L139" s="4">
        <v>1</v>
      </c>
      <c r="M139" s="4" t="s">
        <v>126</v>
      </c>
      <c r="N139" s="4" t="s">
        <v>769</v>
      </c>
      <c r="O139" s="4" t="s">
        <v>126</v>
      </c>
      <c r="P139" s="4" t="s">
        <v>126</v>
      </c>
      <c r="Q139" s="4" t="s">
        <v>595</v>
      </c>
      <c r="R139" s="4" t="s">
        <v>596</v>
      </c>
      <c r="S139" s="4" t="s">
        <v>597</v>
      </c>
      <c r="T139" s="4" t="s">
        <v>598</v>
      </c>
      <c r="U139" s="4" t="s">
        <v>126</v>
      </c>
      <c r="V139" s="4" t="s">
        <v>126</v>
      </c>
      <c r="W139" s="4" t="s">
        <v>126</v>
      </c>
      <c r="X139" s="4" t="s">
        <v>599</v>
      </c>
      <c r="Y139" s="4" t="s">
        <v>600</v>
      </c>
      <c r="Z139" s="4" t="s">
        <v>601</v>
      </c>
      <c r="AA139" s="4" t="s">
        <v>602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126</v>
      </c>
      <c r="AH139" s="4" t="s">
        <v>603</v>
      </c>
    </row>
    <row r="140" spans="1:34" x14ac:dyDescent="0.35">
      <c r="A140" s="4">
        <v>132</v>
      </c>
      <c r="B140" s="4" t="s">
        <v>45</v>
      </c>
      <c r="C140" s="16"/>
      <c r="D140" s="4"/>
      <c r="E140" s="4" t="s">
        <v>604</v>
      </c>
      <c r="F140" s="4" t="s">
        <v>768</v>
      </c>
      <c r="G140" s="4" t="s">
        <v>1079</v>
      </c>
      <c r="H140" s="25" t="s">
        <v>1257</v>
      </c>
      <c r="I140" s="25"/>
      <c r="J140" s="25"/>
      <c r="K140" s="4">
        <v>1</v>
      </c>
      <c r="L140" s="4">
        <v>1</v>
      </c>
      <c r="M140" s="4" t="s">
        <v>126</v>
      </c>
      <c r="N140" s="4" t="s">
        <v>768</v>
      </c>
      <c r="O140" s="4" t="s">
        <v>126</v>
      </c>
      <c r="P140" s="4" t="s">
        <v>126</v>
      </c>
      <c r="Q140" s="4" t="s">
        <v>605</v>
      </c>
      <c r="R140" s="4" t="s">
        <v>606</v>
      </c>
      <c r="S140" s="4" t="s">
        <v>607</v>
      </c>
      <c r="T140" s="4" t="s">
        <v>608</v>
      </c>
      <c r="U140" s="4" t="s">
        <v>126</v>
      </c>
      <c r="V140" s="4" t="s">
        <v>126</v>
      </c>
      <c r="W140" s="4" t="s">
        <v>126</v>
      </c>
      <c r="X140" s="4" t="s">
        <v>609</v>
      </c>
      <c r="Y140" s="4" t="s">
        <v>610</v>
      </c>
      <c r="Z140" s="4" t="s">
        <v>611</v>
      </c>
      <c r="AA140" s="4" t="s">
        <v>612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126</v>
      </c>
      <c r="AH140" s="4" t="s">
        <v>613</v>
      </c>
    </row>
    <row r="141" spans="1:34" x14ac:dyDescent="0.35">
      <c r="A141" s="4">
        <v>133</v>
      </c>
      <c r="B141" s="4" t="s">
        <v>614</v>
      </c>
      <c r="C141" s="16"/>
      <c r="D141" s="4"/>
      <c r="E141" s="4" t="s">
        <v>126</v>
      </c>
      <c r="F141" s="4" t="s">
        <v>852</v>
      </c>
      <c r="G141" s="4" t="s">
        <v>1078</v>
      </c>
      <c r="H141" s="25" t="s">
        <v>1254</v>
      </c>
      <c r="I141" s="25" t="s">
        <v>1361</v>
      </c>
      <c r="J141" s="25" t="s">
        <v>1369</v>
      </c>
      <c r="K141" s="4">
        <v>1</v>
      </c>
      <c r="L141" s="4">
        <v>1</v>
      </c>
      <c r="M141" s="4" t="s">
        <v>126</v>
      </c>
      <c r="N141" s="4"/>
      <c r="O141" s="4" t="s">
        <v>126</v>
      </c>
      <c r="P141" s="4" t="s">
        <v>126</v>
      </c>
      <c r="Q141" s="4" t="s">
        <v>615</v>
      </c>
      <c r="R141" s="4" t="s">
        <v>616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  <c r="AH141" s="4" t="s">
        <v>126</v>
      </c>
    </row>
    <row r="142" spans="1:34" x14ac:dyDescent="0.35">
      <c r="A142" s="4">
        <v>134</v>
      </c>
      <c r="B142" s="4" t="s">
        <v>617</v>
      </c>
      <c r="C142" s="16"/>
      <c r="D142" s="4"/>
      <c r="E142" s="4" t="s">
        <v>126</v>
      </c>
      <c r="F142" s="4" t="s">
        <v>853</v>
      </c>
      <c r="G142" s="4" t="s">
        <v>1077</v>
      </c>
      <c r="H142" s="25" t="s">
        <v>1253</v>
      </c>
      <c r="I142" s="25" t="s">
        <v>1361</v>
      </c>
      <c r="J142" s="25" t="s">
        <v>1369</v>
      </c>
      <c r="K142" s="4">
        <v>1</v>
      </c>
      <c r="L142" s="4">
        <v>1</v>
      </c>
      <c r="M142" s="4" t="s">
        <v>126</v>
      </c>
      <c r="N142" s="4"/>
      <c r="O142" s="4" t="s">
        <v>126</v>
      </c>
      <c r="P142" s="4" t="s">
        <v>126</v>
      </c>
      <c r="Q142" s="4" t="s">
        <v>618</v>
      </c>
      <c r="R142" s="4" t="s">
        <v>619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126</v>
      </c>
      <c r="AF142" s="4" t="s">
        <v>620</v>
      </c>
      <c r="AG142" s="4" t="s">
        <v>126</v>
      </c>
      <c r="AH142" s="4" t="s">
        <v>126</v>
      </c>
    </row>
    <row r="143" spans="1:34" x14ac:dyDescent="0.35">
      <c r="A143" s="4">
        <v>135</v>
      </c>
      <c r="B143" s="4" t="s">
        <v>621</v>
      </c>
      <c r="C143" s="16"/>
      <c r="D143" s="4"/>
      <c r="E143" s="4" t="s">
        <v>126</v>
      </c>
      <c r="F143" s="4" t="s">
        <v>849</v>
      </c>
      <c r="G143" s="4" t="s">
        <v>1076</v>
      </c>
      <c r="H143" s="25" t="s">
        <v>1252</v>
      </c>
      <c r="I143" s="25" t="s">
        <v>1361</v>
      </c>
      <c r="J143" s="25" t="s">
        <v>1368</v>
      </c>
      <c r="K143" s="4">
        <v>1</v>
      </c>
      <c r="L143" s="4">
        <v>1</v>
      </c>
      <c r="M143" s="4" t="s">
        <v>126</v>
      </c>
      <c r="N143" s="4"/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126</v>
      </c>
      <c r="AF143" s="4" t="s">
        <v>622</v>
      </c>
      <c r="AG143" s="4" t="s">
        <v>126</v>
      </c>
      <c r="AH143" s="4" t="s">
        <v>623</v>
      </c>
    </row>
    <row r="144" spans="1:34" x14ac:dyDescent="0.35">
      <c r="A144" s="4">
        <v>136</v>
      </c>
      <c r="B144" s="4" t="s">
        <v>624</v>
      </c>
      <c r="C144" s="16"/>
      <c r="D144" s="4"/>
      <c r="E144" s="4" t="s">
        <v>126</v>
      </c>
      <c r="F144" s="4" t="s">
        <v>850</v>
      </c>
      <c r="G144" s="4" t="s">
        <v>1075</v>
      </c>
      <c r="H144" s="25" t="s">
        <v>1251</v>
      </c>
      <c r="I144" s="25" t="s">
        <v>1361</v>
      </c>
      <c r="J144" s="25" t="s">
        <v>1368</v>
      </c>
      <c r="K144" s="4">
        <v>1</v>
      </c>
      <c r="L144" s="4">
        <v>1</v>
      </c>
      <c r="M144" s="4" t="s">
        <v>126</v>
      </c>
      <c r="N144" s="4"/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126</v>
      </c>
      <c r="AF144" s="4" t="s">
        <v>625</v>
      </c>
      <c r="AG144" s="4" t="s">
        <v>126</v>
      </c>
      <c r="AH144" s="4" t="s">
        <v>626</v>
      </c>
    </row>
    <row r="145" spans="1:34" x14ac:dyDescent="0.35">
      <c r="A145" s="4">
        <v>137</v>
      </c>
      <c r="B145" s="4" t="s">
        <v>627</v>
      </c>
      <c r="C145" s="16"/>
      <c r="D145" s="4"/>
      <c r="E145" s="4" t="s">
        <v>126</v>
      </c>
      <c r="F145" s="4" t="s">
        <v>848</v>
      </c>
      <c r="G145" s="4" t="s">
        <v>1074</v>
      </c>
      <c r="H145" s="25" t="s">
        <v>1250</v>
      </c>
      <c r="I145" s="25" t="s">
        <v>1361</v>
      </c>
      <c r="J145" s="25" t="s">
        <v>1368</v>
      </c>
      <c r="K145" s="4">
        <v>1</v>
      </c>
      <c r="L145" s="4">
        <v>1</v>
      </c>
      <c r="M145" s="4"/>
      <c r="N145" s="4"/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126</v>
      </c>
      <c r="AF145" s="4" t="s">
        <v>628</v>
      </c>
      <c r="AG145" s="4" t="s">
        <v>126</v>
      </c>
      <c r="AH145" s="4" t="s">
        <v>629</v>
      </c>
    </row>
    <row r="146" spans="1:34" x14ac:dyDescent="0.35">
      <c r="A146" s="4">
        <v>138</v>
      </c>
      <c r="B146" s="4" t="s">
        <v>221</v>
      </c>
      <c r="C146" s="16"/>
      <c r="D146" s="4"/>
      <c r="E146" s="4"/>
      <c r="F146" s="4" t="s">
        <v>753</v>
      </c>
      <c r="G146" s="4"/>
      <c r="H146" s="25"/>
      <c r="I146" s="25"/>
      <c r="J146" s="2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35">
      <c r="A147" s="4">
        <v>139</v>
      </c>
      <c r="B147" s="4" t="s">
        <v>209</v>
      </c>
      <c r="C147" s="16"/>
      <c r="D147" s="4"/>
      <c r="E147" s="4"/>
      <c r="F147" s="4" t="s">
        <v>85</v>
      </c>
      <c r="G147" s="4"/>
      <c r="H147" s="25"/>
      <c r="I147" s="25"/>
      <c r="J147" s="2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35">
      <c r="A148" s="4">
        <v>140</v>
      </c>
      <c r="B148" s="4" t="s">
        <v>53</v>
      </c>
      <c r="C148" s="16"/>
      <c r="D148" s="4"/>
      <c r="E148" s="4" t="s">
        <v>126</v>
      </c>
      <c r="F148" s="4" t="s">
        <v>770</v>
      </c>
      <c r="G148" s="4"/>
      <c r="H148" s="25"/>
      <c r="I148" s="25"/>
      <c r="J148" s="25"/>
      <c r="K148" s="4"/>
      <c r="L148" s="4"/>
      <c r="M148" s="4" t="s">
        <v>126</v>
      </c>
      <c r="N148" s="4"/>
      <c r="O148" s="4" t="s">
        <v>635</v>
      </c>
      <c r="P148" s="4" t="s">
        <v>636</v>
      </c>
      <c r="Q148" s="4" t="s">
        <v>126</v>
      </c>
      <c r="R148" s="4" t="s">
        <v>126</v>
      </c>
      <c r="S148" s="4" t="s">
        <v>630</v>
      </c>
      <c r="T148" s="4" t="s">
        <v>631</v>
      </c>
      <c r="U148" s="4" t="s">
        <v>632</v>
      </c>
      <c r="V148" s="4" t="s">
        <v>126</v>
      </c>
      <c r="W148" s="4" t="s">
        <v>633</v>
      </c>
      <c r="X148" s="4" t="s">
        <v>126</v>
      </c>
      <c r="Y148" s="4" t="s">
        <v>126</v>
      </c>
      <c r="Z148" s="4" t="s">
        <v>126</v>
      </c>
      <c r="AA148" s="4" t="s">
        <v>52</v>
      </c>
      <c r="AB148" s="4" t="s">
        <v>126</v>
      </c>
      <c r="AC148" s="4" t="s">
        <v>126</v>
      </c>
      <c r="AD148" s="4" t="s">
        <v>126</v>
      </c>
      <c r="AE148" s="4" t="s">
        <v>126</v>
      </c>
      <c r="AF148" s="4" t="s">
        <v>634</v>
      </c>
      <c r="AG148" s="4" t="s">
        <v>126</v>
      </c>
      <c r="AH148" s="4" t="s">
        <v>126</v>
      </c>
    </row>
    <row r="149" spans="1:34" x14ac:dyDescent="0.35">
      <c r="A149" s="4">
        <v>141</v>
      </c>
      <c r="B149" s="4" t="s">
        <v>55</v>
      </c>
      <c r="C149" s="16"/>
      <c r="D149" s="4"/>
      <c r="E149" s="4" t="s">
        <v>637</v>
      </c>
      <c r="F149" s="4" t="s">
        <v>771</v>
      </c>
      <c r="G149" s="4"/>
      <c r="H149" s="25"/>
      <c r="I149" s="25"/>
      <c r="J149" s="25"/>
      <c r="K149" s="4"/>
      <c r="L149" s="4"/>
      <c r="M149" s="4" t="s">
        <v>126</v>
      </c>
      <c r="N149" s="4"/>
      <c r="O149" s="4" t="s">
        <v>644</v>
      </c>
      <c r="P149" s="4" t="s">
        <v>645</v>
      </c>
      <c r="Q149" s="4" t="s">
        <v>126</v>
      </c>
      <c r="R149" s="4" t="s">
        <v>126</v>
      </c>
      <c r="S149" s="4" t="s">
        <v>638</v>
      </c>
      <c r="T149" s="4" t="s">
        <v>639</v>
      </c>
      <c r="U149" s="4" t="s">
        <v>640</v>
      </c>
      <c r="V149" s="4" t="s">
        <v>126</v>
      </c>
      <c r="W149" s="4" t="s">
        <v>641</v>
      </c>
      <c r="X149" s="4" t="s">
        <v>126</v>
      </c>
      <c r="Y149" s="4" t="s">
        <v>642</v>
      </c>
      <c r="Z149" s="4" t="s">
        <v>126</v>
      </c>
      <c r="AA149" s="4" t="s">
        <v>54</v>
      </c>
      <c r="AB149" s="4" t="s">
        <v>126</v>
      </c>
      <c r="AC149" s="4" t="s">
        <v>126</v>
      </c>
      <c r="AD149" s="4" t="s">
        <v>126</v>
      </c>
      <c r="AE149" s="4" t="s">
        <v>126</v>
      </c>
      <c r="AF149" s="4" t="s">
        <v>643</v>
      </c>
      <c r="AG149" s="4" t="s">
        <v>126</v>
      </c>
      <c r="AH149" s="4" t="s">
        <v>126</v>
      </c>
    </row>
    <row r="150" spans="1:34" x14ac:dyDescent="0.35">
      <c r="A150" s="4">
        <v>142</v>
      </c>
      <c r="B150" s="4" t="s">
        <v>57</v>
      </c>
      <c r="C150" s="16"/>
      <c r="D150" s="4"/>
      <c r="E150" s="4" t="s">
        <v>646</v>
      </c>
      <c r="F150" s="4" t="s">
        <v>772</v>
      </c>
      <c r="G150" s="4"/>
      <c r="H150" s="25"/>
      <c r="I150" s="25"/>
      <c r="J150" s="25"/>
      <c r="K150" s="4"/>
      <c r="L150" s="4"/>
      <c r="M150" s="4" t="s">
        <v>126</v>
      </c>
      <c r="N150" s="4"/>
      <c r="O150" s="4" t="s">
        <v>652</v>
      </c>
      <c r="P150" s="4" t="s">
        <v>653</v>
      </c>
      <c r="Q150" s="4" t="s">
        <v>126</v>
      </c>
      <c r="R150" s="4" t="s">
        <v>126</v>
      </c>
      <c r="S150" s="4" t="s">
        <v>126</v>
      </c>
      <c r="T150" s="4" t="s">
        <v>647</v>
      </c>
      <c r="U150" s="4" t="s">
        <v>648</v>
      </c>
      <c r="V150" s="4" t="s">
        <v>126</v>
      </c>
      <c r="W150" s="4" t="s">
        <v>649</v>
      </c>
      <c r="X150" s="4" t="s">
        <v>126</v>
      </c>
      <c r="Y150" s="4" t="s">
        <v>650</v>
      </c>
      <c r="Z150" s="4" t="s">
        <v>126</v>
      </c>
      <c r="AA150" s="4" t="s">
        <v>56</v>
      </c>
      <c r="AB150" s="4" t="s">
        <v>126</v>
      </c>
      <c r="AC150" s="4" t="s">
        <v>126</v>
      </c>
      <c r="AD150" s="4" t="s">
        <v>126</v>
      </c>
      <c r="AE150" s="4" t="s">
        <v>126</v>
      </c>
      <c r="AF150" s="4" t="s">
        <v>651</v>
      </c>
      <c r="AG150" s="4" t="s">
        <v>126</v>
      </c>
      <c r="AH150" s="4" t="s">
        <v>126</v>
      </c>
    </row>
    <row r="151" spans="1:34" x14ac:dyDescent="0.35">
      <c r="A151" s="4">
        <v>143</v>
      </c>
      <c r="B151" s="4" t="s">
        <v>59</v>
      </c>
      <c r="C151" s="16"/>
      <c r="D151" s="4"/>
      <c r="E151" s="4"/>
      <c r="F151" s="4" t="s">
        <v>773</v>
      </c>
      <c r="G151" s="4"/>
      <c r="H151" s="25"/>
      <c r="I151" s="25"/>
      <c r="J151" s="25"/>
      <c r="K151" s="4"/>
      <c r="L151" s="4"/>
      <c r="M151" s="4" t="s">
        <v>126</v>
      </c>
      <c r="N151" s="4"/>
      <c r="O151" s="4" t="s">
        <v>660</v>
      </c>
      <c r="P151" s="4" t="s">
        <v>126</v>
      </c>
      <c r="Q151" s="4" t="s">
        <v>126</v>
      </c>
      <c r="R151" s="4" t="s">
        <v>126</v>
      </c>
      <c r="S151" s="4" t="s">
        <v>126</v>
      </c>
      <c r="T151" s="4" t="s">
        <v>654</v>
      </c>
      <c r="U151" s="4" t="s">
        <v>655</v>
      </c>
      <c r="V151" s="4" t="s">
        <v>126</v>
      </c>
      <c r="W151" s="4" t="s">
        <v>656</v>
      </c>
      <c r="X151" s="4" t="s">
        <v>657</v>
      </c>
      <c r="Y151" s="4" t="s">
        <v>658</v>
      </c>
      <c r="Z151" s="4" t="s">
        <v>126</v>
      </c>
      <c r="AA151" s="4" t="s">
        <v>58</v>
      </c>
      <c r="AB151" s="4" t="s">
        <v>126</v>
      </c>
      <c r="AC151" s="4" t="s">
        <v>126</v>
      </c>
      <c r="AD151" s="4" t="s">
        <v>126</v>
      </c>
      <c r="AE151" s="4" t="s">
        <v>126</v>
      </c>
      <c r="AF151" s="4" t="s">
        <v>659</v>
      </c>
      <c r="AG151" s="4" t="s">
        <v>126</v>
      </c>
      <c r="AH151" s="4" t="s">
        <v>126</v>
      </c>
    </row>
    <row r="152" spans="1:34" x14ac:dyDescent="0.35">
      <c r="A152" s="4">
        <v>144</v>
      </c>
      <c r="B152" s="4" t="s">
        <v>61</v>
      </c>
      <c r="C152" s="16"/>
      <c r="D152" s="4"/>
      <c r="E152" s="4"/>
      <c r="F152" s="4" t="s">
        <v>774</v>
      </c>
      <c r="G152" s="4"/>
      <c r="H152" s="25"/>
      <c r="I152" s="25"/>
      <c r="J152" s="25"/>
      <c r="K152" s="4"/>
      <c r="L152" s="4"/>
      <c r="M152" s="4" t="s">
        <v>126</v>
      </c>
      <c r="N152" s="4"/>
      <c r="O152" s="4" t="s">
        <v>667</v>
      </c>
      <c r="P152" s="4" t="s">
        <v>126</v>
      </c>
      <c r="Q152" s="4" t="s">
        <v>126</v>
      </c>
      <c r="R152" s="4" t="s">
        <v>126</v>
      </c>
      <c r="S152" s="4" t="s">
        <v>126</v>
      </c>
      <c r="T152" s="4" t="s">
        <v>661</v>
      </c>
      <c r="U152" s="4" t="s">
        <v>662</v>
      </c>
      <c r="V152" s="4" t="s">
        <v>126</v>
      </c>
      <c r="W152" s="4" t="s">
        <v>663</v>
      </c>
      <c r="X152" s="4" t="s">
        <v>664</v>
      </c>
      <c r="Y152" s="4" t="s">
        <v>665</v>
      </c>
      <c r="Z152" s="4"/>
      <c r="AA152" s="4" t="s">
        <v>60</v>
      </c>
      <c r="AB152" s="4" t="s">
        <v>126</v>
      </c>
      <c r="AC152" s="4" t="s">
        <v>126</v>
      </c>
      <c r="AD152" s="4" t="s">
        <v>126</v>
      </c>
      <c r="AE152" s="4" t="s">
        <v>126</v>
      </c>
      <c r="AF152" s="4" t="s">
        <v>666</v>
      </c>
      <c r="AG152" s="4" t="s">
        <v>126</v>
      </c>
      <c r="AH152" s="4" t="s">
        <v>126</v>
      </c>
    </row>
    <row r="153" spans="1:34" x14ac:dyDescent="0.35">
      <c r="A153" s="4">
        <v>145</v>
      </c>
      <c r="B153" s="4" t="s">
        <v>81</v>
      </c>
      <c r="C153" s="16"/>
      <c r="D153" s="4"/>
      <c r="E153" s="4" t="s">
        <v>15</v>
      </c>
      <c r="F153" s="4" t="s">
        <v>775</v>
      </c>
      <c r="G153" s="4"/>
      <c r="H153" s="25"/>
      <c r="I153" s="25"/>
      <c r="J153" s="25"/>
      <c r="K153" s="4"/>
      <c r="L153" s="4"/>
      <c r="M153" s="4" t="s">
        <v>126</v>
      </c>
      <c r="N153" s="4"/>
      <c r="O153" s="4" t="s">
        <v>671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126</v>
      </c>
      <c r="U153" s="4" t="s">
        <v>668</v>
      </c>
      <c r="V153" s="4" t="s">
        <v>126</v>
      </c>
      <c r="W153" s="4" t="s">
        <v>126</v>
      </c>
      <c r="X153" s="4" t="s">
        <v>669</v>
      </c>
      <c r="Y153" s="4" t="s">
        <v>126</v>
      </c>
      <c r="Z153" s="4" t="s">
        <v>126</v>
      </c>
      <c r="AA153" s="4" t="s">
        <v>62</v>
      </c>
      <c r="AB153" s="4" t="s">
        <v>126</v>
      </c>
      <c r="AC153" s="4" t="s">
        <v>126</v>
      </c>
      <c r="AD153" s="4" t="s">
        <v>126</v>
      </c>
      <c r="AE153" s="4" t="s">
        <v>126</v>
      </c>
      <c r="AF153" s="4" t="s">
        <v>670</v>
      </c>
      <c r="AG153" s="4" t="s">
        <v>126</v>
      </c>
      <c r="AH153" s="4" t="s">
        <v>126</v>
      </c>
    </row>
    <row r="154" spans="1:34" x14ac:dyDescent="0.35">
      <c r="A154" s="4">
        <v>146</v>
      </c>
      <c r="B154" s="4" t="s">
        <v>672</v>
      </c>
      <c r="C154" s="16"/>
      <c r="D154" s="4"/>
      <c r="E154" s="4" t="s">
        <v>17</v>
      </c>
      <c r="F154" s="4" t="s">
        <v>776</v>
      </c>
      <c r="G154" s="4"/>
      <c r="H154" s="25"/>
      <c r="I154" s="25"/>
      <c r="J154" s="25"/>
      <c r="K154" s="4"/>
      <c r="L154" s="4"/>
      <c r="M154" s="4" t="s">
        <v>126</v>
      </c>
      <c r="N154" s="4"/>
      <c r="O154" s="4" t="s">
        <v>675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126</v>
      </c>
      <c r="X154" s="4" t="s">
        <v>673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126</v>
      </c>
      <c r="AF154" s="4" t="s">
        <v>674</v>
      </c>
      <c r="AG154" s="4" t="s">
        <v>126</v>
      </c>
      <c r="AH154" s="4" t="s">
        <v>126</v>
      </c>
    </row>
    <row r="155" spans="1:34" x14ac:dyDescent="0.35">
      <c r="A155" s="4">
        <v>147</v>
      </c>
      <c r="B155" s="4" t="s">
        <v>676</v>
      </c>
      <c r="C155" s="16"/>
      <c r="D155" s="4"/>
      <c r="E155" s="4" t="s">
        <v>126</v>
      </c>
      <c r="F155" s="4" t="s">
        <v>777</v>
      </c>
      <c r="G155" s="4"/>
      <c r="H155" s="25"/>
      <c r="I155" s="25"/>
      <c r="J155" s="25"/>
      <c r="K155" s="4"/>
      <c r="L155" s="4"/>
      <c r="M155" s="4" t="s">
        <v>126</v>
      </c>
      <c r="N155" s="4"/>
      <c r="O155" s="4" t="s">
        <v>679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 t="s">
        <v>126</v>
      </c>
      <c r="X155" s="4"/>
      <c r="Y155" s="4" t="s">
        <v>677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126</v>
      </c>
      <c r="AF155" s="4" t="s">
        <v>678</v>
      </c>
      <c r="AG155" s="4" t="s">
        <v>126</v>
      </c>
      <c r="AH155" s="4" t="s">
        <v>126</v>
      </c>
    </row>
    <row r="156" spans="1:34" x14ac:dyDescent="0.35">
      <c r="A156" s="4">
        <v>148</v>
      </c>
      <c r="B156" s="4" t="s">
        <v>680</v>
      </c>
      <c r="C156" s="16"/>
      <c r="D156" s="4"/>
      <c r="E156" s="4"/>
      <c r="F156" s="4"/>
      <c r="G156" s="4"/>
      <c r="H156" s="25"/>
      <c r="I156" s="25"/>
      <c r="J156" s="2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35">
      <c r="A157" s="4">
        <v>149</v>
      </c>
      <c r="B157" s="4" t="s">
        <v>221</v>
      </c>
      <c r="C157" s="16"/>
      <c r="D157" s="4"/>
      <c r="E157" s="4"/>
      <c r="F157" s="4" t="s">
        <v>753</v>
      </c>
      <c r="G157" s="4"/>
      <c r="H157" s="25"/>
      <c r="I157" s="25"/>
      <c r="J157" s="2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35">
      <c r="A158" s="4">
        <v>150</v>
      </c>
      <c r="B158" s="4" t="s">
        <v>209</v>
      </c>
      <c r="C158" s="16"/>
      <c r="D158" s="4"/>
      <c r="E158" s="4"/>
      <c r="F158" s="4" t="s">
        <v>85</v>
      </c>
      <c r="G158" s="4"/>
      <c r="H158" s="25"/>
      <c r="I158" s="25"/>
      <c r="J158" s="2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35">
      <c r="A159" s="4">
        <v>151</v>
      </c>
      <c r="B159" s="4" t="s">
        <v>682</v>
      </c>
      <c r="C159" s="16"/>
      <c r="D159" s="4"/>
      <c r="E159" s="4" t="s">
        <v>681</v>
      </c>
      <c r="F159" s="4" t="s">
        <v>830</v>
      </c>
      <c r="G159" s="4" t="s">
        <v>1153</v>
      </c>
      <c r="H159" s="25"/>
      <c r="I159" s="25"/>
      <c r="J159" s="25"/>
      <c r="K159" s="4">
        <v>1</v>
      </c>
      <c r="L159" s="4">
        <v>1</v>
      </c>
      <c r="M159" s="4" t="s">
        <v>126</v>
      </c>
      <c r="N159" s="4" t="s">
        <v>835</v>
      </c>
      <c r="O159" s="4" t="s">
        <v>683</v>
      </c>
      <c r="P159" s="4" t="s">
        <v>684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  <c r="AH159" s="4" t="s">
        <v>126</v>
      </c>
    </row>
    <row r="160" spans="1:34" x14ac:dyDescent="0.35">
      <c r="A160" s="4">
        <v>152</v>
      </c>
      <c r="B160" s="4" t="s">
        <v>685</v>
      </c>
      <c r="C160" s="16"/>
      <c r="D160" s="4"/>
      <c r="E160" s="4" t="s">
        <v>126</v>
      </c>
      <c r="F160" s="4" t="s">
        <v>831</v>
      </c>
      <c r="G160" s="4" t="s">
        <v>1154</v>
      </c>
      <c r="H160" s="25"/>
      <c r="I160" s="25"/>
      <c r="J160" s="25"/>
      <c r="K160" s="4">
        <v>1</v>
      </c>
      <c r="L160" s="4">
        <v>1</v>
      </c>
      <c r="M160" s="4" t="s">
        <v>126</v>
      </c>
      <c r="N160" s="4" t="s">
        <v>834</v>
      </c>
      <c r="O160" s="4" t="s">
        <v>686</v>
      </c>
      <c r="P160" s="4" t="s">
        <v>687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  <c r="AH160" s="4" t="s">
        <v>126</v>
      </c>
    </row>
    <row r="161" spans="1:34" x14ac:dyDescent="0.35">
      <c r="A161" s="4">
        <v>153</v>
      </c>
      <c r="B161" s="4" t="s">
        <v>688</v>
      </c>
      <c r="C161" s="16"/>
      <c r="D161" s="4"/>
      <c r="E161" s="4"/>
      <c r="F161" s="4" t="s">
        <v>85</v>
      </c>
      <c r="G161" s="4"/>
      <c r="H161" s="25"/>
      <c r="I161" s="25"/>
      <c r="J161" s="2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35">
      <c r="A162" s="4">
        <v>154</v>
      </c>
      <c r="B162" s="4" t="s">
        <v>689</v>
      </c>
      <c r="C162" s="16"/>
      <c r="D162" s="4"/>
      <c r="E162" s="4"/>
      <c r="F162" s="4" t="s">
        <v>753</v>
      </c>
      <c r="G162" s="4"/>
      <c r="H162" s="25"/>
      <c r="I162" s="25"/>
      <c r="J162" s="2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35">
      <c r="A163" s="4">
        <v>155</v>
      </c>
      <c r="B163" s="4" t="s">
        <v>690</v>
      </c>
      <c r="C163" s="16"/>
      <c r="D163" s="4"/>
      <c r="E163" s="4"/>
      <c r="F163" s="4" t="s">
        <v>753</v>
      </c>
      <c r="G163" s="4"/>
      <c r="H163" s="25"/>
      <c r="I163" s="25"/>
      <c r="J163" s="2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35">
      <c r="A164" s="4">
        <v>156</v>
      </c>
      <c r="B164" s="4" t="s">
        <v>691</v>
      </c>
      <c r="C164" s="16"/>
      <c r="D164" s="4"/>
      <c r="E164" s="4"/>
      <c r="F164" s="4" t="s">
        <v>85</v>
      </c>
      <c r="G164" s="4"/>
      <c r="H164" s="25"/>
      <c r="I164" s="25"/>
      <c r="J164" s="2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35">
      <c r="A165" s="4">
        <v>157</v>
      </c>
      <c r="B165" s="4" t="s">
        <v>692</v>
      </c>
      <c r="C165" s="16"/>
      <c r="D165" s="4"/>
      <c r="E165" s="4"/>
      <c r="F165" s="4" t="s">
        <v>85</v>
      </c>
      <c r="G165" s="4"/>
      <c r="H165" s="25"/>
      <c r="I165" s="25"/>
      <c r="J165" s="2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35">
      <c r="A166" s="4">
        <v>158</v>
      </c>
      <c r="B166" s="4" t="s">
        <v>693</v>
      </c>
      <c r="C166" s="16"/>
      <c r="D166" s="4"/>
      <c r="E166" s="4"/>
      <c r="F166" s="4" t="s">
        <v>753</v>
      </c>
      <c r="G166" s="4"/>
      <c r="H166" s="25"/>
      <c r="I166" s="25"/>
      <c r="J166" s="2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35">
      <c r="A167" s="4">
        <v>159</v>
      </c>
      <c r="B167" s="4" t="s">
        <v>695</v>
      </c>
      <c r="C167" s="16" t="s">
        <v>782</v>
      </c>
      <c r="D167" s="4"/>
      <c r="E167" s="4" t="s">
        <v>694</v>
      </c>
      <c r="F167" s="4" t="s">
        <v>778</v>
      </c>
      <c r="G167" s="4"/>
      <c r="H167" s="25"/>
      <c r="I167" s="25"/>
      <c r="J167" s="25"/>
      <c r="K167" s="4"/>
      <c r="L167" s="4"/>
      <c r="M167" s="4" t="s">
        <v>126</v>
      </c>
      <c r="N167" s="4"/>
      <c r="O167" s="4" t="s">
        <v>696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  <c r="AH167" s="4" t="s">
        <v>126</v>
      </c>
    </row>
    <row r="168" spans="1:34" x14ac:dyDescent="0.35">
      <c r="A168" s="4">
        <v>160</v>
      </c>
      <c r="B168" s="4" t="s">
        <v>698</v>
      </c>
      <c r="C168" s="16"/>
      <c r="D168" s="4"/>
      <c r="E168" s="4" t="s">
        <v>697</v>
      </c>
      <c r="F168" s="4" t="s">
        <v>829</v>
      </c>
      <c r="G168" s="4" t="s">
        <v>1139</v>
      </c>
      <c r="H168" s="25"/>
      <c r="I168" s="25"/>
      <c r="J168" s="25"/>
      <c r="K168" s="4">
        <v>1</v>
      </c>
      <c r="L168" s="4">
        <v>1</v>
      </c>
      <c r="M168" s="4" t="s">
        <v>126</v>
      </c>
      <c r="N168" s="4" t="s">
        <v>833</v>
      </c>
      <c r="O168" s="4" t="s">
        <v>699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  <c r="AH168" s="4" t="s">
        <v>126</v>
      </c>
    </row>
    <row r="169" spans="1:34" x14ac:dyDescent="0.35">
      <c r="A169" s="4">
        <v>161</v>
      </c>
      <c r="B169" s="4" t="s">
        <v>701</v>
      </c>
      <c r="C169" s="16"/>
      <c r="D169" s="4"/>
      <c r="E169" s="4" t="s">
        <v>700</v>
      </c>
      <c r="F169" s="4" t="s">
        <v>828</v>
      </c>
      <c r="G169" s="4" t="s">
        <v>1140</v>
      </c>
      <c r="H169" s="25"/>
      <c r="I169" s="25"/>
      <c r="J169" s="25"/>
      <c r="K169" s="4">
        <v>1</v>
      </c>
      <c r="L169" s="4">
        <v>1</v>
      </c>
      <c r="M169" s="4" t="s">
        <v>126</v>
      </c>
      <c r="N169" s="4" t="s">
        <v>832</v>
      </c>
      <c r="O169" s="4" t="s">
        <v>702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  <c r="AH169" s="4" t="s">
        <v>126</v>
      </c>
    </row>
    <row r="170" spans="1:34" x14ac:dyDescent="0.35">
      <c r="A170" s="4">
        <v>162</v>
      </c>
      <c r="B170" s="4" t="s">
        <v>703</v>
      </c>
      <c r="C170" s="16"/>
      <c r="D170" s="4"/>
      <c r="E170" s="4" t="s">
        <v>126</v>
      </c>
      <c r="F170" s="4" t="s">
        <v>1068</v>
      </c>
      <c r="G170" s="4" t="s">
        <v>1141</v>
      </c>
      <c r="H170" s="25"/>
      <c r="I170" s="25"/>
      <c r="J170" s="25"/>
      <c r="K170" s="4" t="s">
        <v>126</v>
      </c>
      <c r="L170" s="4">
        <v>1</v>
      </c>
      <c r="M170" s="4" t="s">
        <v>126</v>
      </c>
      <c r="N170" s="4"/>
      <c r="O170" s="4" t="s">
        <v>704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  <c r="AH170" s="4" t="s">
        <v>126</v>
      </c>
    </row>
    <row r="171" spans="1:34" x14ac:dyDescent="0.35">
      <c r="A171" s="4">
        <v>163</v>
      </c>
      <c r="B171" s="4" t="s">
        <v>706</v>
      </c>
      <c r="C171" s="16"/>
      <c r="D171" s="4"/>
      <c r="E171" s="4" t="s">
        <v>705</v>
      </c>
      <c r="F171" s="4" t="s">
        <v>827</v>
      </c>
      <c r="G171" s="4" t="s">
        <v>1142</v>
      </c>
      <c r="H171" s="25"/>
      <c r="I171" s="25"/>
      <c r="J171" s="25"/>
      <c r="K171" s="4" t="s">
        <v>126</v>
      </c>
      <c r="L171" s="4">
        <v>1</v>
      </c>
      <c r="M171" s="4" t="s">
        <v>126</v>
      </c>
      <c r="N171" s="4" t="s">
        <v>821</v>
      </c>
      <c r="O171" s="4" t="s">
        <v>707</v>
      </c>
      <c r="P171" s="4" t="s">
        <v>708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  <c r="AH171" s="4" t="s">
        <v>126</v>
      </c>
    </row>
    <row r="172" spans="1:34" x14ac:dyDescent="0.35">
      <c r="A172" s="4">
        <v>164</v>
      </c>
      <c r="B172" s="4" t="s">
        <v>14</v>
      </c>
      <c r="C172" s="16"/>
      <c r="D172" s="4"/>
      <c r="E172" s="4" t="s">
        <v>709</v>
      </c>
      <c r="F172" s="4" t="s">
        <v>826</v>
      </c>
      <c r="G172" s="4" t="s">
        <v>1143</v>
      </c>
      <c r="H172" s="25"/>
      <c r="I172" s="25"/>
      <c r="J172" s="25"/>
      <c r="K172" s="4" t="s">
        <v>126</v>
      </c>
      <c r="L172" s="4">
        <v>1</v>
      </c>
      <c r="M172" s="4" t="s">
        <v>126</v>
      </c>
      <c r="N172" s="4" t="s">
        <v>820</v>
      </c>
      <c r="O172" s="4" t="s">
        <v>710</v>
      </c>
      <c r="P172" s="4" t="s">
        <v>708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  <c r="AH172" s="4" t="s">
        <v>126</v>
      </c>
    </row>
    <row r="173" spans="1:34" x14ac:dyDescent="0.35">
      <c r="A173" s="4">
        <v>165</v>
      </c>
      <c r="B173" s="4" t="s">
        <v>712</v>
      </c>
      <c r="C173" s="16"/>
      <c r="D173" s="4"/>
      <c r="E173" s="4" t="s">
        <v>711</v>
      </c>
      <c r="F173" s="4" t="s">
        <v>825</v>
      </c>
      <c r="G173" s="4" t="s">
        <v>1144</v>
      </c>
      <c r="H173" s="25"/>
      <c r="I173" s="25"/>
      <c r="J173" s="25"/>
      <c r="K173" s="4" t="s">
        <v>126</v>
      </c>
      <c r="L173" s="4">
        <v>1</v>
      </c>
      <c r="M173" s="4" t="s">
        <v>126</v>
      </c>
      <c r="N173" s="4" t="s">
        <v>819</v>
      </c>
      <c r="O173" s="4" t="s">
        <v>713</v>
      </c>
      <c r="P173" s="4" t="s">
        <v>708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  <c r="AH173" s="4" t="s">
        <v>126</v>
      </c>
    </row>
    <row r="174" spans="1:34" x14ac:dyDescent="0.35">
      <c r="A174" s="4">
        <v>166</v>
      </c>
      <c r="B174" s="4" t="s">
        <v>714</v>
      </c>
      <c r="C174" s="16"/>
      <c r="D174" s="4"/>
      <c r="E174" s="4" t="s">
        <v>126</v>
      </c>
      <c r="F174" s="4" t="s">
        <v>951</v>
      </c>
      <c r="G174" s="4" t="s">
        <v>1145</v>
      </c>
      <c r="H174" s="25"/>
      <c r="I174" s="25"/>
      <c r="J174" s="25"/>
      <c r="K174" s="4" t="s">
        <v>126</v>
      </c>
      <c r="L174" s="4">
        <v>1</v>
      </c>
      <c r="M174" s="4" t="s">
        <v>126</v>
      </c>
      <c r="N174" s="4"/>
      <c r="O174" s="4" t="s">
        <v>715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  <c r="AH174" s="4" t="s">
        <v>126</v>
      </c>
    </row>
    <row r="175" spans="1:34" x14ac:dyDescent="0.35">
      <c r="A175" s="4">
        <v>167</v>
      </c>
      <c r="B175" s="4" t="s">
        <v>717</v>
      </c>
      <c r="C175" s="16"/>
      <c r="D175" s="4"/>
      <c r="E175" s="4" t="s">
        <v>716</v>
      </c>
      <c r="F175" s="4" t="s">
        <v>824</v>
      </c>
      <c r="G175" s="4" t="s">
        <v>1146</v>
      </c>
      <c r="H175" s="25"/>
      <c r="I175" s="25"/>
      <c r="J175" s="25"/>
      <c r="K175" s="4" t="s">
        <v>126</v>
      </c>
      <c r="L175" s="4">
        <v>1</v>
      </c>
      <c r="M175" s="4" t="s">
        <v>126</v>
      </c>
      <c r="N175" s="4" t="s">
        <v>818</v>
      </c>
      <c r="O175" s="4" t="s">
        <v>718</v>
      </c>
      <c r="P175" s="4" t="s">
        <v>708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  <c r="AH175" s="4" t="s">
        <v>126</v>
      </c>
    </row>
    <row r="176" spans="1:34" x14ac:dyDescent="0.35">
      <c r="A176" s="4">
        <v>168</v>
      </c>
      <c r="B176" s="4" t="s">
        <v>720</v>
      </c>
      <c r="C176" s="16"/>
      <c r="D176" s="4"/>
      <c r="E176" s="4" t="s">
        <v>719</v>
      </c>
      <c r="F176" s="4" t="s">
        <v>936</v>
      </c>
      <c r="G176" s="4" t="s">
        <v>1147</v>
      </c>
      <c r="H176" s="25"/>
      <c r="I176" s="25"/>
      <c r="J176" s="25"/>
      <c r="K176" s="4" t="s">
        <v>126</v>
      </c>
      <c r="L176" s="4">
        <v>1</v>
      </c>
      <c r="M176" s="4" t="s">
        <v>126</v>
      </c>
      <c r="N176" s="4" t="s">
        <v>823</v>
      </c>
      <c r="O176" s="4" t="s">
        <v>721</v>
      </c>
      <c r="P176" s="4" t="s">
        <v>708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  <c r="AH176" s="4" t="s">
        <v>126</v>
      </c>
    </row>
    <row r="177" spans="1:34" x14ac:dyDescent="0.35">
      <c r="A177" s="4">
        <v>169</v>
      </c>
      <c r="B177" s="4" t="s">
        <v>13</v>
      </c>
      <c r="C177" s="16"/>
      <c r="D177" s="4"/>
      <c r="E177" s="4" t="s">
        <v>722</v>
      </c>
      <c r="F177" s="4" t="s">
        <v>935</v>
      </c>
      <c r="G177" s="4" t="s">
        <v>1148</v>
      </c>
      <c r="H177" s="25"/>
      <c r="I177" s="25"/>
      <c r="J177" s="25"/>
      <c r="K177" s="4" t="s">
        <v>126</v>
      </c>
      <c r="L177" s="4">
        <v>1</v>
      </c>
      <c r="M177" s="4" t="s">
        <v>126</v>
      </c>
      <c r="N177" s="4" t="s">
        <v>822</v>
      </c>
      <c r="O177" s="4" t="s">
        <v>723</v>
      </c>
      <c r="P177" s="4" t="s">
        <v>708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  <c r="AH177" s="4" t="s">
        <v>126</v>
      </c>
    </row>
    <row r="178" spans="1:34" x14ac:dyDescent="0.35">
      <c r="A178" s="4">
        <v>170</v>
      </c>
      <c r="B178" s="4" t="s">
        <v>209</v>
      </c>
      <c r="C178" s="16"/>
      <c r="D178" s="4"/>
      <c r="E178" s="4"/>
      <c r="F178" s="4" t="s">
        <v>85</v>
      </c>
      <c r="G178" s="4"/>
      <c r="H178" s="25"/>
      <c r="I178" s="25"/>
      <c r="J178" s="2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35">
      <c r="A179" s="4">
        <v>171</v>
      </c>
      <c r="B179" s="4" t="s">
        <v>221</v>
      </c>
      <c r="C179" s="16"/>
      <c r="D179" s="4"/>
      <c r="E179" s="4"/>
      <c r="F179" s="4" t="s">
        <v>753</v>
      </c>
      <c r="G179" s="4"/>
      <c r="H179" s="25"/>
      <c r="I179" s="25"/>
      <c r="J179" s="2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35">
      <c r="A180" s="4">
        <v>172</v>
      </c>
      <c r="B180" s="4" t="s">
        <v>724</v>
      </c>
      <c r="C180" s="16" t="s">
        <v>782</v>
      </c>
      <c r="D180" s="4"/>
      <c r="E180" s="4" t="s">
        <v>126</v>
      </c>
      <c r="F180" s="4" t="s">
        <v>779</v>
      </c>
      <c r="G180" s="4"/>
      <c r="H180" s="25"/>
      <c r="I180" s="25"/>
      <c r="J180" s="25"/>
      <c r="K180" s="4"/>
      <c r="L180" s="4"/>
      <c r="M180" s="4" t="s">
        <v>126</v>
      </c>
      <c r="N180" s="4"/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126</v>
      </c>
      <c r="AH180" s="4" t="s">
        <v>725</v>
      </c>
    </row>
    <row r="181" spans="1:34" x14ac:dyDescent="0.35">
      <c r="A181" s="4">
        <v>173</v>
      </c>
      <c r="B181" s="4" t="s">
        <v>726</v>
      </c>
      <c r="C181" s="16"/>
      <c r="D181" s="4"/>
      <c r="E181" s="4" t="s">
        <v>126</v>
      </c>
      <c r="F181" s="4" t="s">
        <v>1069</v>
      </c>
      <c r="G181" s="4" t="s">
        <v>1149</v>
      </c>
      <c r="H181" s="25"/>
      <c r="I181" s="25"/>
      <c r="J181" s="25"/>
      <c r="K181" s="4">
        <v>1</v>
      </c>
      <c r="L181" s="4">
        <v>1</v>
      </c>
      <c r="M181" s="4" t="s">
        <v>126</v>
      </c>
      <c r="N181" s="4"/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126</v>
      </c>
      <c r="AH181" s="4" t="s">
        <v>727</v>
      </c>
    </row>
    <row r="182" spans="1:34" x14ac:dyDescent="0.35">
      <c r="A182" s="4">
        <v>174</v>
      </c>
      <c r="B182" s="4" t="s">
        <v>728</v>
      </c>
      <c r="C182" s="16"/>
      <c r="D182" s="4"/>
      <c r="E182" s="4" t="s">
        <v>126</v>
      </c>
      <c r="F182" s="4" t="s">
        <v>1070</v>
      </c>
      <c r="G182" s="4" t="s">
        <v>1150</v>
      </c>
      <c r="H182" s="25"/>
      <c r="I182" s="25"/>
      <c r="J182" s="25"/>
      <c r="K182" s="4">
        <v>1</v>
      </c>
      <c r="L182" s="4">
        <v>1</v>
      </c>
      <c r="M182" s="4" t="s">
        <v>126</v>
      </c>
      <c r="N182" s="4"/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126</v>
      </c>
      <c r="AC182" s="4" t="s">
        <v>729</v>
      </c>
      <c r="AD182" s="4" t="s">
        <v>126</v>
      </c>
      <c r="AE182" s="4" t="s">
        <v>126</v>
      </c>
      <c r="AF182" s="4" t="s">
        <v>126</v>
      </c>
      <c r="AG182" s="4" t="s">
        <v>126</v>
      </c>
      <c r="AH182" s="4" t="s">
        <v>730</v>
      </c>
    </row>
    <row r="183" spans="1:34" x14ac:dyDescent="0.35">
      <c r="A183" s="4">
        <v>175</v>
      </c>
      <c r="B183" s="4" t="s">
        <v>16</v>
      </c>
      <c r="C183" s="16"/>
      <c r="D183" s="4"/>
      <c r="E183" s="12"/>
      <c r="F183" s="4" t="s">
        <v>1071</v>
      </c>
      <c r="G183" s="4" t="s">
        <v>1151</v>
      </c>
      <c r="H183" s="25"/>
      <c r="I183" s="25"/>
      <c r="J183" s="25"/>
      <c r="K183" s="4">
        <v>1</v>
      </c>
      <c r="L183" s="4">
        <v>1</v>
      </c>
      <c r="M183" s="4" t="s">
        <v>126</v>
      </c>
      <c r="N183" s="12"/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126</v>
      </c>
      <c r="U183" s="4" t="s">
        <v>731</v>
      </c>
      <c r="V183" s="4" t="s">
        <v>126</v>
      </c>
      <c r="W183" s="4" t="s">
        <v>732</v>
      </c>
      <c r="X183" s="4" t="s">
        <v>733</v>
      </c>
      <c r="Y183" s="4" t="s">
        <v>126</v>
      </c>
      <c r="Z183" s="4" t="s">
        <v>734</v>
      </c>
      <c r="AA183" s="4" t="s">
        <v>126</v>
      </c>
      <c r="AB183" s="4" t="s">
        <v>126</v>
      </c>
      <c r="AC183" s="4" t="s">
        <v>735</v>
      </c>
      <c r="AD183" s="4" t="s">
        <v>126</v>
      </c>
      <c r="AE183" s="4" t="s">
        <v>126</v>
      </c>
      <c r="AF183" s="4" t="s">
        <v>126</v>
      </c>
      <c r="AG183" s="4" t="s">
        <v>126</v>
      </c>
      <c r="AH183" s="4" t="s">
        <v>736</v>
      </c>
    </row>
    <row r="184" spans="1:34" x14ac:dyDescent="0.35">
      <c r="A184" s="4">
        <v>176</v>
      </c>
      <c r="B184" s="4" t="s">
        <v>18</v>
      </c>
      <c r="C184" s="16"/>
      <c r="D184" s="4"/>
      <c r="E184" s="4"/>
      <c r="F184" s="4" t="s">
        <v>1072</v>
      </c>
      <c r="G184" s="4" t="s">
        <v>1152</v>
      </c>
      <c r="H184" s="25"/>
      <c r="I184" s="25"/>
      <c r="J184" s="25"/>
      <c r="K184" s="4">
        <v>1</v>
      </c>
      <c r="L184" s="4">
        <v>1</v>
      </c>
      <c r="M184" s="4" t="s">
        <v>126</v>
      </c>
      <c r="N184" s="4"/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126</v>
      </c>
      <c r="U184" s="4" t="s">
        <v>737</v>
      </c>
      <c r="V184" s="4" t="s">
        <v>126</v>
      </c>
      <c r="W184" s="4" t="s">
        <v>738</v>
      </c>
      <c r="X184" s="4" t="s">
        <v>739</v>
      </c>
      <c r="Y184" s="4" t="s">
        <v>126</v>
      </c>
      <c r="Z184" s="4" t="s">
        <v>740</v>
      </c>
      <c r="AA184" s="4" t="s">
        <v>126</v>
      </c>
      <c r="AB184" s="4" t="s">
        <v>126</v>
      </c>
      <c r="AC184" s="4" t="s">
        <v>741</v>
      </c>
      <c r="AD184" s="4" t="s">
        <v>126</v>
      </c>
      <c r="AE184" s="4" t="s">
        <v>126</v>
      </c>
      <c r="AF184" s="4" t="s">
        <v>126</v>
      </c>
      <c r="AG184" s="4" t="s">
        <v>126</v>
      </c>
      <c r="AH184" s="4" t="s">
        <v>742</v>
      </c>
    </row>
    <row r="189" spans="1:34" x14ac:dyDescent="0.35">
      <c r="F189" s="8"/>
      <c r="G189" s="8"/>
      <c r="H189" s="8"/>
      <c r="I189" s="8"/>
      <c r="J189" s="8"/>
      <c r="K189" s="8"/>
      <c r="L189" s="8"/>
    </row>
    <row r="190" spans="1:34" x14ac:dyDescent="0.35">
      <c r="F190" s="8"/>
      <c r="G190" s="8"/>
      <c r="H190" s="8"/>
      <c r="I190" s="8"/>
      <c r="J190" s="8"/>
      <c r="K190" s="8"/>
      <c r="L190" s="8"/>
    </row>
    <row r="191" spans="1:34" x14ac:dyDescent="0.35">
      <c r="F191" s="8"/>
      <c r="G191" s="8"/>
      <c r="H191" s="8"/>
      <c r="I191" s="8"/>
      <c r="J191" s="8"/>
      <c r="K191" s="8"/>
      <c r="L191" s="8"/>
    </row>
    <row r="192" spans="1:34" x14ac:dyDescent="0.35">
      <c r="F192" s="8"/>
      <c r="G192" s="8"/>
      <c r="H192" s="8"/>
      <c r="I192" s="8"/>
      <c r="J192" s="8"/>
      <c r="K192" s="8"/>
      <c r="L192" s="8"/>
    </row>
    <row r="193" spans="6:12" x14ac:dyDescent="0.35">
      <c r="F193" s="8"/>
      <c r="G193" s="8"/>
      <c r="H193" s="8"/>
      <c r="I193" s="8"/>
      <c r="J193" s="8"/>
      <c r="K193" s="8"/>
      <c r="L193" s="8"/>
    </row>
    <row r="194" spans="6:12" x14ac:dyDescent="0.35">
      <c r="F194" s="8"/>
      <c r="G194" s="8"/>
      <c r="H194" s="8"/>
      <c r="I194" s="8"/>
      <c r="J194" s="8"/>
      <c r="K194" s="8"/>
      <c r="L194" s="8"/>
    </row>
    <row r="195" spans="6:12" x14ac:dyDescent="0.35">
      <c r="F195" s="8"/>
      <c r="G195" s="8"/>
      <c r="H195" s="8"/>
      <c r="I195" s="8"/>
      <c r="J195" s="8"/>
      <c r="K195" s="8"/>
      <c r="L195" s="8"/>
    </row>
    <row r="196" spans="6:12" x14ac:dyDescent="0.35">
      <c r="F196" s="8"/>
      <c r="G196" s="8"/>
      <c r="H196" s="8"/>
      <c r="I196" s="8"/>
      <c r="J196" s="8"/>
      <c r="K196" s="8"/>
      <c r="L196" s="8"/>
    </row>
    <row r="197" spans="6:12" x14ac:dyDescent="0.35">
      <c r="F197" s="8"/>
      <c r="G197" s="8"/>
      <c r="H197" s="8"/>
      <c r="I197" s="8"/>
      <c r="J197" s="8"/>
      <c r="K197" s="8"/>
      <c r="L197" s="8"/>
    </row>
    <row r="198" spans="6:12" x14ac:dyDescent="0.35">
      <c r="F198" s="8"/>
      <c r="G198" s="8"/>
      <c r="H198" s="8"/>
      <c r="I198" s="8"/>
      <c r="J198" s="8"/>
      <c r="K198" s="8"/>
      <c r="L198" s="8"/>
    </row>
    <row r="199" spans="6:12" x14ac:dyDescent="0.35">
      <c r="F199" s="8"/>
      <c r="G199" s="8"/>
      <c r="H199" s="8"/>
      <c r="I199" s="8"/>
      <c r="J199" s="8"/>
      <c r="K199" s="8"/>
      <c r="L199" s="8"/>
    </row>
    <row r="200" spans="6:12" x14ac:dyDescent="0.35">
      <c r="F200" s="8"/>
      <c r="G200" s="8"/>
      <c r="H200" s="8"/>
      <c r="I200" s="8"/>
      <c r="J200" s="8"/>
      <c r="K200" s="8"/>
      <c r="L200" s="8"/>
    </row>
    <row r="201" spans="6:12" x14ac:dyDescent="0.35">
      <c r="F201" s="8"/>
      <c r="G201" s="8"/>
      <c r="H201" s="8"/>
      <c r="I201" s="8"/>
      <c r="J201" s="8"/>
      <c r="K201" s="8"/>
      <c r="L201" s="8"/>
    </row>
    <row r="202" spans="6:12" x14ac:dyDescent="0.35">
      <c r="F202" s="8"/>
      <c r="G202" s="8"/>
      <c r="H202" s="8"/>
      <c r="I202" s="8"/>
      <c r="J202" s="8"/>
      <c r="K202" s="8"/>
      <c r="L202" s="8"/>
    </row>
    <row r="203" spans="6:12" x14ac:dyDescent="0.35">
      <c r="F203" s="8"/>
      <c r="G203" s="8"/>
      <c r="H203" s="8"/>
      <c r="I203" s="8"/>
      <c r="J203" s="8"/>
      <c r="K203" s="8"/>
      <c r="L203" s="8"/>
    </row>
    <row r="207" spans="6:12" x14ac:dyDescent="0.35">
      <c r="F207" s="8"/>
      <c r="G207" s="8"/>
      <c r="H207" s="8"/>
      <c r="I207" s="8"/>
      <c r="J207" s="8"/>
      <c r="K207" s="8"/>
      <c r="L207" s="8"/>
    </row>
    <row r="208" spans="6:12" x14ac:dyDescent="0.35">
      <c r="F208" s="8"/>
      <c r="G208" s="8"/>
      <c r="H208" s="8"/>
      <c r="I208" s="8"/>
      <c r="J208" s="8"/>
      <c r="K208" s="8"/>
      <c r="L208" s="8"/>
    </row>
    <row r="209" spans="6:12" x14ac:dyDescent="0.35">
      <c r="F209" s="8"/>
      <c r="G209" s="8"/>
      <c r="H209" s="8"/>
      <c r="I209" s="8"/>
      <c r="J209" s="8"/>
      <c r="K209" s="8"/>
      <c r="L209" s="8"/>
    </row>
    <row r="210" spans="6:12" x14ac:dyDescent="0.35">
      <c r="F210" s="8"/>
      <c r="G210" s="8"/>
      <c r="H210" s="8"/>
      <c r="I210" s="8"/>
      <c r="J210" s="8"/>
      <c r="K210" s="8"/>
      <c r="L210" s="8"/>
    </row>
    <row r="211" spans="6:12" x14ac:dyDescent="0.35">
      <c r="F211" s="8"/>
      <c r="G211" s="8"/>
      <c r="H211" s="8"/>
      <c r="I211" s="8"/>
      <c r="J211" s="8"/>
      <c r="K211" s="8"/>
      <c r="L211" s="8"/>
    </row>
    <row r="212" spans="6:12" x14ac:dyDescent="0.35">
      <c r="F212" s="8"/>
      <c r="G212" s="8"/>
      <c r="H212" s="8"/>
      <c r="I212" s="8"/>
      <c r="J212" s="8"/>
      <c r="K212" s="8"/>
      <c r="L212" s="8"/>
    </row>
    <row r="213" spans="6:12" x14ac:dyDescent="0.35">
      <c r="F213" s="8"/>
      <c r="G213" s="8"/>
      <c r="H213" s="8"/>
      <c r="I213" s="8"/>
      <c r="J213" s="8"/>
      <c r="K213" s="8"/>
      <c r="L213" s="8"/>
    </row>
    <row r="215" spans="6:12" x14ac:dyDescent="0.35">
      <c r="F215" s="8"/>
      <c r="G215" s="8"/>
      <c r="H215" s="8"/>
      <c r="I215" s="8"/>
      <c r="J215" s="8"/>
      <c r="K215" s="8"/>
      <c r="L215" s="8"/>
    </row>
    <row r="216" spans="6:12" x14ac:dyDescent="0.35">
      <c r="F216" s="8"/>
      <c r="G216" s="8"/>
      <c r="H216" s="8"/>
      <c r="I216" s="8"/>
      <c r="J216" s="8"/>
      <c r="K216" s="8"/>
      <c r="L216" s="8"/>
    </row>
    <row r="217" spans="6:12" x14ac:dyDescent="0.35">
      <c r="F217" s="8"/>
      <c r="G217" s="8"/>
      <c r="H217" s="8"/>
      <c r="I217" s="8"/>
      <c r="J217" s="8"/>
      <c r="K217" s="8"/>
      <c r="L217" s="8"/>
    </row>
    <row r="218" spans="6:12" x14ac:dyDescent="0.35">
      <c r="F218" s="8"/>
      <c r="G218" s="8"/>
      <c r="H218" s="8"/>
      <c r="I218" s="8"/>
      <c r="J218" s="8"/>
      <c r="K218" s="8"/>
      <c r="L218" s="8"/>
    </row>
    <row r="219" spans="6:12" x14ac:dyDescent="0.35">
      <c r="F219" s="8"/>
      <c r="G219" s="8"/>
      <c r="H219" s="8"/>
      <c r="I219" s="8"/>
      <c r="J219" s="8"/>
      <c r="K219" s="8"/>
      <c r="L219" s="8"/>
    </row>
    <row r="220" spans="6:12" x14ac:dyDescent="0.35">
      <c r="F220" s="8"/>
      <c r="G220" s="8"/>
      <c r="H220" s="8"/>
      <c r="I220" s="8"/>
      <c r="J220" s="8"/>
      <c r="K220" s="8"/>
      <c r="L220" s="8"/>
    </row>
    <row r="221" spans="6:12" x14ac:dyDescent="0.35">
      <c r="F221" s="8"/>
      <c r="G221" s="8"/>
      <c r="H221" s="8"/>
      <c r="I221" s="8"/>
      <c r="J221" s="8"/>
      <c r="K221" s="8"/>
      <c r="L221" s="8"/>
    </row>
    <row r="222" spans="6:12" x14ac:dyDescent="0.35">
      <c r="F222" s="8"/>
      <c r="G222" s="8"/>
      <c r="H222" s="8"/>
      <c r="I222" s="8"/>
      <c r="J222" s="8"/>
      <c r="K222" s="8"/>
      <c r="L222" s="8"/>
    </row>
    <row r="223" spans="6:12" x14ac:dyDescent="0.35">
      <c r="F223" s="8"/>
      <c r="G223" s="8"/>
      <c r="H223" s="8"/>
      <c r="I223" s="8"/>
      <c r="J223" s="8"/>
      <c r="K223" s="8"/>
      <c r="L223" s="8"/>
    </row>
    <row r="226" spans="6:12" x14ac:dyDescent="0.35">
      <c r="F226" s="8"/>
      <c r="G226" s="8"/>
      <c r="H226" s="8"/>
      <c r="I226" s="8"/>
      <c r="J226" s="8"/>
      <c r="K226" s="8"/>
      <c r="L226" s="8"/>
    </row>
    <row r="227" spans="6:12" x14ac:dyDescent="0.35">
      <c r="F227" s="8"/>
      <c r="G227" s="8"/>
      <c r="H227" s="8"/>
      <c r="I227" s="8"/>
      <c r="J227" s="8"/>
      <c r="K227" s="8"/>
      <c r="L227" s="8"/>
    </row>
    <row r="228" spans="6:12" x14ac:dyDescent="0.35">
      <c r="F228" s="8"/>
      <c r="G228" s="8"/>
      <c r="H228" s="8"/>
      <c r="I228" s="8"/>
      <c r="J228" s="8"/>
      <c r="K228" s="8"/>
      <c r="L228" s="8"/>
    </row>
    <row r="229" spans="6:12" x14ac:dyDescent="0.35">
      <c r="F229" s="8"/>
      <c r="G229" s="8"/>
      <c r="H229" s="8"/>
      <c r="I229" s="8"/>
      <c r="J229" s="8"/>
      <c r="K229" s="8"/>
      <c r="L229" s="8"/>
    </row>
    <row r="230" spans="6:12" x14ac:dyDescent="0.35">
      <c r="F230" s="8"/>
      <c r="G230" s="8"/>
      <c r="H230" s="8"/>
      <c r="I230" s="8"/>
      <c r="J230" s="8"/>
      <c r="K230" s="8"/>
      <c r="L230" s="8"/>
    </row>
    <row r="231" spans="6:12" x14ac:dyDescent="0.35">
      <c r="F231" s="8"/>
      <c r="G231" s="8"/>
      <c r="H231" s="8"/>
      <c r="I231" s="8"/>
      <c r="J231" s="8"/>
      <c r="K231" s="8"/>
      <c r="L231" s="8"/>
    </row>
    <row r="232" spans="6:12" x14ac:dyDescent="0.35">
      <c r="F232" s="8"/>
      <c r="G232" s="8"/>
      <c r="H232" s="8"/>
      <c r="I232" s="8"/>
      <c r="J232" s="8"/>
      <c r="K232" s="8"/>
      <c r="L232" s="8"/>
    </row>
    <row r="233" spans="6:12" x14ac:dyDescent="0.35">
      <c r="F233" s="8"/>
      <c r="G233" s="8"/>
      <c r="H233" s="8"/>
      <c r="I233" s="8"/>
      <c r="J233" s="8"/>
      <c r="K233" s="8"/>
      <c r="L233" s="8"/>
    </row>
    <row r="234" spans="6:12" x14ac:dyDescent="0.35">
      <c r="F234" s="8"/>
      <c r="G234" s="8"/>
      <c r="H234" s="8"/>
      <c r="I234" s="8"/>
      <c r="J234" s="8"/>
      <c r="K234" s="8"/>
      <c r="L234" s="8"/>
    </row>
    <row r="235" spans="6:12" x14ac:dyDescent="0.35">
      <c r="F235" s="8"/>
      <c r="G235" s="8"/>
      <c r="H235" s="8"/>
      <c r="I235" s="8"/>
      <c r="J235" s="8"/>
      <c r="K235" s="8"/>
      <c r="L235" s="8"/>
    </row>
    <row r="236" spans="6:12" x14ac:dyDescent="0.35">
      <c r="F236" s="8"/>
      <c r="G236" s="8"/>
      <c r="H236" s="8"/>
      <c r="I236" s="8"/>
      <c r="J236" s="8"/>
      <c r="K236" s="8"/>
      <c r="L236" s="8"/>
    </row>
  </sheetData>
  <sortState ref="A5:AH184">
    <sortCondition ref="A5:A184"/>
    <sortCondition ref="D5:D184"/>
  </sortState>
  <mergeCells count="1">
    <mergeCell ref="G2:I2"/>
  </mergeCells>
  <pageMargins left="0.7" right="0.7" top="0.75" bottom="0.75" header="0.3" footer="0.3"/>
  <pageSetup paperSize="8" scale="1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45" t="s">
        <v>90</v>
      </c>
      <c r="C3" s="45"/>
      <c r="D3" s="45"/>
      <c r="E3" t="s">
        <v>92</v>
      </c>
      <c r="F3" t="s">
        <v>93</v>
      </c>
      <c r="H3" t="s">
        <v>94</v>
      </c>
      <c r="I3" t="s">
        <v>1209</v>
      </c>
      <c r="J3" s="45" t="s">
        <v>95</v>
      </c>
      <c r="K3" s="45"/>
      <c r="L3" s="45" t="s">
        <v>96</v>
      </c>
      <c r="M3" s="45"/>
      <c r="N3" s="45"/>
      <c r="O3" s="45"/>
      <c r="P3" s="45" t="s">
        <v>97</v>
      </c>
      <c r="Q3" s="45"/>
      <c r="R3" s="45"/>
      <c r="S3" s="45"/>
      <c r="T3" s="45"/>
      <c r="U3" s="45"/>
      <c r="V3" s="45"/>
      <c r="W3" s="45"/>
      <c r="X3" s="45"/>
      <c r="Y3" s="45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45" t="s">
        <v>85</v>
      </c>
    </row>
    <row r="6" spans="1:29" x14ac:dyDescent="0.35">
      <c r="C6" s="3">
        <v>2</v>
      </c>
      <c r="D6" s="45"/>
    </row>
    <row r="7" spans="1:29" x14ac:dyDescent="0.35">
      <c r="C7" s="3">
        <v>3</v>
      </c>
      <c r="D7" s="45" t="s">
        <v>756</v>
      </c>
    </row>
    <row r="8" spans="1:29" x14ac:dyDescent="0.35">
      <c r="C8" s="3">
        <v>4</v>
      </c>
      <c r="D8" s="45"/>
    </row>
    <row r="9" spans="1:29" x14ac:dyDescent="0.35">
      <c r="C9" s="3">
        <v>5</v>
      </c>
      <c r="D9" s="45" t="s">
        <v>757</v>
      </c>
    </row>
    <row r="10" spans="1:29" x14ac:dyDescent="0.35">
      <c r="C10" s="3">
        <v>6</v>
      </c>
      <c r="D10" s="45"/>
    </row>
    <row r="11" spans="1:29" x14ac:dyDescent="0.35">
      <c r="C11" s="3">
        <v>7</v>
      </c>
      <c r="D11" s="45" t="s">
        <v>758</v>
      </c>
    </row>
    <row r="12" spans="1:29" x14ac:dyDescent="0.35">
      <c r="C12" s="3">
        <v>8</v>
      </c>
      <c r="D12" s="45"/>
    </row>
    <row r="13" spans="1:29" x14ac:dyDescent="0.35">
      <c r="C13" s="3">
        <v>9</v>
      </c>
      <c r="D13" s="48" t="s">
        <v>759</v>
      </c>
    </row>
    <row r="14" spans="1:29" x14ac:dyDescent="0.35">
      <c r="C14" s="3">
        <v>10</v>
      </c>
      <c r="D14" s="45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47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47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47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47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47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47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47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47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47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47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47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47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47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47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47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47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47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47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47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47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47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47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47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47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47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47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47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47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47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47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47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47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47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47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47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47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47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47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47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47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47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47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47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47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47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47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47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47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47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47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47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47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47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47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47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47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47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47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47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47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47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47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47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47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47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47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49" t="s">
        <v>0</v>
      </c>
      <c r="C2" s="49"/>
      <c r="D2" s="49" t="s">
        <v>1</v>
      </c>
      <c r="E2" s="49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zoomScaleNormal="100" workbookViewId="0">
      <selection activeCell="A8" sqref="A8:XFD11"/>
    </sheetView>
  </sheetViews>
  <sheetFormatPr defaultRowHeight="15" customHeight="1" x14ac:dyDescent="0.35"/>
  <cols>
    <col min="1" max="1" width="9.1328125" style="3"/>
    <col min="2" max="2" width="9.06640625" style="3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</row>
    <row r="2" spans="1:11" ht="58.5" customHeight="1" x14ac:dyDescent="1.35">
      <c r="A2" s="50" t="s">
        <v>1155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ht="38.25" x14ac:dyDescent="0.35">
      <c r="A3" s="4" t="s">
        <v>82</v>
      </c>
      <c r="B3" s="5" t="s">
        <v>1161</v>
      </c>
      <c r="C3" s="5" t="s">
        <v>1162</v>
      </c>
      <c r="D3" s="4" t="s">
        <v>2</v>
      </c>
      <c r="E3" s="4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22" t="s">
        <v>1159</v>
      </c>
    </row>
    <row r="4" spans="1:11" ht="15" customHeight="1" x14ac:dyDescent="0.35">
      <c r="A4" s="4" t="s">
        <v>83</v>
      </c>
      <c r="B4" s="4">
        <v>200000</v>
      </c>
      <c r="C4" s="4">
        <f>B4/2</f>
        <v>100000</v>
      </c>
      <c r="D4" s="4">
        <v>800</v>
      </c>
      <c r="E4" s="4">
        <f>C4/D4</f>
        <v>125</v>
      </c>
      <c r="F4" s="6">
        <v>5</v>
      </c>
      <c r="G4" s="21">
        <f>E4*F4</f>
        <v>625</v>
      </c>
      <c r="H4" s="21">
        <f>G4/60</f>
        <v>10.416666666666666</v>
      </c>
      <c r="I4" s="24">
        <f>F4/D4</f>
        <v>6.2500000000000003E-3</v>
      </c>
      <c r="J4" s="20">
        <f>1/I4</f>
        <v>160</v>
      </c>
      <c r="K4" s="23">
        <f>I4*1000</f>
        <v>6.25</v>
      </c>
    </row>
    <row r="8" spans="1:11" ht="15" customHeight="1" x14ac:dyDescent="0.35">
      <c r="A8" s="40"/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  <vt:lpstr>Motor Ticks and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2024-02-25T05:58:33Z</cp:lastPrinted>
  <dcterms:created xsi:type="dcterms:W3CDTF">2019-01-02T01:31:28Z</dcterms:created>
  <dcterms:modified xsi:type="dcterms:W3CDTF">2024-03-16T12:46:18Z</dcterms:modified>
</cp:coreProperties>
</file>