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0140" yWindow="3380" windowWidth="25600" windowHeight="16060" tabRatio="500" firstSheet="3" activeTab="4"/>
  </bookViews>
  <sheets>
    <sheet name="reference 3.11-3.12" sheetId="6" r:id="rId1"/>
    <sheet name="reference 3.12-3.13" sheetId="7" r:id="rId2"/>
    <sheet name="update 3.11-3.12" sheetId="3" r:id="rId3"/>
    <sheet name="update 3.12-3.13" sheetId="8" r:id="rId4"/>
    <sheet name="count diffs" sheetId="12" r:id="rId5"/>
    <sheet name="PR reference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9" i="12" l="1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CC15" i="12"/>
  <c r="CC14" i="12"/>
  <c r="CC5" i="12"/>
  <c r="CB5" i="12"/>
  <c r="CA15" i="12"/>
  <c r="BZ15" i="12"/>
  <c r="BY15" i="12"/>
  <c r="BY5" i="12"/>
  <c r="CA5" i="12"/>
  <c r="CA14" i="12"/>
  <c r="BZ5" i="12"/>
  <c r="BZ14" i="12"/>
  <c r="BY14" i="12"/>
  <c r="BX15" i="12"/>
  <c r="BW15" i="12"/>
  <c r="BV15" i="12"/>
  <c r="BV5" i="12"/>
  <c r="BX5" i="12"/>
  <c r="BX14" i="12"/>
  <c r="BW5" i="12"/>
  <c r="BW14" i="12"/>
  <c r="BV14" i="12"/>
  <c r="BU15" i="12"/>
  <c r="BT15" i="12"/>
  <c r="BS15" i="12"/>
  <c r="BS5" i="12"/>
  <c r="BU5" i="12"/>
  <c r="BU14" i="12"/>
  <c r="BT5" i="12"/>
  <c r="BT14" i="12"/>
  <c r="BS14" i="12"/>
  <c r="BR15" i="12"/>
  <c r="BQ15" i="12"/>
  <c r="BP15" i="12"/>
  <c r="BP5" i="12"/>
  <c r="BR5" i="12"/>
  <c r="BR14" i="12"/>
  <c r="BQ5" i="12"/>
  <c r="BQ14" i="12"/>
  <c r="BP14" i="12"/>
  <c r="BO15" i="12"/>
  <c r="BN15" i="12"/>
  <c r="BM15" i="12"/>
  <c r="BM5" i="12"/>
  <c r="BO5" i="12"/>
  <c r="BO14" i="12"/>
  <c r="BN5" i="12"/>
  <c r="BN14" i="12"/>
  <c r="BM14" i="12"/>
  <c r="BL15" i="12"/>
  <c r="BK15" i="12"/>
  <c r="BJ15" i="12"/>
  <c r="BJ5" i="12"/>
  <c r="BL5" i="12"/>
  <c r="BL14" i="12"/>
  <c r="BK5" i="12"/>
  <c r="BK14" i="12"/>
  <c r="BJ14" i="12"/>
  <c r="BI15" i="12"/>
  <c r="BH15" i="12"/>
  <c r="BG15" i="12"/>
  <c r="BG5" i="12"/>
  <c r="BI5" i="12"/>
  <c r="BI14" i="12"/>
  <c r="BH5" i="12"/>
  <c r="BH14" i="12"/>
  <c r="BG14" i="12"/>
  <c r="BF15" i="12"/>
  <c r="BE15" i="12"/>
  <c r="BD15" i="12"/>
  <c r="BD5" i="12"/>
  <c r="BF5" i="12"/>
  <c r="BF14" i="12"/>
  <c r="BE5" i="12"/>
  <c r="BE14" i="12"/>
  <c r="BD14" i="12"/>
  <c r="BC15" i="12"/>
  <c r="BB15" i="12"/>
  <c r="BA15" i="12"/>
  <c r="BA5" i="12"/>
  <c r="BC5" i="12"/>
  <c r="BC14" i="12"/>
  <c r="BB5" i="12"/>
  <c r="BB14" i="12"/>
  <c r="BA14" i="12"/>
  <c r="AZ15" i="12"/>
  <c r="AY15" i="12"/>
  <c r="AX15" i="12"/>
  <c r="AX5" i="12"/>
  <c r="AZ5" i="12"/>
  <c r="AZ14" i="12"/>
  <c r="AY5" i="12"/>
  <c r="AY14" i="12"/>
  <c r="AX14" i="12"/>
  <c r="AW15" i="12"/>
  <c r="AV15" i="12"/>
  <c r="AU15" i="12"/>
  <c r="AU5" i="12"/>
  <c r="AW5" i="12"/>
  <c r="AW14" i="12"/>
  <c r="AV5" i="12"/>
  <c r="AV14" i="12"/>
  <c r="AU14" i="12"/>
  <c r="AT15" i="12"/>
  <c r="AS15" i="12"/>
  <c r="AR15" i="12"/>
  <c r="AR5" i="12"/>
  <c r="AT5" i="12"/>
  <c r="AT14" i="12"/>
  <c r="AS5" i="12"/>
  <c r="AS14" i="12"/>
  <c r="AR14" i="12"/>
  <c r="AO5" i="12"/>
  <c r="AQ5" i="12"/>
  <c r="AQ14" i="12"/>
  <c r="AQ15" i="12"/>
  <c r="AP15" i="12"/>
  <c r="AO15" i="12"/>
  <c r="AP5" i="12"/>
  <c r="AP14" i="12"/>
  <c r="AO14" i="12"/>
  <c r="AN15" i="12"/>
  <c r="AM15" i="12"/>
  <c r="AL15" i="12"/>
  <c r="AL5" i="12"/>
  <c r="AN5" i="12"/>
  <c r="AN14" i="12"/>
  <c r="AM5" i="12"/>
  <c r="AM14" i="12"/>
  <c r="AL14" i="12"/>
  <c r="AK15" i="12"/>
  <c r="AJ15" i="12"/>
  <c r="AI15" i="12"/>
  <c r="AI5" i="12"/>
  <c r="AK5" i="12"/>
  <c r="AK14" i="12"/>
  <c r="AJ5" i="12"/>
  <c r="AJ14" i="12"/>
  <c r="AI14" i="12"/>
  <c r="AH15" i="12"/>
  <c r="AG15" i="12"/>
  <c r="AF15" i="12"/>
  <c r="AF5" i="12"/>
  <c r="AH5" i="12"/>
  <c r="AH14" i="12"/>
  <c r="AG5" i="12"/>
  <c r="AG14" i="12"/>
  <c r="AF14" i="12"/>
  <c r="AC9" i="12"/>
  <c r="AE9" i="12"/>
  <c r="AE15" i="12"/>
  <c r="AD9" i="12"/>
  <c r="AD15" i="12"/>
  <c r="AC15" i="12"/>
  <c r="AC5" i="12"/>
  <c r="AE5" i="12"/>
  <c r="AE14" i="12"/>
  <c r="AD5" i="12"/>
  <c r="AD14" i="12"/>
  <c r="AC14" i="12"/>
  <c r="Z9" i="12"/>
  <c r="AB9" i="12"/>
  <c r="AB15" i="12"/>
  <c r="AA9" i="12"/>
  <c r="AA15" i="12"/>
  <c r="Z15" i="12"/>
  <c r="Z5" i="12"/>
  <c r="AB5" i="12"/>
  <c r="AB14" i="12"/>
  <c r="AA5" i="12"/>
  <c r="AA14" i="12"/>
  <c r="Z14" i="12"/>
  <c r="W9" i="12"/>
  <c r="Y9" i="12"/>
  <c r="Y15" i="12"/>
  <c r="X9" i="12"/>
  <c r="X15" i="12"/>
  <c r="W15" i="12"/>
  <c r="W5" i="12"/>
  <c r="Y5" i="12"/>
  <c r="Y14" i="12"/>
  <c r="X5" i="12"/>
  <c r="X14" i="12"/>
  <c r="W14" i="12"/>
  <c r="T9" i="12"/>
  <c r="V9" i="12"/>
  <c r="V15" i="12"/>
  <c r="U9" i="12"/>
  <c r="U15" i="12"/>
  <c r="T15" i="12"/>
  <c r="T5" i="12"/>
  <c r="V5" i="12"/>
  <c r="V14" i="12"/>
  <c r="U5" i="12"/>
  <c r="U14" i="12"/>
  <c r="T14" i="12"/>
  <c r="Q9" i="12"/>
  <c r="S9" i="12"/>
  <c r="S15" i="12"/>
  <c r="R9" i="12"/>
  <c r="R15" i="12"/>
  <c r="Q15" i="12"/>
  <c r="Q5" i="12"/>
  <c r="S5" i="12"/>
  <c r="S14" i="12"/>
  <c r="R5" i="12"/>
  <c r="R14" i="12"/>
  <c r="Q14" i="12"/>
  <c r="N9" i="12"/>
  <c r="P9" i="12"/>
  <c r="P15" i="12"/>
  <c r="O9" i="12"/>
  <c r="O15" i="12"/>
  <c r="N15" i="12"/>
  <c r="N5" i="12"/>
  <c r="P5" i="12"/>
  <c r="P14" i="12"/>
  <c r="O5" i="12"/>
  <c r="O14" i="12"/>
  <c r="N14" i="12"/>
  <c r="K9" i="12"/>
  <c r="M9" i="12"/>
  <c r="M15" i="12"/>
  <c r="L9" i="12"/>
  <c r="L15" i="12"/>
  <c r="K15" i="12"/>
  <c r="K5" i="12"/>
  <c r="M5" i="12"/>
  <c r="M14" i="12"/>
  <c r="L5" i="12"/>
  <c r="L14" i="12"/>
  <c r="K14" i="12"/>
  <c r="H9" i="12"/>
  <c r="J9" i="12"/>
  <c r="J15" i="12"/>
  <c r="I9" i="12"/>
  <c r="I15" i="12"/>
  <c r="H15" i="12"/>
  <c r="H5" i="12"/>
  <c r="J5" i="12"/>
  <c r="J14" i="12"/>
  <c r="I5" i="12"/>
  <c r="I14" i="12"/>
  <c r="H14" i="12"/>
  <c r="E9" i="12"/>
  <c r="G9" i="12"/>
  <c r="G15" i="12"/>
  <c r="F9" i="12"/>
  <c r="F15" i="12"/>
  <c r="E15" i="12"/>
  <c r="E5" i="12"/>
  <c r="G5" i="12"/>
  <c r="G14" i="12"/>
  <c r="F5" i="12"/>
  <c r="F14" i="12"/>
  <c r="E14" i="12"/>
  <c r="B9" i="12"/>
  <c r="D9" i="12"/>
  <c r="D15" i="12"/>
  <c r="C9" i="12"/>
  <c r="C15" i="12"/>
  <c r="B5" i="12"/>
  <c r="D5" i="12"/>
  <c r="D14" i="12"/>
  <c r="C5" i="12"/>
  <c r="C14" i="12"/>
  <c r="B15" i="12"/>
  <c r="B14" i="12"/>
  <c r="BP13" i="5"/>
  <c r="BQ13" i="5"/>
  <c r="BP21" i="5"/>
  <c r="BP10" i="5"/>
  <c r="BQ10" i="5"/>
  <c r="BP20" i="5"/>
  <c r="BM13" i="5"/>
  <c r="BO13" i="5"/>
  <c r="BO21" i="5"/>
  <c r="BM10" i="5"/>
  <c r="BO10" i="5"/>
  <c r="BO20" i="5"/>
  <c r="BN13" i="5"/>
  <c r="BN21" i="5"/>
  <c r="BN10" i="5"/>
  <c r="BN20" i="5"/>
  <c r="BM21" i="5"/>
  <c r="BM20" i="5"/>
  <c r="BJ13" i="5"/>
  <c r="BL13" i="5"/>
  <c r="BL21" i="5"/>
  <c r="BJ10" i="5"/>
  <c r="BL10" i="5"/>
  <c r="BL20" i="5"/>
  <c r="BK13" i="5"/>
  <c r="BK21" i="5"/>
  <c r="BK10" i="5"/>
  <c r="BK20" i="5"/>
  <c r="BJ21" i="5"/>
  <c r="BJ20" i="5"/>
  <c r="BG13" i="5"/>
  <c r="BI13" i="5"/>
  <c r="BI21" i="5"/>
  <c r="BG10" i="5"/>
  <c r="BI10" i="5"/>
  <c r="BI20" i="5"/>
  <c r="BH13" i="5"/>
  <c r="BH21" i="5"/>
  <c r="BH10" i="5"/>
  <c r="BH20" i="5"/>
  <c r="BG21" i="5"/>
  <c r="BG20" i="5"/>
  <c r="BD13" i="5"/>
  <c r="BF13" i="5"/>
  <c r="BF21" i="5"/>
  <c r="BD10" i="5"/>
  <c r="BF10" i="5"/>
  <c r="BF20" i="5"/>
  <c r="BE13" i="5"/>
  <c r="BE21" i="5"/>
  <c r="BE10" i="5"/>
  <c r="BE20" i="5"/>
  <c r="BD21" i="5"/>
  <c r="BD20" i="5"/>
  <c r="BA13" i="5"/>
  <c r="BC13" i="5"/>
  <c r="BC21" i="5"/>
  <c r="BA10" i="5"/>
  <c r="BC10" i="5"/>
  <c r="BC20" i="5"/>
  <c r="BB13" i="5"/>
  <c r="BB21" i="5"/>
  <c r="BB10" i="5"/>
  <c r="BB20" i="5"/>
  <c r="BA21" i="5"/>
  <c r="BA20" i="5"/>
  <c r="AX13" i="5"/>
  <c r="AZ13" i="5"/>
  <c r="AZ21" i="5"/>
  <c r="AX10" i="5"/>
  <c r="AZ10" i="5"/>
  <c r="AZ20" i="5"/>
  <c r="AY13" i="5"/>
  <c r="AY21" i="5"/>
  <c r="AY10" i="5"/>
  <c r="AY20" i="5"/>
  <c r="AX21" i="5"/>
  <c r="AX20" i="5"/>
  <c r="AU13" i="5"/>
  <c r="AW13" i="5"/>
  <c r="AW21" i="5"/>
  <c r="AU10" i="5"/>
  <c r="AW10" i="5"/>
  <c r="AW20" i="5"/>
  <c r="AV13" i="5"/>
  <c r="AV21" i="5"/>
  <c r="AV10" i="5"/>
  <c r="AV20" i="5"/>
  <c r="AU21" i="5"/>
  <c r="AU20" i="5"/>
  <c r="AR13" i="5"/>
  <c r="AT13" i="5"/>
  <c r="AT21" i="5"/>
  <c r="AR10" i="5"/>
  <c r="AT10" i="5"/>
  <c r="AT20" i="5"/>
  <c r="AS13" i="5"/>
  <c r="AS21" i="5"/>
  <c r="AS10" i="5"/>
  <c r="AS20" i="5"/>
  <c r="AR21" i="5"/>
  <c r="AR20" i="5"/>
  <c r="AO13" i="5"/>
  <c r="AQ13" i="5"/>
  <c r="AQ21" i="5"/>
  <c r="AO10" i="5"/>
  <c r="AQ10" i="5"/>
  <c r="AQ20" i="5"/>
  <c r="AP13" i="5"/>
  <c r="AP21" i="5"/>
  <c r="AP10" i="5"/>
  <c r="AP20" i="5"/>
  <c r="AO21" i="5"/>
  <c r="AO20" i="5"/>
  <c r="AL13" i="5"/>
  <c r="AN13" i="5"/>
  <c r="AN21" i="5"/>
  <c r="AL10" i="5"/>
  <c r="AN10" i="5"/>
  <c r="AN20" i="5"/>
  <c r="AM13" i="5"/>
  <c r="AM21" i="5"/>
  <c r="AM10" i="5"/>
  <c r="AM20" i="5"/>
  <c r="AL21" i="5"/>
  <c r="AL20" i="5"/>
  <c r="AI13" i="5"/>
  <c r="AK13" i="5"/>
  <c r="AK21" i="5"/>
  <c r="AI10" i="5"/>
  <c r="AK10" i="5"/>
  <c r="AK20" i="5"/>
  <c r="AJ13" i="5"/>
  <c r="AJ21" i="5"/>
  <c r="AJ10" i="5"/>
  <c r="AJ20" i="5"/>
  <c r="AI21" i="5"/>
  <c r="AI20" i="5"/>
  <c r="AF13" i="5"/>
  <c r="AH13" i="5"/>
  <c r="AH21" i="5"/>
  <c r="AF10" i="5"/>
  <c r="AH10" i="5"/>
  <c r="AH20" i="5"/>
  <c r="AG13" i="5"/>
  <c r="AG21" i="5"/>
  <c r="AG10" i="5"/>
  <c r="AG20" i="5"/>
  <c r="AF21" i="5"/>
  <c r="AF20" i="5"/>
  <c r="AC13" i="5"/>
  <c r="AE13" i="5"/>
  <c r="AE21" i="5"/>
  <c r="AC10" i="5"/>
  <c r="AE10" i="5"/>
  <c r="AE20" i="5"/>
  <c r="AD13" i="5"/>
  <c r="AD21" i="5"/>
  <c r="AD10" i="5"/>
  <c r="AD20" i="5"/>
  <c r="AC21" i="5"/>
  <c r="AC20" i="5"/>
  <c r="Z13" i="5"/>
  <c r="AB13" i="5"/>
  <c r="AB21" i="5"/>
  <c r="Z10" i="5"/>
  <c r="AB10" i="5"/>
  <c r="AB20" i="5"/>
  <c r="AA13" i="5"/>
  <c r="AA21" i="5"/>
  <c r="AA10" i="5"/>
  <c r="AA20" i="5"/>
  <c r="Z21" i="5"/>
  <c r="Z20" i="5"/>
  <c r="W13" i="5"/>
  <c r="Y13" i="5"/>
  <c r="Y21" i="5"/>
  <c r="W10" i="5"/>
  <c r="Y10" i="5"/>
  <c r="Y20" i="5"/>
  <c r="X13" i="5"/>
  <c r="X21" i="5"/>
  <c r="X10" i="5"/>
  <c r="X20" i="5"/>
  <c r="W21" i="5"/>
  <c r="W20" i="5"/>
  <c r="T13" i="5"/>
  <c r="V13" i="5"/>
  <c r="V21" i="5"/>
  <c r="T10" i="5"/>
  <c r="V10" i="5"/>
  <c r="V20" i="5"/>
  <c r="U13" i="5"/>
  <c r="U21" i="5"/>
  <c r="U10" i="5"/>
  <c r="U20" i="5"/>
  <c r="T21" i="5"/>
  <c r="T20" i="5"/>
  <c r="Q13" i="5"/>
  <c r="S13" i="5"/>
  <c r="S21" i="5"/>
  <c r="Q10" i="5"/>
  <c r="S10" i="5"/>
  <c r="S20" i="5"/>
  <c r="R13" i="5"/>
  <c r="R21" i="5"/>
  <c r="R10" i="5"/>
  <c r="R20" i="5"/>
  <c r="Q21" i="5"/>
  <c r="Q20" i="5"/>
  <c r="N13" i="5"/>
  <c r="P13" i="5"/>
  <c r="P21" i="5"/>
  <c r="N10" i="5"/>
  <c r="P10" i="5"/>
  <c r="P20" i="5"/>
  <c r="O13" i="5"/>
  <c r="O21" i="5"/>
  <c r="O10" i="5"/>
  <c r="O20" i="5"/>
  <c r="N21" i="5"/>
  <c r="N20" i="5"/>
  <c r="K13" i="5"/>
  <c r="M13" i="5"/>
  <c r="M21" i="5"/>
  <c r="K10" i="5"/>
  <c r="M10" i="5"/>
  <c r="M20" i="5"/>
  <c r="L13" i="5"/>
  <c r="L21" i="5"/>
  <c r="L10" i="5"/>
  <c r="L20" i="5"/>
  <c r="K21" i="5"/>
  <c r="K20" i="5"/>
  <c r="H13" i="5"/>
  <c r="J13" i="5"/>
  <c r="J21" i="5"/>
  <c r="H10" i="5"/>
  <c r="J10" i="5"/>
  <c r="J20" i="5"/>
  <c r="I13" i="5"/>
  <c r="I21" i="5"/>
  <c r="I10" i="5"/>
  <c r="I20" i="5"/>
  <c r="H21" i="5"/>
  <c r="H20" i="5"/>
  <c r="E13" i="5"/>
  <c r="G13" i="5"/>
  <c r="G21" i="5"/>
  <c r="E10" i="5"/>
  <c r="G10" i="5"/>
  <c r="G20" i="5"/>
  <c r="F13" i="5"/>
  <c r="F21" i="5"/>
  <c r="F10" i="5"/>
  <c r="F20" i="5"/>
  <c r="E21" i="5"/>
  <c r="E20" i="5"/>
  <c r="B13" i="5"/>
  <c r="D13" i="5"/>
  <c r="D21" i="5"/>
  <c r="B10" i="5"/>
  <c r="D10" i="5"/>
  <c r="D20" i="5"/>
  <c r="C13" i="5"/>
  <c r="C21" i="5"/>
  <c r="C10" i="5"/>
  <c r="C20" i="5"/>
  <c r="B21" i="5"/>
  <c r="B20" i="5"/>
  <c r="CU160" i="8"/>
  <c r="CT160" i="8"/>
  <c r="CS160" i="8"/>
  <c r="CR160" i="8"/>
  <c r="CQ160" i="8"/>
  <c r="CP160" i="8"/>
  <c r="CO160" i="8"/>
  <c r="CN160" i="8"/>
  <c r="CM160" i="8"/>
  <c r="CL160" i="8"/>
  <c r="CK160" i="8"/>
  <c r="CJ160" i="8"/>
  <c r="CI160" i="8"/>
  <c r="CH160" i="8"/>
  <c r="CG160" i="8"/>
  <c r="CF160" i="8"/>
  <c r="CE160" i="8"/>
  <c r="CD160" i="8"/>
  <c r="CC160" i="8"/>
  <c r="CB160" i="8"/>
  <c r="CA160" i="8"/>
  <c r="BZ160" i="8"/>
  <c r="BY160" i="8"/>
  <c r="BX160" i="8"/>
  <c r="BW160" i="8"/>
  <c r="BV160" i="8"/>
  <c r="BU160" i="8"/>
  <c r="BT160" i="8"/>
  <c r="BS160" i="8"/>
  <c r="BR160" i="8"/>
  <c r="BQ160" i="8"/>
  <c r="BP160" i="8"/>
  <c r="BO160" i="8"/>
  <c r="BN160" i="8"/>
  <c r="BM160" i="8"/>
  <c r="BL160" i="8"/>
  <c r="BK160" i="8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CU155" i="8"/>
  <c r="CT155" i="8"/>
  <c r="CS155" i="8"/>
  <c r="CR155" i="8"/>
  <c r="CQ155" i="8"/>
  <c r="CP155" i="8"/>
  <c r="CO155" i="8"/>
  <c r="CN155" i="8"/>
  <c r="CM155" i="8"/>
  <c r="CL155" i="8"/>
  <c r="CK155" i="8"/>
  <c r="CJ155" i="8"/>
  <c r="CI155" i="8"/>
  <c r="CH155" i="8"/>
  <c r="CG155" i="8"/>
  <c r="CF155" i="8"/>
  <c r="CE155" i="8"/>
  <c r="CD155" i="8"/>
  <c r="CC155" i="8"/>
  <c r="CB155" i="8"/>
  <c r="CA155" i="8"/>
  <c r="BZ155" i="8"/>
  <c r="BY155" i="8"/>
  <c r="BX155" i="8"/>
  <c r="BW155" i="8"/>
  <c r="BV155" i="8"/>
  <c r="BU155" i="8"/>
  <c r="BT155" i="8"/>
  <c r="BS155" i="8"/>
  <c r="BR155" i="8"/>
  <c r="BQ155" i="8"/>
  <c r="BP155" i="8"/>
  <c r="BO155" i="8"/>
  <c r="BN155" i="8"/>
  <c r="BM155" i="8"/>
  <c r="BL155" i="8"/>
  <c r="BK155" i="8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CB159" i="7"/>
  <c r="CB170" i="7"/>
  <c r="BY159" i="7"/>
  <c r="CA170" i="7"/>
  <c r="CC169" i="7"/>
  <c r="CB169" i="7"/>
  <c r="CA159" i="7"/>
  <c r="CA169" i="7"/>
  <c r="BZ159" i="7"/>
  <c r="BZ169" i="7"/>
  <c r="BY169" i="7"/>
  <c r="BV159" i="7"/>
  <c r="BX159" i="7"/>
  <c r="BX169" i="7"/>
  <c r="BW159" i="7"/>
  <c r="BW169" i="7"/>
  <c r="BV169" i="7"/>
  <c r="BS159" i="7"/>
  <c r="BU159" i="7"/>
  <c r="BU169" i="7"/>
  <c r="BT159" i="7"/>
  <c r="BT169" i="7"/>
  <c r="BS169" i="7"/>
  <c r="BP159" i="7"/>
  <c r="BR159" i="7"/>
  <c r="BR169" i="7"/>
  <c r="BQ159" i="7"/>
  <c r="BQ169" i="7"/>
  <c r="BP169" i="7"/>
  <c r="BM159" i="7"/>
  <c r="BO159" i="7"/>
  <c r="BO169" i="7"/>
  <c r="BN159" i="7"/>
  <c r="BN169" i="7"/>
  <c r="BM169" i="7"/>
  <c r="BJ159" i="7"/>
  <c r="BL159" i="7"/>
  <c r="BL169" i="7"/>
  <c r="BK159" i="7"/>
  <c r="BK169" i="7"/>
  <c r="BJ169" i="7"/>
  <c r="BG159" i="7"/>
  <c r="BI159" i="7"/>
  <c r="BI169" i="7"/>
  <c r="BH159" i="7"/>
  <c r="BH169" i="7"/>
  <c r="BG169" i="7"/>
  <c r="BD159" i="7"/>
  <c r="BF159" i="7"/>
  <c r="BF169" i="7"/>
  <c r="BE159" i="7"/>
  <c r="BE169" i="7"/>
  <c r="BD169" i="7"/>
  <c r="BA159" i="7"/>
  <c r="BC159" i="7"/>
  <c r="BC169" i="7"/>
  <c r="BB159" i="7"/>
  <c r="BB169" i="7"/>
  <c r="BA169" i="7"/>
  <c r="AX159" i="7"/>
  <c r="AZ159" i="7"/>
  <c r="AZ169" i="7"/>
  <c r="AY159" i="7"/>
  <c r="AY169" i="7"/>
  <c r="AX169" i="7"/>
  <c r="AU159" i="7"/>
  <c r="AW159" i="7"/>
  <c r="AW169" i="7"/>
  <c r="AV159" i="7"/>
  <c r="AV169" i="7"/>
  <c r="AU169" i="7"/>
  <c r="AR159" i="7"/>
  <c r="AT159" i="7"/>
  <c r="AT169" i="7"/>
  <c r="AS159" i="7"/>
  <c r="AS169" i="7"/>
  <c r="AR169" i="7"/>
  <c r="AO159" i="7"/>
  <c r="AQ159" i="7"/>
  <c r="AQ169" i="7"/>
  <c r="AP159" i="7"/>
  <c r="AP169" i="7"/>
  <c r="AO169" i="7"/>
  <c r="AL159" i="7"/>
  <c r="AN159" i="7"/>
  <c r="AN169" i="7"/>
  <c r="AM159" i="7"/>
  <c r="AM169" i="7"/>
  <c r="AL169" i="7"/>
  <c r="AI159" i="7"/>
  <c r="AK159" i="7"/>
  <c r="AK169" i="7"/>
  <c r="AJ159" i="7"/>
  <c r="AJ169" i="7"/>
  <c r="AI169" i="7"/>
  <c r="AF159" i="7"/>
  <c r="AH159" i="7"/>
  <c r="AH169" i="7"/>
  <c r="AG159" i="7"/>
  <c r="AG169" i="7"/>
  <c r="AF169" i="7"/>
  <c r="AC159" i="7"/>
  <c r="AE159" i="7"/>
  <c r="AE169" i="7"/>
  <c r="AD159" i="7"/>
  <c r="AD169" i="7"/>
  <c r="AC169" i="7"/>
  <c r="Z159" i="7"/>
  <c r="AB159" i="7"/>
  <c r="AB169" i="7"/>
  <c r="AA159" i="7"/>
  <c r="AA169" i="7"/>
  <c r="Z169" i="7"/>
  <c r="W159" i="7"/>
  <c r="Y159" i="7"/>
  <c r="Y169" i="7"/>
  <c r="X159" i="7"/>
  <c r="X169" i="7"/>
  <c r="W169" i="7"/>
  <c r="T159" i="7"/>
  <c r="V159" i="7"/>
  <c r="V169" i="7"/>
  <c r="U159" i="7"/>
  <c r="U169" i="7"/>
  <c r="T169" i="7"/>
  <c r="Q159" i="7"/>
  <c r="S159" i="7"/>
  <c r="S169" i="7"/>
  <c r="R159" i="7"/>
  <c r="R169" i="7"/>
  <c r="Q169" i="7"/>
  <c r="N159" i="7"/>
  <c r="P159" i="7"/>
  <c r="P169" i="7"/>
  <c r="O159" i="7"/>
  <c r="O169" i="7"/>
  <c r="N169" i="7"/>
  <c r="K159" i="7"/>
  <c r="M159" i="7"/>
  <c r="M169" i="7"/>
  <c r="L159" i="7"/>
  <c r="L169" i="7"/>
  <c r="K169" i="7"/>
  <c r="H159" i="7"/>
  <c r="J159" i="7"/>
  <c r="J169" i="7"/>
  <c r="I159" i="7"/>
  <c r="I169" i="7"/>
  <c r="H169" i="7"/>
  <c r="G169" i="7"/>
  <c r="F169" i="7"/>
  <c r="E169" i="7"/>
  <c r="D169" i="7"/>
  <c r="C169" i="7"/>
  <c r="B169" i="7"/>
  <c r="CC159" i="7"/>
  <c r="G159" i="7"/>
  <c r="F159" i="7"/>
  <c r="E159" i="7"/>
  <c r="D159" i="7"/>
  <c r="C159" i="7"/>
  <c r="B159" i="7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A170" i="6"/>
  <c r="CB170" i="6"/>
  <c r="CT161" i="3"/>
  <c r="CU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</calcChain>
</file>

<file path=xl/sharedStrings.xml><?xml version="1.0" encoding="utf-8"?>
<sst xmlns="http://schemas.openxmlformats.org/spreadsheetml/2006/main" count="2116" uniqueCount="439">
  <si>
    <t xml:space="preserve"> (VM:op) New</t>
  </si>
  <si>
    <t xml:space="preserve"> (VM:op) Removed</t>
  </si>
  <si>
    <t xml:space="preserve"> (VM:op) Modification</t>
  </si>
  <si>
    <t xml:space="preserve"> (VM:type) Bool-tri</t>
  </si>
  <si>
    <t>(VM:type) Value</t>
  </si>
  <si>
    <t xml:space="preserve"> (VM:vis.) Visible </t>
  </si>
  <si>
    <t xml:space="preserve">(VM:vis.) Internal </t>
  </si>
  <si>
    <t xml:space="preserve"> (M:target) Folder</t>
  </si>
  <si>
    <t>(M:target) C.U.</t>
  </si>
  <si>
    <t>(M:target) CFF</t>
  </si>
  <si>
    <t>(M:target) DATA</t>
  </si>
  <si>
    <t xml:space="preserve"> (M:target_update): Mapping added</t>
  </si>
  <si>
    <t xml:space="preserve"> (M:target_update): Mapping removed</t>
  </si>
  <si>
    <t xml:space="preserve"> (M:target_update): Mapping modified</t>
  </si>
  <si>
    <t xml:space="preserve"> (M:target_update): Mapping target added</t>
  </si>
  <si>
    <t xml:space="preserve"> (M:target_update): Mapping target removed</t>
  </si>
  <si>
    <t xml:space="preserve"> (M:target_update): Artefact added</t>
  </si>
  <si>
    <t xml:space="preserve"> (M:target_update): Artefact removed</t>
  </si>
  <si>
    <t xml:space="preserve"> (M:target_update): artefact modified</t>
  </si>
  <si>
    <t xml:space="preserve"> (M:target_update): artefact untouchd</t>
  </si>
  <si>
    <t xml:space="preserve"> (M:target_update): Artefact - NA</t>
  </si>
  <si>
    <t>Feature-file assignation</t>
  </si>
  <si>
    <t>Add interaction</t>
  </si>
  <si>
    <t>Modify interaction</t>
  </si>
  <si>
    <t>Remove interaction</t>
  </si>
  <si>
    <t>(I:ccp_op) code fully added</t>
  </si>
  <si>
    <t>(I:ccp_op) code  edited</t>
  </si>
  <si>
    <t>(I:ccp_op) code removed</t>
  </si>
  <si>
    <t>(I:ccp_op) code  preserved</t>
  </si>
  <si>
    <t>(I:ref_op) Add new references</t>
  </si>
  <si>
    <t>(I:ref_op) Removed  references</t>
  </si>
  <si>
    <t>Feature oriented change aggregation</t>
  </si>
  <si>
    <t>Commit info validity</t>
  </si>
  <si>
    <t>True positive</t>
  </si>
  <si>
    <t>False positive</t>
  </si>
  <si>
    <t>False negative</t>
  </si>
  <si>
    <t>OK</t>
  </si>
  <si>
    <t>KO</t>
  </si>
  <si>
    <t>e2683957fb</t>
  </si>
  <si>
    <t>c8afe684c9</t>
  </si>
  <si>
    <t>68411521cc</t>
  </si>
  <si>
    <t>4ad362282c</t>
  </si>
  <si>
    <t>bcf24e1daa</t>
  </si>
  <si>
    <t>a2c0206ad6</t>
  </si>
  <si>
    <t>7da080de9e</t>
  </si>
  <si>
    <t>96184b606f</t>
  </si>
  <si>
    <t>ea89e1d320</t>
  </si>
  <si>
    <t>613965fb49</t>
  </si>
  <si>
    <t>02502da457</t>
  </si>
  <si>
    <t>6c821bd9ed</t>
  </si>
  <si>
    <t>1f854b45e1</t>
  </si>
  <si>
    <t>03eff7b60d</t>
  </si>
  <si>
    <t>da887588af</t>
  </si>
  <si>
    <t>c657dcd198</t>
  </si>
  <si>
    <t>1f9230713a</t>
  </si>
  <si>
    <t>853a57f2d3</t>
  </si>
  <si>
    <t>missed Kconfig file change. Note the "m" in the P.C. - failed parser</t>
  </si>
  <si>
    <t>da0a00ebc2</t>
  </si>
  <si>
    <t>5fbbf8a1a9</t>
  </si>
  <si>
    <t>c0bb9b3027</t>
  </si>
  <si>
    <t>206f060c21</t>
  </si>
  <si>
    <t>Massive failure to detect references in the code (100+) to be fixed</t>
  </si>
  <si>
    <t>a61fd5e366</t>
  </si>
  <si>
    <t>0b4cccbec6</t>
  </si>
  <si>
    <t>bab55417b1</t>
  </si>
  <si>
    <t>BLK_CMDLINE_PARSER shouldn’t be here. I cannot find why it's associated with the file</t>
  </si>
  <si>
    <t>7d50195f6c</t>
  </si>
  <si>
    <t>69ca3e58d1</t>
  </si>
  <si>
    <t>c4f6c41ba7</t>
  </si>
  <si>
    <t>22abf843af</t>
  </si>
  <si>
    <t>30d3924852</t>
  </si>
  <si>
    <t>8db732668a</t>
  </si>
  <si>
    <t>e5a6394218</t>
  </si>
  <si>
    <t>5ef76da644</t>
  </si>
  <si>
    <t>2d58de78b2</t>
  </si>
  <si>
    <t>no timeline on mapping, failed to notice modified Kconfig file</t>
  </si>
  <si>
    <t>1ae0d202a5</t>
  </si>
  <si>
    <t>73b5b1d7c5</t>
  </si>
  <si>
    <t>9d40349681</t>
  </si>
  <si>
    <t>26e0ca22c3</t>
  </si>
  <si>
    <t>63ca8db757</t>
  </si>
  <si>
    <t>95e0e07e71</t>
  </si>
  <si>
    <t>1c9a341bbd</t>
  </si>
  <si>
    <t>09bd14b2cc</t>
  </si>
  <si>
    <t>b39ffbf8b1</t>
  </si>
  <si>
    <t>349ad66c0a</t>
  </si>
  <si>
    <t>b5c6c1a72a</t>
  </si>
  <si>
    <t>69f366615e</t>
  </si>
  <si>
    <t>0a8d3e2412</t>
  </si>
  <si>
    <t>4bfab2034b</t>
  </si>
  <si>
    <t>eaef7e3f3f</t>
  </si>
  <si>
    <t>a977e18e4c</t>
  </si>
  <si>
    <t>505a14954e</t>
  </si>
  <si>
    <t>16f10918c9</t>
  </si>
  <si>
    <t>13b02fa0db</t>
  </si>
  <si>
    <t>045f8cd854</t>
  </si>
  <si>
    <t>tools folder touched</t>
  </si>
  <si>
    <t>907b28c56e</t>
  </si>
  <si>
    <t>14d385b990</t>
  </si>
  <si>
    <t>b6ef9161e4</t>
  </si>
  <si>
    <t>1fb7e48db6</t>
  </si>
  <si>
    <t>f4ce1299b3</t>
  </si>
  <si>
    <t>b42b4f3af8</t>
  </si>
  <si>
    <t>refactoring in makefile</t>
  </si>
  <si>
    <t>a3376e3ec8</t>
  </si>
  <si>
    <t>artefact change fail (untouched instead of added - note path)</t>
  </si>
  <si>
    <t>cc8dbbb4f6</t>
  </si>
  <si>
    <t>622e03eb341</t>
  </si>
  <si>
    <t>0230bd441e</t>
  </si>
  <si>
    <t>7198e6b031</t>
  </si>
  <si>
    <t>5ea75e0f05</t>
  </si>
  <si>
    <t>3294a7e7c3</t>
  </si>
  <si>
    <t>_arch_ backfired - wrong mapping on feature for maping edit</t>
  </si>
  <si>
    <t>b63c05394f</t>
  </si>
  <si>
    <t>11ad39ede2</t>
  </si>
  <si>
    <t>0c9fa29149</t>
  </si>
  <si>
    <t>missed a mapping change on obj-y, artefact change fail</t>
  </si>
  <si>
    <t>84a99f6fc5</t>
  </si>
  <si>
    <t>f6bba2017a</t>
  </si>
  <si>
    <t>67778e0eda</t>
  </si>
  <si>
    <t>c7841473f7</t>
  </si>
  <si>
    <t>b7ae6f31d8</t>
  </si>
  <si>
    <t>1696f36482</t>
  </si>
  <si>
    <t>977e444f59</t>
  </si>
  <si>
    <t>48b1de4c11</t>
  </si>
  <si>
    <t>98a5e9e99d</t>
  </si>
  <si>
    <t>959faee9e1</t>
  </si>
  <si>
    <t>706f5151e3</t>
  </si>
  <si>
    <t>d6c25223f6</t>
  </si>
  <si>
    <t>83c93e2bdf</t>
  </si>
  <si>
    <t>artefact change fail removed instead of added - note path)</t>
  </si>
  <si>
    <t>26780d9e12</t>
  </si>
  <si>
    <t>4defe4559e</t>
  </si>
  <si>
    <t>78be3176c4</t>
  </si>
  <si>
    <t>c9b37458e9</t>
  </si>
  <si>
    <t>5c4d97d01a</t>
  </si>
  <si>
    <t>e05c0e81b0</t>
  </si>
  <si>
    <t>4ccdf57d46</t>
  </si>
  <si>
    <t>395c307089</t>
  </si>
  <si>
    <t>64ddf1f89c</t>
  </si>
  <si>
    <t>d703ce2f7f</t>
  </si>
  <si>
    <t>0b8214fe18</t>
  </si>
  <si>
    <t>f4db2e3a33</t>
  </si>
  <si>
    <t>code block of, added instead of preserved - 1 line case ?</t>
  </si>
  <si>
    <t>f3fc4884eb</t>
  </si>
  <si>
    <t>077069aec2</t>
  </si>
  <si>
    <t>complex mapping</t>
  </si>
  <si>
    <t>66b52b0dc8</t>
  </si>
  <si>
    <t>3f124d233e</t>
  </si>
  <si>
    <t>ef67a902e9</t>
  </si>
  <si>
    <t>d45ed4a4e3</t>
  </si>
  <si>
    <t>9824cf9753</t>
  </si>
  <si>
    <t>52b0601637</t>
  </si>
  <si>
    <t>82a55ad1a0</t>
  </si>
  <si>
    <t>fd2ed4d252</t>
  </si>
  <si>
    <t>aba98cfde9</t>
  </si>
  <si>
    <t>d65a14587a</t>
  </si>
  <si>
    <t>b053af1688</t>
  </si>
  <si>
    <t>a99d34b506</t>
  </si>
  <si>
    <t>e0e2e6ec5d</t>
  </si>
  <si>
    <t>9886167d20</t>
  </si>
  <si>
    <t>48d6a816a8</t>
  </si>
  <si>
    <t>0887a576a1</t>
  </si>
  <si>
    <t>68622bdfef</t>
  </si>
  <si>
    <t>changes are in the comments only</t>
  </si>
  <si>
    <t>f230586994</t>
  </si>
  <si>
    <t>6f79d33228</t>
  </si>
  <si>
    <t>444c580f7e</t>
  </si>
  <si>
    <t>5a0916b4d2</t>
  </si>
  <si>
    <t>63819cb103</t>
  </si>
  <si>
    <t>629a9e6573</t>
  </si>
  <si>
    <t>cd4f013f3a</t>
  </si>
  <si>
    <t>65d3c0d5cf</t>
  </si>
  <si>
    <t>c67a470b1d</t>
  </si>
  <si>
    <t>380512345e</t>
  </si>
  <si>
    <t>9ae6cf606a</t>
  </si>
  <si>
    <t>accfef2e5a</t>
  </si>
  <si>
    <t>684524d35f</t>
  </si>
  <si>
    <t>334ab0728d</t>
  </si>
  <si>
    <t>7ee4c1b949</t>
  </si>
  <si>
    <t>73f5698e77</t>
  </si>
  <si>
    <t>de021bb79c</t>
  </si>
  <si>
    <t>be29b99a9b</t>
  </si>
  <si>
    <t>b0267507df</t>
  </si>
  <si>
    <t>a6a398341d</t>
  </si>
  <si>
    <t>f13bbc2f9a</t>
  </si>
  <si>
    <t>1d693bcc37</t>
  </si>
  <si>
    <t>23367ff490</t>
  </si>
  <si>
    <t>ae5c322303</t>
  </si>
  <si>
    <t>1bff652941</t>
  </si>
  <si>
    <t>c2ccf53dd0</t>
  </si>
  <si>
    <t>8c9dc52850</t>
  </si>
  <si>
    <t>0bef900b7f</t>
  </si>
  <si>
    <t>844703c1ad</t>
  </si>
  <si>
    <t>555d5a9f17</t>
  </si>
  <si>
    <t>dfc9403b7c</t>
  </si>
  <si>
    <t>c4fb0567db</t>
  </si>
  <si>
    <t>295dbde1c6</t>
  </si>
  <si>
    <t>sums</t>
  </si>
  <si>
    <t>VARIABILITY MODEL CHANGE</t>
  </si>
  <si>
    <t>MAPPING CHANGE</t>
  </si>
  <si>
    <t>FILE CHANGE</t>
  </si>
  <si>
    <t>IMPLEMENTATION CHANGE</t>
  </si>
  <si>
    <t>GROUPING</t>
  </si>
  <si>
    <t>EVAL</t>
  </si>
  <si>
    <t xml:space="preserve"> (M:target type) Folder</t>
  </si>
  <si>
    <t>(M:target type) C.U.</t>
  </si>
  <si>
    <t>(M:target type) CFF</t>
  </si>
  <si>
    <t>(M:target type) DATA</t>
  </si>
  <si>
    <t xml:space="preserve"> (M:target_update): target added</t>
  </si>
  <si>
    <t xml:space="preserve"> (M:target_update):  target removed</t>
  </si>
  <si>
    <t xml:space="preserve"> (M:artefact_update): artefact added</t>
  </si>
  <si>
    <t xml:space="preserve"> (M:artefact_update): artefact removed</t>
  </si>
  <si>
    <t xml:space="preserve"> (M:artefact_update): artefact modified</t>
  </si>
  <si>
    <t xml:space="preserve"> (M:artefact_update): artefact untouched</t>
  </si>
  <si>
    <t xml:space="preserve"> (M:artefact_update): artefact - NA</t>
  </si>
  <si>
    <t>population</t>
  </si>
  <si>
    <t>precision</t>
  </si>
  <si>
    <t>recall</t>
  </si>
  <si>
    <t>total</t>
  </si>
  <si>
    <t>% correct</t>
  </si>
  <si>
    <t>Updated version of FEVER against reference commits (from MSR'16 paper)</t>
  </si>
  <si>
    <t>% of success</t>
  </si>
  <si>
    <t xml:space="preserve">sums = </t>
  </si>
  <si>
    <t>missing mapping after file move</t>
  </si>
  <si>
    <t>KO - obj-y mapping missing</t>
  </si>
  <si>
    <t>duplicated code block</t>
  </si>
  <si>
    <t>.. I claim the mapping to f2fs is for build symbol, not header file</t>
  </si>
  <si>
    <t>2 wrongly identified CCFLAG. Why are "$obj" variables cflags ??</t>
  </si>
  <si>
    <t>WARNING: reported as ok, because we don't track artefact change in the paper.</t>
  </si>
  <si>
    <t>code block touched for no reason</t>
  </si>
  <si>
    <t>.c elements in Makefile are missed</t>
  </si>
  <si>
    <t>622e03eb34</t>
  </si>
  <si>
    <t>untouched ifdef (duplicated)</t>
  </si>
  <si>
    <t>duplicated code block error -&gt; new with preserved code when no changes occurred</t>
  </si>
  <si>
    <t>non-touched block seen as edited (with code edit in it… because comments)</t>
  </si>
  <si>
    <t>need to update script query (distinct keyword is confusing) this commit is correct</t>
  </si>
  <si>
    <t>error in makefile</t>
  </si>
  <si>
    <t>Weird block changes matching nothing (37 of them… with the same conditions)</t>
  </si>
  <si>
    <t>77fbbc8112</t>
  </si>
  <si>
    <t>ae3c5d74ea</t>
  </si>
  <si>
    <t>WARNING: reported as ok as we don't track artefact cahnges</t>
  </si>
  <si>
    <t>f1468a2077</t>
  </si>
  <si>
    <t>b6bda4e0d2</t>
  </si>
  <si>
    <t>f63c4824aa</t>
  </si>
  <si>
    <t>d974ce4f3b</t>
  </si>
  <si>
    <t>7f15a256b5</t>
  </si>
  <si>
    <t>9da8312048</t>
  </si>
  <si>
    <t>f95a2b3d98</t>
  </si>
  <si>
    <t>39631b5f95</t>
  </si>
  <si>
    <t>29c700d758</t>
  </si>
  <si>
    <t>ef4d4d1b8f</t>
  </si>
  <si>
    <t>2141c7c5ee</t>
  </si>
  <si>
    <t>a851aebc36</t>
  </si>
  <si>
    <t>b8ad5c3706</t>
  </si>
  <si>
    <t>4e23eb631c</t>
  </si>
  <si>
    <t>5fa4061301</t>
  </si>
  <si>
    <t>7c105b63bd</t>
  </si>
  <si>
    <t>f735bba4cc</t>
  </si>
  <si>
    <t>e14538e0db</t>
  </si>
  <si>
    <t>4d1a8f68b4</t>
  </si>
  <si>
    <t>duplicated code blocks among the modified ones. Super strange output</t>
  </si>
  <si>
    <t>e7ed8b40e4</t>
  </si>
  <si>
    <t>42e705e91f</t>
  </si>
  <si>
    <t>965e260a06</t>
  </si>
  <si>
    <t>d2193ce2ce</t>
  </si>
  <si>
    <t xml:space="preserve">VM refactoring. </t>
  </si>
  <si>
    <t>3bc28ab6da</t>
  </si>
  <si>
    <t>1860c925f8</t>
  </si>
  <si>
    <t>4ddfebd3b0</t>
  </si>
  <si>
    <t>5d9efa7ee9</t>
  </si>
  <si>
    <t>duplicated code blocks throws new code, missing mapping</t>
  </si>
  <si>
    <t>962bc221c3</t>
  </si>
  <si>
    <t>3b218e3a21</t>
  </si>
  <si>
    <t>a62b01cd6c</t>
  </si>
  <si>
    <t>bc912b0d23</t>
  </si>
  <si>
    <t>0c5218362b</t>
  </si>
  <si>
    <t>688e6a6df8</t>
  </si>
  <si>
    <t>duplicated feature in file</t>
  </si>
  <si>
    <t>e9a03add0c</t>
  </si>
  <si>
    <t>a08c22c0df</t>
  </si>
  <si>
    <t>757651e3d6</t>
  </si>
  <si>
    <t>e590d45190</t>
  </si>
  <si>
    <t>49649cad34</t>
  </si>
  <si>
    <t>a60f4f81e4</t>
  </si>
  <si>
    <t>3e3101d57c</t>
  </si>
  <si>
    <t>31c1fc8187</t>
  </si>
  <si>
    <t>93d1724711</t>
  </si>
  <si>
    <t>3cc377b9ae</t>
  </si>
  <si>
    <t>7badfb1c34</t>
  </si>
  <si>
    <t>f421436a59</t>
  </si>
  <si>
    <t>7e0be9f9f7</t>
  </si>
  <si>
    <t>eb869ade30</t>
  </si>
  <si>
    <t>7f3bbb82e0</t>
  </si>
  <si>
    <t>7f6db17172</t>
  </si>
  <si>
    <t>a4ed412ed5</t>
  </si>
  <si>
    <t>84743ea369</t>
  </si>
  <si>
    <t>rel to moved artefact</t>
  </si>
  <si>
    <t>5bccae6ec4</t>
  </si>
  <si>
    <t>6570b4a991</t>
  </si>
  <si>
    <t>136dfa5eda</t>
  </si>
  <si>
    <t>Many issues here. The guy defined his own CONFIG_macro…. mapping to file within removed folder is not correct</t>
  </si>
  <si>
    <t>b170d8ce3f</t>
  </si>
  <si>
    <t>28e64a68a2</t>
  </si>
  <si>
    <t>77da71b3a0</t>
  </si>
  <si>
    <t>562d4d59b8</t>
  </si>
  <si>
    <t>9ed9c07d9b</t>
  </si>
  <si>
    <t>Missed alias in mapping</t>
  </si>
  <si>
    <t>a2871c62e1</t>
  </si>
  <si>
    <t>0d0771ab2b</t>
  </si>
  <si>
    <t>Missed ifndef in Makefile, so mapping is of, and file/feat is of</t>
  </si>
  <si>
    <t>26273e02a0</t>
  </si>
  <si>
    <t>code blocks are off - edit within</t>
  </si>
  <si>
    <t>74988e8b57</t>
  </si>
  <si>
    <t>e4e7f10bfc</t>
  </si>
  <si>
    <t xml:space="preserve">code blocks are off - there is an error in the code file, imbalanced IFDEF ! </t>
  </si>
  <si>
    <t>05b849111c</t>
  </si>
  <si>
    <t>dfcc11ad4a</t>
  </si>
  <si>
    <t>ce77399226</t>
  </si>
  <si>
    <t>e1cb367de2</t>
  </si>
  <si>
    <t>97411608fd</t>
  </si>
  <si>
    <t>6fdc5dd25e</t>
  </si>
  <si>
    <t>1c6b7c2108</t>
  </si>
  <si>
    <t>8254baccdd</t>
  </si>
  <si>
    <t>e5eaa0dc48</t>
  </si>
  <si>
    <t>missing new ref in code, new code blocks with edited code cannot be ound</t>
  </si>
  <si>
    <t>31e4001d2e</t>
  </si>
  <si>
    <t>ab3c3587f8</t>
  </si>
  <si>
    <t>72548e836b</t>
  </si>
  <si>
    <t>ba3eb9fce3</t>
  </si>
  <si>
    <t>9fd379e929</t>
  </si>
  <si>
    <t>f23b71f3fe</t>
  </si>
  <si>
    <t>1c33be5749</t>
  </si>
  <si>
    <t>0a2a78c4a9</t>
  </si>
  <si>
    <t>aed06b9cfc</t>
  </si>
  <si>
    <t>e64457191a</t>
  </si>
  <si>
    <t>320ae51fee</t>
  </si>
  <si>
    <t>1b4fea0f6a</t>
  </si>
  <si>
    <t>9508c6b90b</t>
  </si>
  <si>
    <t>24036fdc76</t>
  </si>
  <si>
    <t>missing ifeq from Make, leading to one missed feature (CPU_IDLE)</t>
  </si>
  <si>
    <t>aa27badd89</t>
  </si>
  <si>
    <t>missing CFF flags added directly at Makefile creation time… sad !</t>
  </si>
  <si>
    <t>7ea6c6c15e</t>
  </si>
  <si>
    <t>missing mapping to moved file</t>
  </si>
  <si>
    <t>8adae0c8d8</t>
  </si>
  <si>
    <t>e66f233dc7</t>
  </si>
  <si>
    <t>12cc4b3827</t>
  </si>
  <si>
    <t>c6ce2b6bff</t>
  </si>
  <si>
    <t>5f60ed0d84</t>
  </si>
  <si>
    <t>06ff74fd19</t>
  </si>
  <si>
    <t>1f52c65975</t>
  </si>
  <si>
    <t>51c37a70aa</t>
  </si>
  <si>
    <t>a84a5ab73f</t>
  </si>
  <si>
    <t>missing complex mapping to SMP</t>
  </si>
  <si>
    <t>ac237b65f5</t>
  </si>
  <si>
    <t>6747caa76c</t>
  </si>
  <si>
    <t>moved file mapping lost</t>
  </si>
  <si>
    <t>c974c4642f</t>
  </si>
  <si>
    <t>b8b60e1a65</t>
  </si>
  <si>
    <t>b9ee0a783a</t>
  </si>
  <si>
    <t>a3300ef4bb</t>
  </si>
  <si>
    <t>547807b8ce</t>
  </si>
  <si>
    <t>f121910396</t>
  </si>
  <si>
    <t>Rename / move really mess things up</t>
  </si>
  <si>
    <t>87d8b9eb7e</t>
  </si>
  <si>
    <t>d3f884a709</t>
  </si>
  <si>
    <t>8c6852e036</t>
  </si>
  <si>
    <t>c75b505dda</t>
  </si>
  <si>
    <t>d3f5d551df</t>
  </si>
  <si>
    <t>missed new mapping style for aliases</t>
  </si>
  <si>
    <t>0acfd4b06e</t>
  </si>
  <si>
    <t>b1190570b4</t>
  </si>
  <si>
    <t>b20204310a</t>
  </si>
  <si>
    <t>Mapping done based path variables.</t>
  </si>
  <si>
    <t>4bcef89f0c</t>
  </si>
  <si>
    <t>4695b03970</t>
  </si>
  <si>
    <t>5d5a08003d</t>
  </si>
  <si>
    <t>ffa6c7077c</t>
  </si>
  <si>
    <t>98fda16929</t>
  </si>
  <si>
    <t>1e27ab87d1</t>
  </si>
  <si>
    <t>08c64f932b</t>
  </si>
  <si>
    <t>4f1af2a33c</t>
  </si>
  <si>
    <t>b35c5009bb</t>
  </si>
  <si>
    <t>5eeff6354f</t>
  </si>
  <si>
    <t>da66146425</t>
  </si>
  <si>
    <t>a0a9663dd2</t>
  </si>
  <si>
    <t>f51380a756</t>
  </si>
  <si>
    <t>57ec0afe29</t>
  </si>
  <si>
    <t>3104021c12</t>
  </si>
  <si>
    <t xml:space="preserve">weirdest error. The file is not even that complex. </t>
  </si>
  <si>
    <t>15c33da6e8</t>
  </si>
  <si>
    <t>62b744a87c</t>
  </si>
  <si>
    <t>32e24930fb</t>
  </si>
  <si>
    <t>18461960cb</t>
  </si>
  <si>
    <t>9c57a6bd3e</t>
  </si>
  <si>
    <t>234506ad3f</t>
  </si>
  <si>
    <t>db3aebf4a1</t>
  </si>
  <si>
    <t>a25f83ba89</t>
  </si>
  <si>
    <t>1efc959e0b</t>
  </si>
  <si>
    <t>ca499fc87e</t>
  </si>
  <si>
    <t>f24817716e</t>
  </si>
  <si>
    <t>81fafea67a</t>
  </si>
  <si>
    <t>f23e3c1e9c</t>
  </si>
  <si>
    <t>95b26563c7</t>
  </si>
  <si>
    <t>7892924c7d</t>
  </si>
  <si>
    <t>64b928c4e2</t>
  </si>
  <si>
    <t>d1d67d71d5</t>
  </si>
  <si>
    <t xml:space="preserve">Feature refactoring, no changes.. </t>
  </si>
  <si>
    <t xml:space="preserve">failed to notice removed code block… </t>
  </si>
  <si>
    <t>CORNER CASE: 5 featu seen as modified because they depend on a feature newly declared in the file. So the dep is indeed updated… to be discussed</t>
  </si>
  <si>
    <t>vm refactoring</t>
  </si>
  <si>
    <t>_arc_ back fire</t>
  </si>
  <si>
    <t>Error when reading makefile… not sure what happened here.  (multiple folder with same name ?)</t>
  </si>
  <si>
    <t>_arch_ backfired</t>
  </si>
  <si>
    <t>code blocks are off - edit within + arch backfired</t>
  </si>
  <si>
    <t>.S_shipped not parsed, and it's normal. PL Files not mapped, so  ARM is normal as well</t>
  </si>
  <si>
    <t>edited code block unfound</t>
  </si>
  <si>
    <t xml:space="preserve">missed Kconfig file change, _arch_ is stupid, </t>
  </si>
  <si>
    <t>artefact change fail</t>
  </si>
  <si>
    <t>mapping issue</t>
  </si>
  <si>
    <t>missing mapping to ./include folder</t>
  </si>
  <si>
    <t>weird mapping</t>
  </si>
  <si>
    <t>code changes inside comments only - no edits here</t>
  </si>
  <si>
    <t>previous run</t>
  </si>
  <si>
    <t>PAPER</t>
  </si>
  <si>
    <t>EVAL2</t>
  </si>
  <si>
    <t>out</t>
  </si>
  <si>
    <t>Reported accuracy (PAPER)</t>
  </si>
  <si>
    <t>reference 3.11-3.12</t>
  </si>
  <si>
    <t>update 3.11-3.12</t>
  </si>
  <si>
    <t>reference 3.12-3.13</t>
  </si>
  <si>
    <t>update 3.12-3.13</t>
  </si>
  <si>
    <t>missing added mapping for feature CONFIG_MATH_EMULATION_HW_UNIMPLEMENTED</t>
  </si>
  <si>
    <t xml:space="preserve">sum: </t>
  </si>
  <si>
    <t>sum</t>
  </si>
  <si>
    <t>ref:</t>
  </si>
  <si>
    <t>update:</t>
  </si>
  <si>
    <t>SUM + 6 commit considered wrong basd on attributes not reported here (cf. artefact change), for fair comparison. Removing them would make us compare changes with different possible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</si>
</sst>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56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13" xfId="0" applyBorder="1" applyAlignment="1">
      <alignment textRotation="90"/>
    </xf>
    <xf numFmtId="0" fontId="0" fillId="0" borderId="14" xfId="0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11" xfId="0" applyFont="1" applyBorder="1" applyAlignment="1">
      <alignment textRotation="90"/>
    </xf>
    <xf numFmtId="0" fontId="0" fillId="0" borderId="14" xfId="0" applyFont="1" applyBorder="1" applyAlignment="1">
      <alignment textRotation="90"/>
    </xf>
    <xf numFmtId="0" fontId="0" fillId="0" borderId="13" xfId="0" applyFont="1" applyBorder="1" applyAlignment="1">
      <alignment textRotation="90"/>
    </xf>
    <xf numFmtId="0" fontId="0" fillId="0" borderId="12" xfId="0" applyFont="1" applyBorder="1" applyAlignment="1">
      <alignment textRotation="90"/>
    </xf>
    <xf numFmtId="0" fontId="0" fillId="0" borderId="10" xfId="0" applyFill="1" applyBorder="1"/>
    <xf numFmtId="0" fontId="0" fillId="0" borderId="12" xfId="0" applyFill="1" applyBorder="1"/>
    <xf numFmtId="0" fontId="4" fillId="0" borderId="0" xfId="0" applyFont="1"/>
    <xf numFmtId="11" fontId="0" fillId="0" borderId="0" xfId="0" applyNumberFormat="1"/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textRotation="90"/>
    </xf>
    <xf numFmtId="0" fontId="4" fillId="0" borderId="11" xfId="0" applyFont="1" applyBorder="1" applyAlignment="1">
      <alignment textRotation="90"/>
    </xf>
    <xf numFmtId="164" fontId="0" fillId="0" borderId="0" xfId="0" applyNumberFormat="1" applyAlignment="1">
      <alignment textRotation="90"/>
    </xf>
    <xf numFmtId="2" fontId="0" fillId="0" borderId="0" xfId="0" applyNumberFormat="1"/>
    <xf numFmtId="2" fontId="1" fillId="2" borderId="0" xfId="1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2" fillId="3" borderId="0" xfId="2"/>
    <xf numFmtId="49" fontId="0" fillId="0" borderId="12" xfId="0" applyNumberFormat="1" applyFill="1" applyBorder="1" applyAlignment="1">
      <alignment textRotation="90"/>
    </xf>
    <xf numFmtId="49" fontId="0" fillId="0" borderId="10" xfId="0" applyNumberFormat="1" applyFill="1" applyBorder="1" applyAlignment="1">
      <alignment textRotation="90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textRotation="90"/>
    </xf>
    <xf numFmtId="0" fontId="0" fillId="0" borderId="0" xfId="0" applyBorder="1" applyAlignment="1">
      <alignment textRotation="90"/>
    </xf>
    <xf numFmtId="49" fontId="0" fillId="0" borderId="0" xfId="0" applyNumberFormat="1" applyFill="1" applyBorder="1" applyAlignment="1">
      <alignment textRotation="90"/>
    </xf>
    <xf numFmtId="0" fontId="3" fillId="4" borderId="1" xfId="3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164" fontId="0" fillId="0" borderId="0" xfId="0" applyNumberForma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49" fontId="0" fillId="0" borderId="2" xfId="0" applyNumberFormat="1" applyBorder="1" applyAlignment="1">
      <alignment horizontal="center" textRotation="90"/>
    </xf>
    <xf numFmtId="49" fontId="0" fillId="0" borderId="4" xfId="0" applyNumberForma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9" xfId="0" applyFont="1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 textRotation="90"/>
    </xf>
    <xf numFmtId="0" fontId="4" fillId="0" borderId="17" xfId="0" applyFont="1" applyBorder="1" applyAlignment="1">
      <alignment horizontal="center" textRotation="90"/>
    </xf>
    <xf numFmtId="0" fontId="4" fillId="0" borderId="19" xfId="0" applyFont="1" applyBorder="1" applyAlignment="1">
      <alignment horizontal="center" textRotation="90"/>
    </xf>
    <xf numFmtId="0" fontId="4" fillId="0" borderId="20" xfId="0" applyFont="1" applyBorder="1" applyAlignment="1">
      <alignment horizontal="center" textRotation="90"/>
    </xf>
    <xf numFmtId="49" fontId="4" fillId="0" borderId="20" xfId="0" applyNumberFormat="1" applyFont="1" applyBorder="1" applyAlignment="1">
      <alignment horizontal="center" textRotation="90"/>
    </xf>
    <xf numFmtId="49" fontId="4" fillId="0" borderId="19" xfId="0" applyNumberFormat="1" applyFont="1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68">
    <cellStyle name="Bad" xfId="1" builtinId="27"/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Neutral" xfId="2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70"/>
  <sheetViews>
    <sheetView topLeftCell="AV10" workbookViewId="0">
      <selection activeCell="CC14" sqref="CC14"/>
    </sheetView>
  </sheetViews>
  <sheetFormatPr baseColWidth="10" defaultRowHeight="15" x14ac:dyDescent="0"/>
  <cols>
    <col min="1" max="1" width="11.5" bestFit="1" customWidth="1"/>
    <col min="2" max="2" width="6.83203125" bestFit="1" customWidth="1"/>
    <col min="3" max="4" width="4.83203125" bestFit="1" customWidth="1"/>
    <col min="5" max="5" width="5.83203125" bestFit="1" customWidth="1"/>
    <col min="6" max="7" width="4.83203125" bestFit="1" customWidth="1"/>
    <col min="8" max="8" width="5.83203125" bestFit="1" customWidth="1"/>
    <col min="9" max="10" width="4.83203125" bestFit="1" customWidth="1"/>
    <col min="11" max="11" width="6.83203125" bestFit="1" customWidth="1"/>
    <col min="12" max="13" width="4.83203125" bestFit="1" customWidth="1"/>
    <col min="14" max="14" width="6.83203125" bestFit="1" customWidth="1"/>
    <col min="15" max="16" width="4.83203125" bestFit="1" customWidth="1"/>
    <col min="17" max="17" width="6.83203125" bestFit="1" customWidth="1"/>
    <col min="18" max="19" width="4.83203125" bestFit="1" customWidth="1"/>
    <col min="20" max="20" width="5.83203125" bestFit="1" customWidth="1"/>
    <col min="21" max="22" width="4.83203125" bestFit="1" customWidth="1"/>
    <col min="23" max="23" width="6" customWidth="1"/>
    <col min="24" max="25" width="4.83203125" bestFit="1" customWidth="1"/>
    <col min="26" max="26" width="6.83203125" bestFit="1" customWidth="1"/>
    <col min="27" max="31" width="4.83203125" bestFit="1" customWidth="1"/>
    <col min="32" max="32" width="6.83203125" bestFit="1" customWidth="1"/>
    <col min="33" max="34" width="4.83203125" bestFit="1" customWidth="1"/>
    <col min="35" max="35" width="5.83203125" bestFit="1" customWidth="1"/>
    <col min="36" max="37" width="4.83203125" bestFit="1" customWidth="1"/>
    <col min="38" max="38" width="5.83203125" bestFit="1" customWidth="1"/>
    <col min="39" max="40" width="4.83203125" bestFit="1" customWidth="1"/>
    <col min="41" max="41" width="6.83203125" bestFit="1" customWidth="1"/>
    <col min="42" max="43" width="4.83203125" bestFit="1" customWidth="1"/>
    <col min="44" max="44" width="6.83203125" bestFit="1" customWidth="1"/>
    <col min="45" max="46" width="4.83203125" bestFit="1" customWidth="1"/>
    <col min="47" max="47" width="6.83203125" bestFit="1" customWidth="1"/>
    <col min="48" max="49" width="4.83203125" bestFit="1" customWidth="1"/>
    <col min="50" max="50" width="6.83203125" bestFit="1" customWidth="1"/>
    <col min="51" max="52" width="4.83203125" bestFit="1" customWidth="1"/>
    <col min="53" max="53" width="6.83203125" bestFit="1" customWidth="1"/>
    <col min="54" max="55" width="4.83203125" bestFit="1" customWidth="1"/>
    <col min="56" max="56" width="6.83203125" bestFit="1" customWidth="1"/>
    <col min="57" max="58" width="4.83203125" bestFit="1" customWidth="1"/>
    <col min="59" max="59" width="6.83203125" bestFit="1" customWidth="1"/>
    <col min="60" max="61" width="4.83203125" bestFit="1" customWidth="1"/>
    <col min="62" max="62" width="6.83203125" bestFit="1" customWidth="1"/>
    <col min="63" max="64" width="4.83203125" bestFit="1" customWidth="1"/>
    <col min="65" max="65" width="6.83203125" bestFit="1" customWidth="1"/>
    <col min="66" max="67" width="4.83203125" bestFit="1" customWidth="1"/>
    <col min="68" max="68" width="5.83203125" bestFit="1" customWidth="1"/>
    <col min="69" max="74" width="4.83203125" bestFit="1" customWidth="1"/>
    <col min="75" max="75" width="9.33203125" customWidth="1"/>
    <col min="76" max="76" width="4" customWidth="1"/>
    <col min="77" max="77" width="6.83203125" customWidth="1"/>
    <col min="78" max="79" width="4.83203125" bestFit="1" customWidth="1"/>
    <col min="80" max="80" width="5.1640625" customWidth="1"/>
    <col min="81" max="81" width="4.1640625" bestFit="1" customWidth="1"/>
  </cols>
  <sheetData>
    <row r="1" spans="1:82">
      <c r="A1" s="13"/>
    </row>
    <row r="5" spans="1:82" ht="16" thickBot="1"/>
    <row r="6" spans="1:82" ht="30" customHeight="1" thickBot="1">
      <c r="B6" s="35" t="s">
        <v>199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5" t="s">
        <v>200</v>
      </c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5" t="s">
        <v>201</v>
      </c>
      <c r="AV6" s="37"/>
      <c r="AW6" s="36"/>
      <c r="AX6" s="35" t="s">
        <v>202</v>
      </c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6"/>
      <c r="BY6" s="35" t="s">
        <v>203</v>
      </c>
      <c r="BZ6" s="37"/>
      <c r="CA6" s="36"/>
      <c r="CB6" s="35" t="s">
        <v>204</v>
      </c>
      <c r="CC6" s="36"/>
    </row>
    <row r="7" spans="1:82" ht="16" hidden="1" thickBot="1"/>
    <row r="8" spans="1:82" ht="16" hidden="1" thickBot="1"/>
    <row r="9" spans="1:82" ht="16" hidden="1" thickBot="1"/>
    <row r="10" spans="1:82" ht="218" customHeight="1">
      <c r="B10" s="38" t="s">
        <v>0</v>
      </c>
      <c r="C10" s="39"/>
      <c r="D10" s="39"/>
      <c r="E10" s="39" t="s">
        <v>1</v>
      </c>
      <c r="F10" s="39"/>
      <c r="G10" s="39"/>
      <c r="H10" s="39" t="s">
        <v>2</v>
      </c>
      <c r="I10" s="39"/>
      <c r="J10" s="39"/>
      <c r="K10" s="39" t="s">
        <v>3</v>
      </c>
      <c r="L10" s="39"/>
      <c r="M10" s="39"/>
      <c r="N10" s="39" t="s">
        <v>4</v>
      </c>
      <c r="O10" s="39"/>
      <c r="P10" s="39"/>
      <c r="Q10" s="39" t="s">
        <v>5</v>
      </c>
      <c r="R10" s="39"/>
      <c r="S10" s="39"/>
      <c r="T10" s="39" t="s">
        <v>6</v>
      </c>
      <c r="U10" s="39"/>
      <c r="V10" s="39"/>
      <c r="W10" s="38" t="s">
        <v>205</v>
      </c>
      <c r="X10" s="39"/>
      <c r="Y10" s="42"/>
      <c r="Z10" s="43" t="s">
        <v>206</v>
      </c>
      <c r="AA10" s="39"/>
      <c r="AB10" s="42"/>
      <c r="AC10" s="43" t="s">
        <v>207</v>
      </c>
      <c r="AD10" s="39"/>
      <c r="AE10" s="42"/>
      <c r="AF10" s="43" t="s">
        <v>11</v>
      </c>
      <c r="AG10" s="39"/>
      <c r="AH10" s="42"/>
      <c r="AI10" s="43" t="s">
        <v>12</v>
      </c>
      <c r="AJ10" s="39"/>
      <c r="AK10" s="42"/>
      <c r="AL10" s="43" t="s">
        <v>13</v>
      </c>
      <c r="AM10" s="39"/>
      <c r="AN10" s="42"/>
      <c r="AO10" s="43" t="s">
        <v>209</v>
      </c>
      <c r="AP10" s="39"/>
      <c r="AQ10" s="42"/>
      <c r="AR10" s="43" t="s">
        <v>210</v>
      </c>
      <c r="AS10" s="39"/>
      <c r="AT10" s="42"/>
      <c r="AU10" s="38" t="s">
        <v>21</v>
      </c>
      <c r="AV10" s="39"/>
      <c r="AW10" s="44"/>
      <c r="AX10" s="38" t="s">
        <v>22</v>
      </c>
      <c r="AY10" s="39"/>
      <c r="AZ10" s="42"/>
      <c r="BA10" s="39" t="s">
        <v>23</v>
      </c>
      <c r="BB10" s="39"/>
      <c r="BC10" s="39"/>
      <c r="BD10" s="43" t="s">
        <v>24</v>
      </c>
      <c r="BE10" s="39"/>
      <c r="BF10" s="42"/>
      <c r="BG10" s="43" t="s">
        <v>25</v>
      </c>
      <c r="BH10" s="39"/>
      <c r="BI10" s="42"/>
      <c r="BJ10" s="43" t="s">
        <v>26</v>
      </c>
      <c r="BK10" s="39"/>
      <c r="BL10" s="42"/>
      <c r="BM10" s="43" t="s">
        <v>27</v>
      </c>
      <c r="BN10" s="39"/>
      <c r="BO10" s="42"/>
      <c r="BP10" s="43" t="s">
        <v>28</v>
      </c>
      <c r="BQ10" s="39"/>
      <c r="BR10" s="42"/>
      <c r="BS10" s="43" t="s">
        <v>29</v>
      </c>
      <c r="BT10" s="39"/>
      <c r="BU10" s="42"/>
      <c r="BV10" s="43" t="s">
        <v>30</v>
      </c>
      <c r="BW10" s="39"/>
      <c r="BX10" s="44"/>
      <c r="BY10" s="38" t="s">
        <v>31</v>
      </c>
      <c r="BZ10" s="39"/>
      <c r="CA10" s="44"/>
      <c r="CB10" s="40" t="s">
        <v>32</v>
      </c>
      <c r="CC10" s="41"/>
    </row>
    <row r="11" spans="1:82" ht="78" thickBot="1">
      <c r="B11" s="1" t="s">
        <v>33</v>
      </c>
      <c r="C11" s="2" t="s">
        <v>34</v>
      </c>
      <c r="D11" s="2" t="s">
        <v>35</v>
      </c>
      <c r="E11" s="2" t="s">
        <v>33</v>
      </c>
      <c r="F11" s="2" t="s">
        <v>34</v>
      </c>
      <c r="G11" s="2" t="s">
        <v>35</v>
      </c>
      <c r="H11" s="2" t="s">
        <v>33</v>
      </c>
      <c r="I11" s="2" t="s">
        <v>34</v>
      </c>
      <c r="J11" s="2" t="s">
        <v>35</v>
      </c>
      <c r="K11" s="2" t="s">
        <v>33</v>
      </c>
      <c r="L11" s="2" t="s">
        <v>34</v>
      </c>
      <c r="M11" s="2" t="s">
        <v>35</v>
      </c>
      <c r="N11" s="2" t="s">
        <v>33</v>
      </c>
      <c r="O11" s="2" t="s">
        <v>34</v>
      </c>
      <c r="P11" s="2" t="s">
        <v>35</v>
      </c>
      <c r="Q11" s="2" t="s">
        <v>33</v>
      </c>
      <c r="R11" s="2" t="s">
        <v>34</v>
      </c>
      <c r="S11" s="2" t="s">
        <v>35</v>
      </c>
      <c r="T11" s="2" t="s">
        <v>33</v>
      </c>
      <c r="U11" s="2" t="s">
        <v>34</v>
      </c>
      <c r="V11" s="2" t="s">
        <v>35</v>
      </c>
      <c r="W11" s="1" t="s">
        <v>33</v>
      </c>
      <c r="X11" s="2" t="s">
        <v>34</v>
      </c>
      <c r="Y11" s="4" t="s">
        <v>35</v>
      </c>
      <c r="Z11" s="5" t="s">
        <v>33</v>
      </c>
      <c r="AA11" s="2" t="s">
        <v>34</v>
      </c>
      <c r="AB11" s="4" t="s">
        <v>35</v>
      </c>
      <c r="AC11" s="5" t="s">
        <v>33</v>
      </c>
      <c r="AD11" s="2" t="s">
        <v>34</v>
      </c>
      <c r="AE11" s="4" t="s">
        <v>35</v>
      </c>
      <c r="AF11" s="5" t="s">
        <v>33</v>
      </c>
      <c r="AG11" s="2" t="s">
        <v>34</v>
      </c>
      <c r="AH11" s="4" t="s">
        <v>35</v>
      </c>
      <c r="AI11" s="5" t="s">
        <v>33</v>
      </c>
      <c r="AJ11" s="2" t="s">
        <v>34</v>
      </c>
      <c r="AK11" s="4" t="s">
        <v>35</v>
      </c>
      <c r="AL11" s="5" t="s">
        <v>33</v>
      </c>
      <c r="AM11" s="2" t="s">
        <v>34</v>
      </c>
      <c r="AN11" s="4" t="s">
        <v>35</v>
      </c>
      <c r="AO11" s="5" t="s">
        <v>33</v>
      </c>
      <c r="AP11" s="2" t="s">
        <v>34</v>
      </c>
      <c r="AQ11" s="4" t="s">
        <v>35</v>
      </c>
      <c r="AR11" s="5" t="s">
        <v>33</v>
      </c>
      <c r="AS11" s="2" t="s">
        <v>34</v>
      </c>
      <c r="AT11" s="2" t="s">
        <v>35</v>
      </c>
      <c r="AU11" s="1" t="s">
        <v>33</v>
      </c>
      <c r="AV11" s="2" t="s">
        <v>34</v>
      </c>
      <c r="AW11" s="3" t="s">
        <v>35</v>
      </c>
      <c r="AX11" s="1" t="s">
        <v>33</v>
      </c>
      <c r="AY11" s="2" t="s">
        <v>34</v>
      </c>
      <c r="AZ11" s="2" t="s">
        <v>35</v>
      </c>
      <c r="BA11" s="2" t="s">
        <v>33</v>
      </c>
      <c r="BB11" s="2" t="s">
        <v>34</v>
      </c>
      <c r="BC11" s="2" t="s">
        <v>35</v>
      </c>
      <c r="BD11" s="2" t="s">
        <v>33</v>
      </c>
      <c r="BE11" s="2" t="s">
        <v>34</v>
      </c>
      <c r="BF11" s="4" t="s">
        <v>35</v>
      </c>
      <c r="BG11" s="5" t="s">
        <v>33</v>
      </c>
      <c r="BH11" s="2" t="s">
        <v>34</v>
      </c>
      <c r="BI11" s="4" t="s">
        <v>35</v>
      </c>
      <c r="BJ11" s="5" t="s">
        <v>33</v>
      </c>
      <c r="BK11" s="2" t="s">
        <v>34</v>
      </c>
      <c r="BL11" s="4" t="s">
        <v>35</v>
      </c>
      <c r="BM11" s="5" t="s">
        <v>33</v>
      </c>
      <c r="BN11" s="2" t="s">
        <v>34</v>
      </c>
      <c r="BO11" s="4" t="s">
        <v>35</v>
      </c>
      <c r="BP11" s="5" t="s">
        <v>33</v>
      </c>
      <c r="BQ11" s="2" t="s">
        <v>34</v>
      </c>
      <c r="BR11" s="4" t="s">
        <v>35</v>
      </c>
      <c r="BS11" s="5" t="s">
        <v>33</v>
      </c>
      <c r="BT11" s="2" t="s">
        <v>34</v>
      </c>
      <c r="BU11" s="4" t="s">
        <v>35</v>
      </c>
      <c r="BV11" s="5" t="s">
        <v>33</v>
      </c>
      <c r="BW11" s="2" t="s">
        <v>34</v>
      </c>
      <c r="BX11" s="3" t="s">
        <v>35</v>
      </c>
      <c r="BY11" s="1" t="s">
        <v>33</v>
      </c>
      <c r="BZ11" s="2" t="s">
        <v>34</v>
      </c>
      <c r="CA11" s="3" t="s">
        <v>35</v>
      </c>
      <c r="CB11" s="25" t="s">
        <v>36</v>
      </c>
      <c r="CC11" s="24" t="s">
        <v>37</v>
      </c>
    </row>
    <row r="12" spans="1:82">
      <c r="A12" t="s">
        <v>38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1</v>
      </c>
      <c r="CC12">
        <v>0</v>
      </c>
    </row>
    <row r="13" spans="1:82">
      <c r="A13" t="s">
        <v>39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17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21</v>
      </c>
      <c r="AV13">
        <v>0</v>
      </c>
      <c r="AW13">
        <v>0</v>
      </c>
      <c r="AX13">
        <v>23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</v>
      </c>
      <c r="BZ13">
        <v>0</v>
      </c>
      <c r="CA13">
        <v>0</v>
      </c>
      <c r="CB13">
        <v>1</v>
      </c>
      <c r="CC13">
        <v>0</v>
      </c>
    </row>
    <row r="14" spans="1:82">
      <c r="A14" t="s">
        <v>40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0</v>
      </c>
      <c r="AW14">
        <v>0</v>
      </c>
      <c r="AX14">
        <v>6</v>
      </c>
      <c r="AY14">
        <v>37</v>
      </c>
      <c r="AZ14">
        <v>0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6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6</v>
      </c>
      <c r="BZ14">
        <v>0</v>
      </c>
      <c r="CA14">
        <v>0</v>
      </c>
      <c r="CB14">
        <v>0</v>
      </c>
      <c r="CC14">
        <v>1</v>
      </c>
      <c r="CD14" t="s">
        <v>238</v>
      </c>
    </row>
    <row r="15" spans="1:82">
      <c r="A15" t="s">
        <v>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</row>
    <row r="16" spans="1:82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1</v>
      </c>
      <c r="CC16">
        <v>0</v>
      </c>
    </row>
    <row r="17" spans="1:8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</row>
    <row r="18" spans="1:81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1</v>
      </c>
      <c r="CC18">
        <v>0</v>
      </c>
    </row>
    <row r="19" spans="1:81">
      <c r="A19" t="s">
        <v>45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</row>
    <row r="20" spans="1:81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1</v>
      </c>
      <c r="CC20">
        <v>0</v>
      </c>
    </row>
    <row r="21" spans="1:81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1</v>
      </c>
      <c r="CC21">
        <v>0</v>
      </c>
    </row>
    <row r="22" spans="1:8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</row>
    <row r="23" spans="1:81">
      <c r="A23" t="s">
        <v>49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1</v>
      </c>
      <c r="CC23">
        <v>0</v>
      </c>
    </row>
    <row r="24" spans="1:81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5</v>
      </c>
      <c r="BZ24">
        <v>0</v>
      </c>
      <c r="CA24">
        <v>0</v>
      </c>
      <c r="CB24">
        <v>1</v>
      </c>
      <c r="CC24">
        <v>0</v>
      </c>
    </row>
    <row r="25" spans="1:81">
      <c r="A25" t="s">
        <v>51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1</v>
      </c>
      <c r="CC25">
        <v>0</v>
      </c>
    </row>
    <row r="26" spans="1:81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1</v>
      </c>
      <c r="CC26">
        <v>0</v>
      </c>
    </row>
    <row r="27" spans="1:81">
      <c r="A27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</v>
      </c>
    </row>
    <row r="28" spans="1:81">
      <c r="A28" t="s">
        <v>54</v>
      </c>
      <c r="B28">
        <v>1</v>
      </c>
      <c r="C28">
        <v>0</v>
      </c>
      <c r="D28">
        <v>0</v>
      </c>
      <c r="E28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  <c r="Q28">
        <v>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8</v>
      </c>
      <c r="AS28">
        <v>0</v>
      </c>
      <c r="AT28">
        <v>0</v>
      </c>
      <c r="AU28">
        <v>9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9</v>
      </c>
      <c r="BZ28">
        <v>0</v>
      </c>
      <c r="CA28">
        <v>0</v>
      </c>
      <c r="CB28">
        <v>1</v>
      </c>
      <c r="CC28">
        <v>0</v>
      </c>
    </row>
    <row r="29" spans="1:81">
      <c r="A29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1</v>
      </c>
      <c r="CC29">
        <v>0</v>
      </c>
    </row>
    <row r="30" spans="1:81">
      <c r="A30" t="s">
        <v>57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1</v>
      </c>
      <c r="CC30">
        <v>0</v>
      </c>
    </row>
    <row r="31" spans="1:81">
      <c r="A31" t="s">
        <v>58</v>
      </c>
      <c r="B31" s="13">
        <v>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1</v>
      </c>
      <c r="I31" s="13">
        <v>0</v>
      </c>
      <c r="J31" s="13">
        <v>0</v>
      </c>
      <c r="K31" s="13">
        <v>2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2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2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2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3</v>
      </c>
      <c r="BZ31" s="13">
        <v>0</v>
      </c>
      <c r="CA31" s="13">
        <v>0</v>
      </c>
      <c r="CB31" s="13">
        <v>1</v>
      </c>
      <c r="CC31" s="13">
        <v>0</v>
      </c>
    </row>
    <row r="32" spans="1:81">
      <c r="A32" t="s">
        <v>59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</v>
      </c>
      <c r="BZ32">
        <v>0</v>
      </c>
      <c r="CA32">
        <v>0</v>
      </c>
      <c r="CB32">
        <v>1</v>
      </c>
      <c r="CC32">
        <v>0</v>
      </c>
    </row>
    <row r="33" spans="1:82">
      <c r="A33" t="s">
        <v>60</v>
      </c>
      <c r="B33">
        <v>107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98</v>
      </c>
      <c r="O33">
        <v>0</v>
      </c>
      <c r="P33">
        <v>0</v>
      </c>
      <c r="Q33">
        <v>107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9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9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109</v>
      </c>
      <c r="BZ33">
        <v>0</v>
      </c>
      <c r="CA33">
        <v>0</v>
      </c>
      <c r="CB33">
        <v>1</v>
      </c>
      <c r="CC33">
        <v>0</v>
      </c>
    </row>
    <row r="34" spans="1:82">
      <c r="A3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G34">
        <v>0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3</v>
      </c>
      <c r="AV34">
        <v>0</v>
      </c>
      <c r="AW34">
        <v>0</v>
      </c>
      <c r="AX34">
        <v>13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13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5</v>
      </c>
      <c r="BZ34">
        <v>0</v>
      </c>
      <c r="CA34">
        <v>0</v>
      </c>
      <c r="CB34">
        <v>1</v>
      </c>
      <c r="CC34">
        <v>0</v>
      </c>
    </row>
    <row r="35" spans="1:82">
      <c r="A35" t="s">
        <v>63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0</v>
      </c>
      <c r="J35">
        <v>0</v>
      </c>
      <c r="K35">
        <v>3</v>
      </c>
      <c r="L35">
        <v>0</v>
      </c>
      <c r="M35">
        <v>0</v>
      </c>
      <c r="N35">
        <v>3</v>
      </c>
      <c r="O35">
        <v>0</v>
      </c>
      <c r="P35">
        <v>0</v>
      </c>
      <c r="Q35">
        <v>5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7</v>
      </c>
      <c r="BZ35">
        <v>0</v>
      </c>
      <c r="CA35">
        <v>0</v>
      </c>
      <c r="CB35">
        <v>1</v>
      </c>
      <c r="CC35">
        <v>0</v>
      </c>
    </row>
    <row r="36" spans="1:82">
      <c r="A36" t="s">
        <v>64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5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4</v>
      </c>
      <c r="BZ36">
        <v>0</v>
      </c>
      <c r="CA36">
        <v>0</v>
      </c>
      <c r="CB36">
        <v>1</v>
      </c>
      <c r="CC36">
        <v>0</v>
      </c>
    </row>
    <row r="37" spans="1:82">
      <c r="A37" t="s">
        <v>66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31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0</v>
      </c>
      <c r="CA37">
        <v>0</v>
      </c>
      <c r="CB37">
        <v>1</v>
      </c>
      <c r="CC37">
        <v>0</v>
      </c>
    </row>
    <row r="38" spans="1:82">
      <c r="A38" t="s">
        <v>67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</v>
      </c>
      <c r="BZ38">
        <v>0</v>
      </c>
      <c r="CA38">
        <v>0</v>
      </c>
      <c r="CB38">
        <v>1</v>
      </c>
      <c r="CC38">
        <v>0</v>
      </c>
    </row>
    <row r="39" spans="1:82">
      <c r="A39" t="s">
        <v>68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0</v>
      </c>
    </row>
    <row r="40" spans="1:82">
      <c r="A40" t="s">
        <v>69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</row>
    <row r="41" spans="1:82">
      <c r="A41" t="s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</v>
      </c>
      <c r="BZ41">
        <v>0</v>
      </c>
      <c r="CA41">
        <v>0</v>
      </c>
      <c r="CB41">
        <v>1</v>
      </c>
      <c r="CC41">
        <v>0</v>
      </c>
    </row>
    <row r="42" spans="1:82">
      <c r="A42" t="s">
        <v>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1</v>
      </c>
      <c r="CC42">
        <v>0</v>
      </c>
    </row>
    <row r="43" spans="1:82">
      <c r="A43" t="s">
        <v>72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1</v>
      </c>
      <c r="CB43">
        <v>0</v>
      </c>
      <c r="CC43">
        <v>1</v>
      </c>
      <c r="CD43" t="s">
        <v>225</v>
      </c>
    </row>
    <row r="44" spans="1:82">
      <c r="A44" t="s">
        <v>73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1</v>
      </c>
      <c r="CC44">
        <v>0</v>
      </c>
    </row>
    <row r="45" spans="1:82">
      <c r="A45">
        <v>9625646048</v>
      </c>
      <c r="B45">
        <v>0</v>
      </c>
      <c r="C45">
        <v>0</v>
      </c>
      <c r="D45">
        <v>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11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12</v>
      </c>
      <c r="AS45">
        <v>0</v>
      </c>
      <c r="AT45">
        <v>0</v>
      </c>
      <c r="AU45">
        <v>20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97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97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11</v>
      </c>
      <c r="BZ45">
        <v>0</v>
      </c>
      <c r="CA45">
        <v>0</v>
      </c>
      <c r="CB45">
        <v>1</v>
      </c>
      <c r="CC45">
        <v>0</v>
      </c>
    </row>
    <row r="46" spans="1:82">
      <c r="A46" t="s">
        <v>74</v>
      </c>
      <c r="B46" s="23">
        <v>1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1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1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1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1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1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1</v>
      </c>
      <c r="AX46" s="23">
        <v>5</v>
      </c>
      <c r="AY46" s="23">
        <v>0</v>
      </c>
      <c r="AZ46" s="23">
        <v>0</v>
      </c>
      <c r="BA46" s="23">
        <v>2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5</v>
      </c>
      <c r="BH46" s="23">
        <v>0</v>
      </c>
      <c r="BI46" s="23">
        <v>0</v>
      </c>
      <c r="BJ46" s="23">
        <v>0</v>
      </c>
      <c r="BK46" s="23">
        <v>2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1</v>
      </c>
      <c r="BZ46" s="23">
        <v>0</v>
      </c>
      <c r="CA46" s="23">
        <v>0</v>
      </c>
      <c r="CB46" s="23">
        <v>0</v>
      </c>
      <c r="CC46" s="23">
        <v>1</v>
      </c>
      <c r="CD46" t="s">
        <v>237</v>
      </c>
    </row>
    <row r="47" spans="1:82">
      <c r="A47" t="s">
        <v>76</v>
      </c>
      <c r="B47" s="13">
        <v>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1</v>
      </c>
      <c r="I47" s="13">
        <v>0</v>
      </c>
      <c r="J47" s="13">
        <v>0</v>
      </c>
      <c r="K47" s="13">
        <v>2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1</v>
      </c>
      <c r="R47" s="13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2</v>
      </c>
      <c r="BZ47" s="13">
        <v>0</v>
      </c>
      <c r="CA47" s="13">
        <v>0</v>
      </c>
      <c r="CB47" s="13">
        <v>1</v>
      </c>
      <c r="CC47" s="13">
        <v>0</v>
      </c>
    </row>
    <row r="48" spans="1:82">
      <c r="A48" t="s">
        <v>77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1</v>
      </c>
      <c r="CC48">
        <v>0</v>
      </c>
      <c r="CD48" t="s">
        <v>236</v>
      </c>
    </row>
    <row r="49" spans="1:82">
      <c r="A49" t="s">
        <v>78</v>
      </c>
      <c r="B49">
        <v>0</v>
      </c>
      <c r="C49">
        <v>0</v>
      </c>
      <c r="D49">
        <v>0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2</v>
      </c>
      <c r="U49">
        <v>0</v>
      </c>
      <c r="V49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1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1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1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7</v>
      </c>
      <c r="BZ49" s="13">
        <v>0</v>
      </c>
      <c r="CA49" s="13">
        <v>0</v>
      </c>
      <c r="CB49" s="13">
        <v>0</v>
      </c>
      <c r="CC49" s="13">
        <v>1</v>
      </c>
      <c r="CD49" t="s">
        <v>235</v>
      </c>
    </row>
    <row r="50" spans="1:82">
      <c r="A50" t="s">
        <v>79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9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13</v>
      </c>
      <c r="AV50">
        <v>0</v>
      </c>
      <c r="AW50">
        <v>0</v>
      </c>
      <c r="AX50">
        <v>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9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1</v>
      </c>
      <c r="CC50">
        <v>0</v>
      </c>
    </row>
    <row r="51" spans="1:82">
      <c r="A51" t="s">
        <v>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1</v>
      </c>
      <c r="CC51">
        <v>0</v>
      </c>
    </row>
    <row r="52" spans="1:82">
      <c r="A52" t="s">
        <v>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1</v>
      </c>
      <c r="CC52">
        <v>0</v>
      </c>
    </row>
    <row r="53" spans="1:82">
      <c r="A53" t="s">
        <v>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1</v>
      </c>
      <c r="CC53">
        <v>0</v>
      </c>
    </row>
    <row r="54" spans="1:82">
      <c r="A54" t="s">
        <v>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1</v>
      </c>
      <c r="CC54">
        <v>0</v>
      </c>
    </row>
    <row r="55" spans="1:82">
      <c r="A55" t="s">
        <v>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1</v>
      </c>
      <c r="CC55">
        <v>0</v>
      </c>
    </row>
    <row r="56" spans="1:82">
      <c r="A56" t="s">
        <v>85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</v>
      </c>
      <c r="BZ56">
        <v>0</v>
      </c>
      <c r="CA56">
        <v>0</v>
      </c>
      <c r="CB56">
        <v>1</v>
      </c>
      <c r="CC56">
        <v>0</v>
      </c>
    </row>
    <row r="57" spans="1:82">
      <c r="A57" t="s">
        <v>86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2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2</v>
      </c>
      <c r="BZ57">
        <v>0</v>
      </c>
      <c r="CA57">
        <v>0</v>
      </c>
      <c r="CB57">
        <v>1</v>
      </c>
      <c r="CC57">
        <v>0</v>
      </c>
    </row>
    <row r="58" spans="1:82">
      <c r="A58" t="s">
        <v>87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4</v>
      </c>
      <c r="BZ58">
        <v>0</v>
      </c>
      <c r="CA58">
        <v>0</v>
      </c>
      <c r="CB58">
        <v>1</v>
      </c>
      <c r="CC58">
        <v>0</v>
      </c>
    </row>
    <row r="59" spans="1:82">
      <c r="A59" t="s">
        <v>88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1</v>
      </c>
      <c r="CC59">
        <v>0</v>
      </c>
    </row>
    <row r="60" spans="1:82">
      <c r="A60" t="s">
        <v>89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</v>
      </c>
      <c r="BZ60">
        <v>0</v>
      </c>
      <c r="CA60">
        <v>0</v>
      </c>
      <c r="CB60">
        <v>1</v>
      </c>
      <c r="CC60">
        <v>0</v>
      </c>
    </row>
    <row r="61" spans="1:82">
      <c r="A61" t="s">
        <v>90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</v>
      </c>
      <c r="BZ61">
        <v>0</v>
      </c>
      <c r="CA61">
        <v>0</v>
      </c>
      <c r="CB61">
        <v>1</v>
      </c>
      <c r="CC61">
        <v>0</v>
      </c>
    </row>
    <row r="62" spans="1:82">
      <c r="A62" t="s">
        <v>91</v>
      </c>
      <c r="B62">
        <v>0</v>
      </c>
      <c r="C62">
        <v>0</v>
      </c>
      <c r="D62">
        <v>0</v>
      </c>
      <c r="E62">
        <v>22</v>
      </c>
      <c r="F62">
        <v>0</v>
      </c>
      <c r="G62">
        <v>0</v>
      </c>
      <c r="H62">
        <v>0</v>
      </c>
      <c r="I62">
        <v>0</v>
      </c>
      <c r="J62">
        <v>0</v>
      </c>
      <c r="K62">
        <v>22</v>
      </c>
      <c r="L62">
        <v>0</v>
      </c>
      <c r="M62">
        <v>0</v>
      </c>
      <c r="N62">
        <v>0</v>
      </c>
      <c r="O62">
        <v>0</v>
      </c>
      <c r="P62">
        <v>0</v>
      </c>
      <c r="Q62">
        <v>22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23</v>
      </c>
      <c r="AS62">
        <v>0</v>
      </c>
      <c r="AT62">
        <v>0</v>
      </c>
      <c r="AU62">
        <v>23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37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24</v>
      </c>
      <c r="BZ62">
        <v>0</v>
      </c>
      <c r="CA62">
        <v>0</v>
      </c>
      <c r="CB62">
        <v>1</v>
      </c>
      <c r="CC62">
        <v>0</v>
      </c>
    </row>
    <row r="63" spans="1:82">
      <c r="A63" t="s">
        <v>92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1</v>
      </c>
      <c r="CC63">
        <v>0</v>
      </c>
    </row>
    <row r="64" spans="1:82">
      <c r="A64" t="s">
        <v>93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1</v>
      </c>
      <c r="CC64">
        <v>0</v>
      </c>
    </row>
    <row r="65" spans="1:82">
      <c r="A65" t="s">
        <v>94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3</v>
      </c>
      <c r="BZ65">
        <v>0</v>
      </c>
      <c r="CA65">
        <v>0</v>
      </c>
      <c r="CB65">
        <v>1</v>
      </c>
      <c r="CC65">
        <v>0</v>
      </c>
    </row>
    <row r="66" spans="1:82">
      <c r="A66" t="s">
        <v>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</row>
    <row r="67" spans="1:82">
      <c r="A67" t="s">
        <v>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8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2</v>
      </c>
      <c r="BZ67">
        <v>0</v>
      </c>
      <c r="CA67">
        <v>0</v>
      </c>
      <c r="CB67">
        <v>1</v>
      </c>
      <c r="CC67">
        <v>0</v>
      </c>
    </row>
    <row r="68" spans="1:82">
      <c r="A68" t="s">
        <v>98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9</v>
      </c>
      <c r="AV68">
        <v>0</v>
      </c>
      <c r="AW68">
        <v>0</v>
      </c>
      <c r="AX68">
        <v>3</v>
      </c>
      <c r="AY68">
        <v>1</v>
      </c>
      <c r="AZ68">
        <v>0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3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3</v>
      </c>
      <c r="BZ68">
        <v>1</v>
      </c>
      <c r="CA68">
        <v>0</v>
      </c>
      <c r="CB68">
        <v>0</v>
      </c>
      <c r="CC68">
        <v>1</v>
      </c>
      <c r="CD68" t="s">
        <v>234</v>
      </c>
    </row>
    <row r="69" spans="1:82">
      <c r="A69" t="s">
        <v>99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1</v>
      </c>
      <c r="CC69">
        <v>0</v>
      </c>
    </row>
    <row r="70" spans="1:82">
      <c r="A70" t="s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1</v>
      </c>
      <c r="CC70">
        <v>0</v>
      </c>
    </row>
    <row r="71" spans="1:82">
      <c r="A71" t="s">
        <v>101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1</v>
      </c>
      <c r="CD71" t="s">
        <v>233</v>
      </c>
    </row>
    <row r="72" spans="1:82">
      <c r="A72" t="s">
        <v>102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</row>
    <row r="73" spans="1:82">
      <c r="A73" t="s">
        <v>104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9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1</v>
      </c>
      <c r="CC73">
        <v>0</v>
      </c>
    </row>
    <row r="74" spans="1:82">
      <c r="A74" t="s">
        <v>106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0</v>
      </c>
      <c r="AN74">
        <v>0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9</v>
      </c>
      <c r="AV74">
        <v>0</v>
      </c>
      <c r="AW74">
        <v>0</v>
      </c>
      <c r="AX74">
        <v>14</v>
      </c>
      <c r="AY74">
        <v>0</v>
      </c>
      <c r="AZ74">
        <v>0</v>
      </c>
      <c r="BA74">
        <v>5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14</v>
      </c>
      <c r="BH74">
        <v>0</v>
      </c>
      <c r="BI74">
        <v>0</v>
      </c>
      <c r="BJ74">
        <v>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0</v>
      </c>
      <c r="CA74">
        <v>0</v>
      </c>
      <c r="CB74">
        <v>1</v>
      </c>
      <c r="CC74">
        <v>0</v>
      </c>
    </row>
    <row r="75" spans="1:82">
      <c r="A75" t="s">
        <v>232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1</v>
      </c>
      <c r="CC75">
        <v>0</v>
      </c>
    </row>
    <row r="76" spans="1:82">
      <c r="A76" t="s">
        <v>108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3</v>
      </c>
      <c r="BZ76">
        <v>0</v>
      </c>
      <c r="CA76">
        <v>0</v>
      </c>
      <c r="CB76">
        <v>1</v>
      </c>
      <c r="CC76">
        <v>0</v>
      </c>
      <c r="CD76" t="s">
        <v>229</v>
      </c>
    </row>
    <row r="77" spans="1:82">
      <c r="A77" t="s">
        <v>109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13</v>
      </c>
      <c r="AV77">
        <v>0</v>
      </c>
      <c r="AW77">
        <v>0</v>
      </c>
      <c r="AX77">
        <v>15</v>
      </c>
      <c r="AY77">
        <v>0</v>
      </c>
      <c r="AZ77">
        <v>0</v>
      </c>
      <c r="BA77">
        <v>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15</v>
      </c>
      <c r="BH77">
        <v>0</v>
      </c>
      <c r="BI77">
        <v>0</v>
      </c>
      <c r="BJ77">
        <v>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4</v>
      </c>
      <c r="BZ77">
        <v>0</v>
      </c>
      <c r="CA77">
        <v>0</v>
      </c>
      <c r="CB77">
        <v>1</v>
      </c>
      <c r="CC77">
        <v>0</v>
      </c>
    </row>
    <row r="78" spans="1:82">
      <c r="A78" t="s">
        <v>110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1</v>
      </c>
      <c r="CC78">
        <v>0</v>
      </c>
    </row>
    <row r="79" spans="1:82">
      <c r="A79" t="s">
        <v>111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3</v>
      </c>
      <c r="AM79">
        <v>0</v>
      </c>
      <c r="AN79">
        <v>0</v>
      </c>
      <c r="AO79">
        <v>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3</v>
      </c>
      <c r="BZ79">
        <v>0</v>
      </c>
      <c r="CA79">
        <v>0</v>
      </c>
      <c r="CB79">
        <v>1</v>
      </c>
      <c r="CC79">
        <v>0</v>
      </c>
      <c r="CD79" t="s">
        <v>229</v>
      </c>
    </row>
    <row r="80" spans="1:82">
      <c r="A80" t="s">
        <v>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63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64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64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1</v>
      </c>
      <c r="CC80">
        <v>0</v>
      </c>
      <c r="CD80" t="s">
        <v>229</v>
      </c>
    </row>
    <row r="81" spans="1:82">
      <c r="A81" t="s">
        <v>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5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5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4</v>
      </c>
      <c r="BZ81">
        <v>0</v>
      </c>
      <c r="CA81">
        <v>0</v>
      </c>
      <c r="CB81">
        <v>1</v>
      </c>
      <c r="CC81">
        <v>0</v>
      </c>
    </row>
    <row r="82" spans="1:82">
      <c r="A82" t="s">
        <v>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 t="s">
        <v>231</v>
      </c>
    </row>
    <row r="83" spans="1:82">
      <c r="A83" t="s">
        <v>117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1</v>
      </c>
      <c r="CC83">
        <v>0</v>
      </c>
    </row>
    <row r="84" spans="1:82">
      <c r="A84" t="s">
        <v>118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1</v>
      </c>
      <c r="CC84">
        <v>0</v>
      </c>
    </row>
    <row r="85" spans="1:82">
      <c r="A85" t="s">
        <v>119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1</v>
      </c>
      <c r="CC85">
        <v>0</v>
      </c>
    </row>
    <row r="86" spans="1:82">
      <c r="A86" t="s">
        <v>120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</v>
      </c>
      <c r="AM86">
        <v>0</v>
      </c>
      <c r="AN86">
        <v>0</v>
      </c>
      <c r="AO86">
        <v>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</v>
      </c>
      <c r="BZ86">
        <v>0</v>
      </c>
      <c r="CA86">
        <v>0</v>
      </c>
      <c r="CB86">
        <v>1</v>
      </c>
      <c r="CC86">
        <v>0</v>
      </c>
    </row>
    <row r="87" spans="1:82">
      <c r="A87" t="s">
        <v>121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4</v>
      </c>
      <c r="I87">
        <v>0</v>
      </c>
      <c r="J87">
        <v>0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v>0</v>
      </c>
      <c r="T87">
        <v>4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7</v>
      </c>
      <c r="BZ87">
        <v>0</v>
      </c>
      <c r="CA87">
        <v>0</v>
      </c>
      <c r="CB87">
        <v>1</v>
      </c>
      <c r="CC87">
        <v>0</v>
      </c>
      <c r="CD87" t="s">
        <v>229</v>
      </c>
    </row>
    <row r="88" spans="1:82">
      <c r="A88" t="s">
        <v>122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1</v>
      </c>
      <c r="CC88">
        <v>0</v>
      </c>
    </row>
    <row r="89" spans="1:82">
      <c r="A89" s="14" t="s">
        <v>123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8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1</v>
      </c>
      <c r="CC89">
        <v>0</v>
      </c>
    </row>
    <row r="90" spans="1:82">
      <c r="A90" t="s">
        <v>124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5</v>
      </c>
      <c r="AV90">
        <v>0</v>
      </c>
      <c r="AW90">
        <v>0</v>
      </c>
      <c r="AX90">
        <v>9</v>
      </c>
      <c r="AY90">
        <v>2</v>
      </c>
      <c r="AZ90">
        <v>0</v>
      </c>
      <c r="BA90">
        <v>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5</v>
      </c>
      <c r="BH90">
        <v>0</v>
      </c>
      <c r="BI90">
        <v>0</v>
      </c>
      <c r="BJ90">
        <v>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2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8</v>
      </c>
      <c r="BZ90">
        <v>0</v>
      </c>
      <c r="CA90">
        <v>0</v>
      </c>
      <c r="CB90">
        <v>0</v>
      </c>
      <c r="CC90">
        <v>1</v>
      </c>
      <c r="CD90" t="s">
        <v>230</v>
      </c>
    </row>
    <row r="91" spans="1:82">
      <c r="A91" t="s">
        <v>125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1</v>
      </c>
      <c r="CC91">
        <v>0</v>
      </c>
    </row>
    <row r="92" spans="1:82">
      <c r="A92" t="s">
        <v>126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1</v>
      </c>
      <c r="CC92">
        <v>0</v>
      </c>
      <c r="CD92" t="s">
        <v>229</v>
      </c>
    </row>
    <row r="93" spans="1:82">
      <c r="A93" t="s">
        <v>127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1</v>
      </c>
      <c r="CC93">
        <v>0</v>
      </c>
      <c r="CD93" t="s">
        <v>229</v>
      </c>
    </row>
    <row r="94" spans="1:82">
      <c r="A94" t="s">
        <v>128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</row>
    <row r="95" spans="1:82">
      <c r="A95" t="s">
        <v>129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1</v>
      </c>
      <c r="CC95">
        <v>0</v>
      </c>
      <c r="CD95" t="s">
        <v>229</v>
      </c>
    </row>
    <row r="96" spans="1:82">
      <c r="A96" t="s">
        <v>131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10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11</v>
      </c>
      <c r="AV96">
        <v>0</v>
      </c>
      <c r="AW96">
        <v>0</v>
      </c>
      <c r="AX96">
        <v>10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1</v>
      </c>
      <c r="CC96">
        <v>0</v>
      </c>
    </row>
    <row r="97" spans="1:82">
      <c r="A97" t="s">
        <v>132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</row>
    <row r="98" spans="1:82">
      <c r="A98" t="s">
        <v>133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1</v>
      </c>
      <c r="CC98">
        <v>0</v>
      </c>
    </row>
    <row r="99" spans="1:82">
      <c r="A99" t="s">
        <v>134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2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1</v>
      </c>
      <c r="CC99">
        <v>0</v>
      </c>
    </row>
    <row r="100" spans="1:82">
      <c r="A100" t="s">
        <v>135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0</v>
      </c>
      <c r="AW100">
        <v>0</v>
      </c>
      <c r="AX100">
        <v>3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2</v>
      </c>
      <c r="BE100">
        <v>0</v>
      </c>
      <c r="BF100">
        <v>0</v>
      </c>
      <c r="BG100">
        <v>3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1</v>
      </c>
      <c r="CC100">
        <v>0</v>
      </c>
    </row>
    <row r="101" spans="1:82">
      <c r="A101" t="s">
        <v>136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82</v>
      </c>
      <c r="AA101">
        <v>0</v>
      </c>
      <c r="AB101">
        <v>0</v>
      </c>
      <c r="AC101">
        <v>0</v>
      </c>
      <c r="AD101">
        <v>2</v>
      </c>
      <c r="AE101">
        <v>0</v>
      </c>
      <c r="AF101">
        <v>41</v>
      </c>
      <c r="AG101">
        <v>2</v>
      </c>
      <c r="AH101">
        <v>0</v>
      </c>
      <c r="AI101">
        <v>0</v>
      </c>
      <c r="AJ101">
        <v>0</v>
      </c>
      <c r="AK101">
        <v>0</v>
      </c>
      <c r="AL101">
        <v>41</v>
      </c>
      <c r="AM101">
        <v>0</v>
      </c>
      <c r="AN101">
        <v>0</v>
      </c>
      <c r="AO101">
        <v>41</v>
      </c>
      <c r="AP101">
        <v>2</v>
      </c>
      <c r="AQ101">
        <v>0</v>
      </c>
      <c r="AR101">
        <v>41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1</v>
      </c>
      <c r="CD101" t="s">
        <v>228</v>
      </c>
    </row>
    <row r="102" spans="1:82">
      <c r="A102" t="s">
        <v>137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1</v>
      </c>
      <c r="CC102" s="13">
        <v>0</v>
      </c>
    </row>
    <row r="103" spans="1:82">
      <c r="A103" t="s">
        <v>138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</row>
    <row r="104" spans="1:82">
      <c r="A104" t="s">
        <v>139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1</v>
      </c>
      <c r="CC104">
        <v>0</v>
      </c>
    </row>
    <row r="105" spans="1:82">
      <c r="A105" t="s">
        <v>140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6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2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2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2</v>
      </c>
      <c r="BZ105" s="13">
        <v>0</v>
      </c>
      <c r="CA105" s="13">
        <v>0</v>
      </c>
      <c r="CB105" s="13">
        <v>1</v>
      </c>
      <c r="CC105" s="13">
        <v>0</v>
      </c>
    </row>
    <row r="106" spans="1:82">
      <c r="A106" t="s">
        <v>141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1</v>
      </c>
      <c r="AX106" s="13">
        <v>1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1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2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2</v>
      </c>
      <c r="BZ106" s="13">
        <v>0</v>
      </c>
      <c r="CA106" s="13">
        <v>1</v>
      </c>
      <c r="CB106" s="13">
        <v>0</v>
      </c>
      <c r="CC106" s="13">
        <v>1</v>
      </c>
      <c r="CD106" t="s">
        <v>225</v>
      </c>
    </row>
    <row r="107" spans="1:82">
      <c r="A107" t="s">
        <v>142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1</v>
      </c>
      <c r="AV107" s="13">
        <v>0</v>
      </c>
      <c r="AW107" s="13">
        <v>0</v>
      </c>
      <c r="AX107" s="13">
        <v>7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4</v>
      </c>
      <c r="BH107" s="13">
        <v>1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2</v>
      </c>
      <c r="BQ107" s="13">
        <v>0</v>
      </c>
      <c r="BR107" s="13">
        <v>1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3</v>
      </c>
      <c r="BZ107" s="13">
        <v>0</v>
      </c>
      <c r="CA107" s="13">
        <v>0</v>
      </c>
      <c r="CB107" s="13">
        <v>0</v>
      </c>
      <c r="CC107" s="13">
        <v>1</v>
      </c>
    </row>
    <row r="108" spans="1:82">
      <c r="A108" t="s">
        <v>144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1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1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1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1</v>
      </c>
      <c r="BZ108" s="13">
        <v>0</v>
      </c>
      <c r="CA108" s="13">
        <v>0</v>
      </c>
      <c r="CB108" s="13">
        <v>1</v>
      </c>
      <c r="CC108" s="13">
        <v>0</v>
      </c>
    </row>
    <row r="109" spans="1:82">
      <c r="A109">
        <v>1895499230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1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1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1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2</v>
      </c>
      <c r="BZ109" s="13">
        <v>0</v>
      </c>
      <c r="CA109" s="13">
        <v>0</v>
      </c>
      <c r="CB109" s="13">
        <v>1</v>
      </c>
      <c r="CC109" s="13">
        <v>0</v>
      </c>
    </row>
    <row r="110" spans="1:82">
      <c r="A110" t="s">
        <v>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1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1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1</v>
      </c>
      <c r="CC110" s="13">
        <v>0</v>
      </c>
    </row>
    <row r="111" spans="1:82">
      <c r="A111" t="s">
        <v>147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1</v>
      </c>
      <c r="AV111" s="13">
        <v>0</v>
      </c>
      <c r="AW111" s="13">
        <v>0</v>
      </c>
      <c r="AX111" s="13">
        <v>0</v>
      </c>
      <c r="AY111" s="13">
        <v>2</v>
      </c>
      <c r="AZ111" s="13">
        <v>0</v>
      </c>
      <c r="BA111" s="13">
        <v>1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1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2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1</v>
      </c>
      <c r="BZ111" s="13">
        <v>1</v>
      </c>
      <c r="CA111" s="13">
        <v>0</v>
      </c>
      <c r="CB111" s="13">
        <v>0</v>
      </c>
      <c r="CC111" s="13">
        <v>1</v>
      </c>
    </row>
    <row r="112" spans="1:82">
      <c r="A112" t="s">
        <v>148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5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4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4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3</v>
      </c>
      <c r="BZ112" s="13">
        <v>0</v>
      </c>
      <c r="CA112" s="13">
        <v>0</v>
      </c>
      <c r="CB112" s="13">
        <v>1</v>
      </c>
      <c r="CC112" s="13">
        <v>0</v>
      </c>
    </row>
    <row r="113" spans="1:82">
      <c r="A113" t="s">
        <v>149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4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4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4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1</v>
      </c>
      <c r="BZ113" s="13">
        <v>0</v>
      </c>
      <c r="CA113" s="13">
        <v>0</v>
      </c>
      <c r="CB113" s="13">
        <v>1</v>
      </c>
      <c r="CC113" s="13">
        <v>0</v>
      </c>
    </row>
    <row r="114" spans="1:82">
      <c r="A114" t="s">
        <v>150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3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3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3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2</v>
      </c>
      <c r="BZ114" s="13">
        <v>0</v>
      </c>
      <c r="CA114" s="13">
        <v>0</v>
      </c>
      <c r="CB114" s="13">
        <v>1</v>
      </c>
      <c r="CC114" s="13">
        <v>0</v>
      </c>
    </row>
    <row r="115" spans="1:82">
      <c r="A115" t="s">
        <v>151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1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2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2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5</v>
      </c>
      <c r="BZ115" s="13">
        <v>0</v>
      </c>
      <c r="CA115" s="13">
        <v>0</v>
      </c>
      <c r="CB115" s="13">
        <v>1</v>
      </c>
      <c r="CC115" s="13">
        <v>0</v>
      </c>
    </row>
    <row r="116" spans="1:82">
      <c r="A116" t="s">
        <v>152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3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1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1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2</v>
      </c>
      <c r="BZ116" s="13">
        <v>0</v>
      </c>
      <c r="CA116" s="13">
        <v>0</v>
      </c>
      <c r="CB116" s="13">
        <v>1</v>
      </c>
      <c r="CC116" s="13">
        <v>0</v>
      </c>
    </row>
    <row r="117" spans="1:82">
      <c r="A117" t="s">
        <v>153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3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1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1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1</v>
      </c>
      <c r="BZ117" s="13">
        <v>0</v>
      </c>
      <c r="CA117" s="13">
        <v>0</v>
      </c>
      <c r="CB117" s="13">
        <v>1</v>
      </c>
      <c r="CC117" s="13">
        <v>0</v>
      </c>
    </row>
    <row r="118" spans="1:82">
      <c r="A118" t="s">
        <v>154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3">
        <v>0</v>
      </c>
      <c r="X118" s="13">
        <v>0</v>
      </c>
      <c r="Y118" s="13">
        <v>0</v>
      </c>
      <c r="Z118" s="13">
        <v>1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1</v>
      </c>
      <c r="AM118" s="13">
        <v>0</v>
      </c>
      <c r="AN118" s="13">
        <v>0</v>
      </c>
      <c r="AO118" s="13">
        <v>1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5</v>
      </c>
      <c r="AV118" s="13">
        <v>0</v>
      </c>
      <c r="AW118" s="13">
        <v>0</v>
      </c>
      <c r="AX118" s="13">
        <v>2</v>
      </c>
      <c r="AY118" s="13">
        <v>0</v>
      </c>
      <c r="AZ118" s="13">
        <v>0</v>
      </c>
      <c r="BA118" s="13">
        <v>3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2</v>
      </c>
      <c r="BH118" s="13">
        <v>0</v>
      </c>
      <c r="BI118" s="13">
        <v>0</v>
      </c>
      <c r="BJ118" s="13">
        <v>3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2</v>
      </c>
      <c r="BZ118" s="13">
        <v>0</v>
      </c>
      <c r="CA118" s="13">
        <v>0</v>
      </c>
      <c r="CB118" s="13">
        <v>1</v>
      </c>
      <c r="CC118" s="13">
        <v>0</v>
      </c>
    </row>
    <row r="119" spans="1:82">
      <c r="A119" t="s">
        <v>155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1</v>
      </c>
      <c r="AV119" s="13">
        <v>0</v>
      </c>
      <c r="AW119" s="13">
        <v>0</v>
      </c>
      <c r="AX119" s="13">
        <v>1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2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3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3</v>
      </c>
      <c r="BZ119" s="13">
        <v>0</v>
      </c>
      <c r="CA119" s="13">
        <v>0</v>
      </c>
      <c r="CB119" s="13">
        <v>1</v>
      </c>
      <c r="CC119" s="13">
        <v>0</v>
      </c>
    </row>
    <row r="120" spans="1:82">
      <c r="A120" t="s">
        <v>156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10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1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1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9</v>
      </c>
      <c r="BZ120" s="13">
        <v>0</v>
      </c>
      <c r="CA120" s="13">
        <v>0</v>
      </c>
      <c r="CB120" s="13">
        <v>1</v>
      </c>
      <c r="CC120" s="13">
        <v>0</v>
      </c>
    </row>
    <row r="121" spans="1:82">
      <c r="A121" t="s">
        <v>157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3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1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1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1</v>
      </c>
      <c r="BZ121" s="13">
        <v>0</v>
      </c>
      <c r="CA121" s="13">
        <v>0</v>
      </c>
      <c r="CB121" s="13">
        <v>1</v>
      </c>
      <c r="CC121" s="13">
        <v>0</v>
      </c>
    </row>
    <row r="122" spans="1:82">
      <c r="A122" t="s">
        <v>158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2</v>
      </c>
      <c r="AV122" s="13">
        <v>0</v>
      </c>
      <c r="AW122" s="13">
        <v>1</v>
      </c>
      <c r="AX122" s="13">
        <v>0</v>
      </c>
      <c r="AY122" s="13">
        <v>0</v>
      </c>
      <c r="AZ122" s="13">
        <v>0</v>
      </c>
      <c r="BA122" s="13">
        <v>1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1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2</v>
      </c>
      <c r="BZ122" s="13">
        <v>0</v>
      </c>
      <c r="CA122" s="13">
        <v>1</v>
      </c>
      <c r="CB122" s="13">
        <v>0</v>
      </c>
      <c r="CC122" s="13">
        <v>1</v>
      </c>
      <c r="CD122" t="s">
        <v>225</v>
      </c>
    </row>
    <row r="123" spans="1:82">
      <c r="A123" t="s">
        <v>159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1</v>
      </c>
      <c r="AV123" s="13">
        <v>0</v>
      </c>
      <c r="AW123" s="13">
        <v>0</v>
      </c>
      <c r="AX123" s="13">
        <v>1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1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2</v>
      </c>
      <c r="BZ123" s="13">
        <v>0</v>
      </c>
      <c r="CA123" s="13">
        <v>0</v>
      </c>
      <c r="CB123" s="13">
        <v>1</v>
      </c>
      <c r="CC123" s="13">
        <v>0</v>
      </c>
    </row>
    <row r="124" spans="1:82">
      <c r="A124" t="s">
        <v>160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1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1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1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1</v>
      </c>
      <c r="BZ124" s="13">
        <v>0</v>
      </c>
      <c r="CA124" s="13">
        <v>0</v>
      </c>
      <c r="CB124" s="13">
        <v>1</v>
      </c>
      <c r="CC124" s="13">
        <v>0</v>
      </c>
    </row>
    <row r="125" spans="1:82">
      <c r="A125" t="s">
        <v>161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1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2</v>
      </c>
      <c r="BB125" s="13">
        <v>0</v>
      </c>
      <c r="BC125" s="13">
        <v>0</v>
      </c>
      <c r="BD125" s="13">
        <v>1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2</v>
      </c>
      <c r="BK125" s="13">
        <v>0</v>
      </c>
      <c r="BL125" s="13">
        <v>0</v>
      </c>
      <c r="BM125" s="13">
        <v>1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2</v>
      </c>
      <c r="BZ125" s="13">
        <v>0</v>
      </c>
      <c r="CA125" s="13">
        <v>0</v>
      </c>
      <c r="CB125" s="13">
        <v>1</v>
      </c>
      <c r="CC125" s="13">
        <v>0</v>
      </c>
    </row>
    <row r="126" spans="1:82">
      <c r="A126" t="s">
        <v>162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1</v>
      </c>
      <c r="AV126" s="13">
        <v>0</v>
      </c>
      <c r="AW126" s="13">
        <v>0</v>
      </c>
      <c r="AX126" s="13">
        <v>2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2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2</v>
      </c>
      <c r="BZ126" s="13">
        <v>0</v>
      </c>
      <c r="CA126" s="13">
        <v>0</v>
      </c>
      <c r="CB126" s="13">
        <v>1</v>
      </c>
      <c r="CC126" s="13">
        <v>0</v>
      </c>
    </row>
    <row r="127" spans="1:82">
      <c r="A127" t="s">
        <v>163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1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1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1</v>
      </c>
      <c r="BZ127" s="13">
        <v>0</v>
      </c>
      <c r="CA127" s="13">
        <v>0</v>
      </c>
      <c r="CB127" s="13">
        <v>1</v>
      </c>
      <c r="CC127" s="13">
        <v>0</v>
      </c>
    </row>
    <row r="128" spans="1:82">
      <c r="A128" t="s">
        <v>165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2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1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1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1</v>
      </c>
      <c r="BZ128" s="13">
        <v>0</v>
      </c>
      <c r="CA128" s="13">
        <v>0</v>
      </c>
      <c r="CB128" s="13">
        <v>1</v>
      </c>
      <c r="CC128" s="13">
        <v>0</v>
      </c>
    </row>
    <row r="129" spans="1:82">
      <c r="A129" t="s">
        <v>166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2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1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1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2</v>
      </c>
      <c r="BZ129" s="13">
        <v>0</v>
      </c>
      <c r="CA129" s="13">
        <v>0</v>
      </c>
      <c r="CB129" s="13">
        <v>1</v>
      </c>
      <c r="CC129" s="13">
        <v>0</v>
      </c>
    </row>
    <row r="130" spans="1:82">
      <c r="A130" t="s">
        <v>167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2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5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5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2</v>
      </c>
      <c r="BZ130" s="13">
        <v>0</v>
      </c>
      <c r="CA130" s="13">
        <v>0</v>
      </c>
      <c r="CB130" s="13">
        <v>1</v>
      </c>
      <c r="CC130" s="13">
        <v>0</v>
      </c>
      <c r="CD130" t="s">
        <v>227</v>
      </c>
    </row>
    <row r="131" spans="1:82">
      <c r="A131">
        <v>2310780244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4</v>
      </c>
      <c r="AX131" s="13">
        <v>0</v>
      </c>
      <c r="AY131" s="13">
        <v>0</v>
      </c>
      <c r="AZ131" s="13">
        <v>0</v>
      </c>
      <c r="BA131" s="13">
        <v>1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1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1</v>
      </c>
      <c r="CB131" s="13">
        <v>0</v>
      </c>
      <c r="CC131" s="13">
        <v>1</v>
      </c>
      <c r="CD131" s="13" t="s">
        <v>225</v>
      </c>
    </row>
    <row r="132" spans="1:82">
      <c r="A132" t="s">
        <v>168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4</v>
      </c>
      <c r="AV132" s="13">
        <v>0</v>
      </c>
      <c r="AW132" s="13">
        <v>0</v>
      </c>
      <c r="AX132" s="13">
        <v>0</v>
      </c>
      <c r="AY132" s="13">
        <v>6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6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1</v>
      </c>
      <c r="BZ132" s="13">
        <v>1</v>
      </c>
      <c r="CA132" s="13">
        <v>0</v>
      </c>
      <c r="CB132" s="13">
        <v>0</v>
      </c>
      <c r="CC132" s="13">
        <v>1</v>
      </c>
      <c r="CD132" t="s">
        <v>226</v>
      </c>
    </row>
    <row r="133" spans="1:82">
      <c r="A133" t="s">
        <v>169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1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1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1</v>
      </c>
      <c r="CC133" s="13">
        <v>0</v>
      </c>
    </row>
    <row r="134" spans="1:82">
      <c r="A134" t="s">
        <v>170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1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1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1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1</v>
      </c>
      <c r="BZ134" s="13">
        <v>0</v>
      </c>
      <c r="CA134" s="13">
        <v>0</v>
      </c>
      <c r="CB134" s="13">
        <v>1</v>
      </c>
      <c r="CC134" s="13">
        <v>0</v>
      </c>
    </row>
    <row r="135" spans="1:82">
      <c r="A135" t="s">
        <v>171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2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1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1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0</v>
      </c>
      <c r="BX135" s="13">
        <v>0</v>
      </c>
      <c r="BY135" s="13">
        <v>1</v>
      </c>
      <c r="BZ135" s="13">
        <v>0</v>
      </c>
      <c r="CA135" s="13">
        <v>0</v>
      </c>
      <c r="CB135" s="13">
        <v>1</v>
      </c>
      <c r="CC135" s="13">
        <v>0</v>
      </c>
    </row>
    <row r="136" spans="1:82">
      <c r="A136" t="s">
        <v>172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1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1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1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1</v>
      </c>
      <c r="BZ136" s="13">
        <v>0</v>
      </c>
      <c r="CA136" s="13">
        <v>0</v>
      </c>
      <c r="CB136" s="13">
        <v>1</v>
      </c>
      <c r="CC136" s="13">
        <v>0</v>
      </c>
    </row>
    <row r="137" spans="1:82">
      <c r="A137" t="s">
        <v>173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9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2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2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1</v>
      </c>
      <c r="BZ137" s="13">
        <v>0</v>
      </c>
      <c r="CA137" s="13">
        <v>0</v>
      </c>
      <c r="CB137" s="13">
        <v>1</v>
      </c>
      <c r="CC137" s="13">
        <v>0</v>
      </c>
    </row>
    <row r="138" spans="1:82">
      <c r="A138" t="s">
        <v>174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2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2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1</v>
      </c>
      <c r="CC138" s="13">
        <v>0</v>
      </c>
    </row>
    <row r="139" spans="1:82">
      <c r="A139" t="s">
        <v>175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2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2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2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2</v>
      </c>
      <c r="BZ139" s="13">
        <v>0</v>
      </c>
      <c r="CA139" s="13">
        <v>0</v>
      </c>
      <c r="CB139" s="13">
        <v>1</v>
      </c>
      <c r="CC139" s="13">
        <v>0</v>
      </c>
    </row>
    <row r="140" spans="1:82">
      <c r="A140" t="s">
        <v>176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2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1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1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1</v>
      </c>
      <c r="BZ140" s="13">
        <v>0</v>
      </c>
      <c r="CA140" s="13">
        <v>0</v>
      </c>
      <c r="CB140" s="13">
        <v>1</v>
      </c>
      <c r="CC140" s="13">
        <v>0</v>
      </c>
    </row>
    <row r="141" spans="1:82">
      <c r="A141" t="s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1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1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1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1</v>
      </c>
      <c r="BZ141" s="13">
        <v>0</v>
      </c>
      <c r="CA141" s="13">
        <v>0</v>
      </c>
      <c r="CB141" s="13">
        <v>1</v>
      </c>
      <c r="CC141" s="13">
        <v>0</v>
      </c>
    </row>
    <row r="142" spans="1:82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4</v>
      </c>
      <c r="AV142" s="13">
        <v>0</v>
      </c>
      <c r="AW142" s="13">
        <v>0</v>
      </c>
      <c r="AX142" s="13">
        <v>0</v>
      </c>
      <c r="AY142" s="13">
        <v>1</v>
      </c>
      <c r="AZ142" s="13">
        <v>0</v>
      </c>
      <c r="BA142" s="13">
        <v>1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1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1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1</v>
      </c>
      <c r="BZ142" s="13">
        <v>1</v>
      </c>
      <c r="CA142" s="13">
        <v>0</v>
      </c>
      <c r="CB142" s="13">
        <v>0</v>
      </c>
      <c r="CC142" s="13">
        <v>1</v>
      </c>
      <c r="CD142" t="s">
        <v>226</v>
      </c>
    </row>
    <row r="143" spans="1:82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2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1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1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1</v>
      </c>
      <c r="BZ143" s="13">
        <v>0</v>
      </c>
      <c r="CA143" s="13">
        <v>0</v>
      </c>
      <c r="CB143" s="13">
        <v>1</v>
      </c>
      <c r="CC143" s="13">
        <v>0</v>
      </c>
    </row>
    <row r="144" spans="1:82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3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2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2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3</v>
      </c>
      <c r="BZ144" s="13">
        <v>0</v>
      </c>
      <c r="CA144" s="13">
        <v>0</v>
      </c>
      <c r="CB144" s="13">
        <v>1</v>
      </c>
      <c r="CC144" s="13">
        <v>0</v>
      </c>
    </row>
    <row r="145" spans="1:82">
      <c r="A145" t="s">
        <v>181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2</v>
      </c>
      <c r="AV145" s="13">
        <v>0</v>
      </c>
      <c r="AW145" s="13">
        <v>0</v>
      </c>
      <c r="AX145" s="13">
        <v>0</v>
      </c>
      <c r="AY145" s="13">
        <v>2</v>
      </c>
      <c r="AZ145" s="13">
        <v>0</v>
      </c>
      <c r="BA145" s="13">
        <v>4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4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2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3</v>
      </c>
      <c r="BZ145" s="13">
        <v>2</v>
      </c>
      <c r="CA145" s="13">
        <v>0</v>
      </c>
      <c r="CB145" s="13">
        <v>0</v>
      </c>
      <c r="CC145" s="13">
        <v>1</v>
      </c>
    </row>
    <row r="146" spans="1:82">
      <c r="A146" t="s">
        <v>182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4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4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4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1</v>
      </c>
      <c r="BZ146" s="13">
        <v>0</v>
      </c>
      <c r="CA146" s="13">
        <v>0</v>
      </c>
      <c r="CB146" s="13">
        <v>1</v>
      </c>
      <c r="CC146" s="13">
        <v>0</v>
      </c>
    </row>
    <row r="147" spans="1:82">
      <c r="A147" t="s">
        <v>183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3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3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2</v>
      </c>
      <c r="BZ147" s="13">
        <v>0</v>
      </c>
      <c r="CA147" s="13">
        <v>0</v>
      </c>
      <c r="CB147" s="13">
        <v>1</v>
      </c>
      <c r="CC147" s="13">
        <v>0</v>
      </c>
    </row>
    <row r="148" spans="1:82">
      <c r="A148" t="s">
        <v>184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1</v>
      </c>
      <c r="AX148" s="13">
        <v>1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1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3</v>
      </c>
      <c r="BZ148" s="13">
        <v>0</v>
      </c>
      <c r="CA148" s="13">
        <v>0</v>
      </c>
      <c r="CB148" s="13">
        <v>0</v>
      </c>
      <c r="CC148" s="13">
        <v>1</v>
      </c>
      <c r="CD148" t="s">
        <v>225</v>
      </c>
    </row>
    <row r="149" spans="1:82">
      <c r="A149" t="s">
        <v>185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3">
        <v>0</v>
      </c>
      <c r="X149" s="13">
        <v>0</v>
      </c>
      <c r="Y149" s="13">
        <v>0</v>
      </c>
      <c r="Z149" s="13">
        <v>1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1</v>
      </c>
      <c r="AM149" s="13">
        <v>0</v>
      </c>
      <c r="AN149" s="13">
        <v>0</v>
      </c>
      <c r="AO149" s="13">
        <v>1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3</v>
      </c>
      <c r="AV149" s="13">
        <v>0</v>
      </c>
      <c r="AW149" s="13">
        <v>0</v>
      </c>
      <c r="AX149" s="13">
        <v>0</v>
      </c>
      <c r="AY149" s="13">
        <v>1</v>
      </c>
      <c r="AZ149" s="13">
        <v>0</v>
      </c>
      <c r="BA149" s="13">
        <v>2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2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1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1</v>
      </c>
      <c r="BZ149" s="13">
        <v>1</v>
      </c>
      <c r="CA149" s="13">
        <v>0</v>
      </c>
      <c r="CB149" s="13">
        <v>0</v>
      </c>
      <c r="CC149" s="13">
        <v>1</v>
      </c>
    </row>
    <row r="150" spans="1:82">
      <c r="A150" t="s">
        <v>186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1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1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1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2</v>
      </c>
      <c r="BZ150" s="13">
        <v>0</v>
      </c>
      <c r="CA150" s="13">
        <v>0</v>
      </c>
      <c r="CB150" s="13">
        <v>1</v>
      </c>
      <c r="CC150" s="13">
        <v>0</v>
      </c>
    </row>
    <row r="151" spans="1:82">
      <c r="A151" t="s">
        <v>187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1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1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1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1</v>
      </c>
      <c r="BZ151" s="13">
        <v>0</v>
      </c>
      <c r="CA151" s="13">
        <v>0</v>
      </c>
      <c r="CB151" s="13">
        <v>1</v>
      </c>
      <c r="CC151" s="13">
        <v>0</v>
      </c>
    </row>
    <row r="152" spans="1:82">
      <c r="A152" t="s">
        <v>188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3">
        <v>0</v>
      </c>
      <c r="X152" s="13">
        <v>0</v>
      </c>
      <c r="Y152" s="13">
        <v>0</v>
      </c>
      <c r="Z152" s="13">
        <v>1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1</v>
      </c>
      <c r="AM152" s="13">
        <v>0</v>
      </c>
      <c r="AN152" s="13">
        <v>0</v>
      </c>
      <c r="AO152" s="13">
        <v>1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3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2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2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1</v>
      </c>
      <c r="BZ152" s="13">
        <v>0</v>
      </c>
      <c r="CA152" s="13">
        <v>0</v>
      </c>
      <c r="CB152" s="13">
        <v>1</v>
      </c>
      <c r="CC152" s="13">
        <v>0</v>
      </c>
    </row>
    <row r="153" spans="1:82">
      <c r="A153" t="s">
        <v>189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s="13">
        <v>1</v>
      </c>
      <c r="X153" s="13">
        <v>0</v>
      </c>
      <c r="Y153" s="13">
        <v>0</v>
      </c>
      <c r="Z153" s="13">
        <v>11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12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12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1</v>
      </c>
      <c r="BZ153" s="13">
        <v>0</v>
      </c>
      <c r="CA153" s="13">
        <v>0</v>
      </c>
      <c r="CB153" s="13">
        <v>1</v>
      </c>
      <c r="CC153" s="13">
        <v>0</v>
      </c>
    </row>
    <row r="154" spans="1:82">
      <c r="A154" t="s">
        <v>190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1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1</v>
      </c>
      <c r="AM154" s="13">
        <v>0</v>
      </c>
      <c r="AN154" s="13">
        <v>0</v>
      </c>
      <c r="AO154" s="13">
        <v>1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2</v>
      </c>
      <c r="AV154" s="13">
        <v>0</v>
      </c>
      <c r="AW154" s="13">
        <v>0</v>
      </c>
      <c r="AX154" s="13">
        <v>1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1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1</v>
      </c>
      <c r="BZ154" s="13">
        <v>0</v>
      </c>
      <c r="CA154" s="13">
        <v>0</v>
      </c>
      <c r="CB154" s="13">
        <v>1</v>
      </c>
      <c r="CC154" s="13">
        <v>0</v>
      </c>
    </row>
    <row r="155" spans="1:82">
      <c r="A155" t="s">
        <v>191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1</v>
      </c>
      <c r="CC155" s="13">
        <v>0</v>
      </c>
    </row>
    <row r="156" spans="1:82">
      <c r="A156" t="s">
        <v>192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13">
        <v>0</v>
      </c>
      <c r="X156" s="13">
        <v>0</v>
      </c>
      <c r="Y156" s="13">
        <v>0</v>
      </c>
      <c r="Z156" s="13">
        <v>1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2</v>
      </c>
      <c r="AM156" s="13">
        <v>0</v>
      </c>
      <c r="AN156" s="13">
        <v>0</v>
      </c>
      <c r="AO156" s="13">
        <v>2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2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2</v>
      </c>
      <c r="BZ156" s="13">
        <v>0</v>
      </c>
      <c r="CA156" s="13">
        <v>0</v>
      </c>
      <c r="CB156" s="13">
        <v>1</v>
      </c>
      <c r="CC156" s="13">
        <v>0</v>
      </c>
    </row>
    <row r="157" spans="1:82">
      <c r="A157" t="s">
        <v>193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 s="13">
        <v>0</v>
      </c>
      <c r="X157" s="13">
        <v>0</v>
      </c>
      <c r="Y157" s="13">
        <v>0</v>
      </c>
      <c r="Z157" s="13">
        <v>1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1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1</v>
      </c>
      <c r="AS157" s="13">
        <v>0</v>
      </c>
      <c r="AT157" s="13">
        <v>0</v>
      </c>
      <c r="AU157" s="13">
        <v>2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1</v>
      </c>
      <c r="BB157" s="13">
        <v>0</v>
      </c>
      <c r="BC157" s="13">
        <v>0</v>
      </c>
      <c r="BD157" s="13">
        <v>2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1</v>
      </c>
      <c r="BK157" s="13">
        <v>0</v>
      </c>
      <c r="BL157" s="13">
        <v>0</v>
      </c>
      <c r="BM157" s="13">
        <v>2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2</v>
      </c>
      <c r="BZ157" s="13">
        <v>0</v>
      </c>
      <c r="CA157" s="13">
        <v>0</v>
      </c>
      <c r="CB157" s="13">
        <v>1</v>
      </c>
      <c r="CC157" s="13">
        <v>0</v>
      </c>
    </row>
    <row r="158" spans="1:82">
      <c r="A158" t="s">
        <v>194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 s="13">
        <v>0</v>
      </c>
      <c r="X158" s="13">
        <v>0</v>
      </c>
      <c r="Y158" s="13">
        <v>0</v>
      </c>
      <c r="Z158" s="13">
        <v>2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1</v>
      </c>
      <c r="AG158" s="13">
        <v>0</v>
      </c>
      <c r="AH158" s="13">
        <v>0</v>
      </c>
      <c r="AI158" s="13">
        <v>1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1</v>
      </c>
      <c r="AP158" s="13">
        <v>0</v>
      </c>
      <c r="AQ158" s="13">
        <v>0</v>
      </c>
      <c r="AR158" s="13">
        <v>1</v>
      </c>
      <c r="AS158" s="13">
        <v>0</v>
      </c>
      <c r="AT158" s="13">
        <v>0</v>
      </c>
      <c r="AU158" s="13">
        <v>1</v>
      </c>
      <c r="AV158" s="13">
        <v>0</v>
      </c>
      <c r="AW158" s="13">
        <v>1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1</v>
      </c>
      <c r="BZ158" s="13">
        <v>0</v>
      </c>
      <c r="CA158" s="13">
        <v>0</v>
      </c>
      <c r="CB158" s="13">
        <v>0</v>
      </c>
      <c r="CC158" s="13">
        <v>1</v>
      </c>
      <c r="CD158" t="s">
        <v>224</v>
      </c>
    </row>
    <row r="159" spans="1:82">
      <c r="A159" t="s">
        <v>195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1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1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2</v>
      </c>
      <c r="BZ159" s="13">
        <v>0</v>
      </c>
      <c r="CA159" s="13">
        <v>0</v>
      </c>
      <c r="CB159" s="13">
        <v>1</v>
      </c>
      <c r="CC159" s="13">
        <v>0</v>
      </c>
    </row>
    <row r="160" spans="1:82">
      <c r="A160" s="13" t="s">
        <v>196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 s="13">
        <v>0</v>
      </c>
      <c r="X160" s="13">
        <v>0</v>
      </c>
      <c r="Y160" s="13">
        <v>0</v>
      </c>
      <c r="Z160" s="13">
        <v>1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1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1</v>
      </c>
      <c r="AS160" s="13">
        <v>0</v>
      </c>
      <c r="AT160" s="13">
        <v>0</v>
      </c>
      <c r="AU160" s="13">
        <v>1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1</v>
      </c>
      <c r="BB160" s="13">
        <v>0</v>
      </c>
      <c r="BC160" s="13">
        <v>0</v>
      </c>
      <c r="BD160" s="13">
        <v>2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1</v>
      </c>
      <c r="BK160" s="13">
        <v>0</v>
      </c>
      <c r="BL160" s="13">
        <v>0</v>
      </c>
      <c r="BM160" s="13">
        <v>2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1</v>
      </c>
      <c r="BZ160" s="13">
        <v>0</v>
      </c>
      <c r="CA160" s="13">
        <v>0</v>
      </c>
      <c r="CB160" s="13">
        <v>1</v>
      </c>
      <c r="CC160" s="13">
        <v>0</v>
      </c>
    </row>
    <row r="161" spans="1:81">
      <c r="A161" t="s">
        <v>197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2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2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2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3</v>
      </c>
      <c r="BZ161" s="13">
        <v>0</v>
      </c>
      <c r="CA161" s="13">
        <v>0</v>
      </c>
      <c r="CB161" s="13">
        <v>1</v>
      </c>
      <c r="CC161" s="13">
        <v>0</v>
      </c>
    </row>
    <row r="163" spans="1:81" ht="16" thickBot="1">
      <c r="A163" t="s">
        <v>223</v>
      </c>
      <c r="B163">
        <f t="shared" ref="B163:AG163" si="0">SUM(B12:B161)</f>
        <v>156</v>
      </c>
      <c r="C163">
        <f t="shared" si="0"/>
        <v>0</v>
      </c>
      <c r="D163">
        <f t="shared" si="0"/>
        <v>0</v>
      </c>
      <c r="E163">
        <f t="shared" si="0"/>
        <v>51</v>
      </c>
      <c r="F163">
        <f t="shared" si="0"/>
        <v>0</v>
      </c>
      <c r="G163">
        <f t="shared" si="0"/>
        <v>0</v>
      </c>
      <c r="H163">
        <f t="shared" si="0"/>
        <v>47</v>
      </c>
      <c r="I163">
        <f t="shared" si="0"/>
        <v>0</v>
      </c>
      <c r="J163">
        <f t="shared" si="0"/>
        <v>0</v>
      </c>
      <c r="K163">
        <f t="shared" si="0"/>
        <v>152</v>
      </c>
      <c r="L163">
        <f t="shared" si="0"/>
        <v>0</v>
      </c>
      <c r="M163">
        <f t="shared" si="0"/>
        <v>0</v>
      </c>
      <c r="N163">
        <f t="shared" si="0"/>
        <v>101</v>
      </c>
      <c r="O163">
        <f t="shared" si="0"/>
        <v>0</v>
      </c>
      <c r="P163">
        <f t="shared" si="0"/>
        <v>0</v>
      </c>
      <c r="Q163">
        <f t="shared" si="0"/>
        <v>238</v>
      </c>
      <c r="R163">
        <f t="shared" si="0"/>
        <v>0</v>
      </c>
      <c r="S163">
        <f t="shared" si="0"/>
        <v>0</v>
      </c>
      <c r="T163">
        <f t="shared" si="0"/>
        <v>16</v>
      </c>
      <c r="U163">
        <f t="shared" si="0"/>
        <v>0</v>
      </c>
      <c r="V163">
        <f t="shared" si="0"/>
        <v>0</v>
      </c>
      <c r="W163">
        <f t="shared" si="0"/>
        <v>9</v>
      </c>
      <c r="X163">
        <f t="shared" si="0"/>
        <v>0</v>
      </c>
      <c r="Y163">
        <f t="shared" si="0"/>
        <v>1</v>
      </c>
      <c r="Z163">
        <f t="shared" si="0"/>
        <v>316</v>
      </c>
      <c r="AA163">
        <f t="shared" si="0"/>
        <v>0</v>
      </c>
      <c r="AB163">
        <f t="shared" si="0"/>
        <v>2</v>
      </c>
      <c r="AC163">
        <f t="shared" si="0"/>
        <v>3</v>
      </c>
      <c r="AD163">
        <f t="shared" si="0"/>
        <v>3</v>
      </c>
      <c r="AE163">
        <f t="shared" si="0"/>
        <v>2</v>
      </c>
      <c r="AF163">
        <f t="shared" si="0"/>
        <v>199</v>
      </c>
      <c r="AG163">
        <f t="shared" si="0"/>
        <v>3</v>
      </c>
      <c r="AH163">
        <f t="shared" ref="AH163:BM163" si="1">SUM(AH12:AH161)</f>
        <v>4</v>
      </c>
      <c r="AI163">
        <f t="shared" si="1"/>
        <v>53</v>
      </c>
      <c r="AJ163">
        <f t="shared" si="1"/>
        <v>0</v>
      </c>
      <c r="AK163">
        <f t="shared" si="1"/>
        <v>0</v>
      </c>
      <c r="AL163">
        <f t="shared" si="1"/>
        <v>73</v>
      </c>
      <c r="AM163">
        <f t="shared" si="1"/>
        <v>0</v>
      </c>
      <c r="AN163">
        <f t="shared" si="1"/>
        <v>1</v>
      </c>
      <c r="AO163">
        <f t="shared" si="1"/>
        <v>225</v>
      </c>
      <c r="AP163">
        <f t="shared" si="1"/>
        <v>3</v>
      </c>
      <c r="AQ163">
        <f t="shared" si="1"/>
        <v>5</v>
      </c>
      <c r="AR163">
        <f t="shared" si="1"/>
        <v>100</v>
      </c>
      <c r="AS163">
        <f t="shared" si="1"/>
        <v>0</v>
      </c>
      <c r="AT163">
        <f t="shared" si="1"/>
        <v>0</v>
      </c>
      <c r="AU163">
        <f t="shared" si="1"/>
        <v>358</v>
      </c>
      <c r="AV163">
        <f t="shared" si="1"/>
        <v>0</v>
      </c>
      <c r="AW163">
        <f t="shared" si="1"/>
        <v>16</v>
      </c>
      <c r="AX163">
        <f t="shared" si="1"/>
        <v>209</v>
      </c>
      <c r="AY163">
        <f t="shared" si="1"/>
        <v>53</v>
      </c>
      <c r="AZ163">
        <f t="shared" si="1"/>
        <v>0</v>
      </c>
      <c r="BA163">
        <f t="shared" si="1"/>
        <v>116</v>
      </c>
      <c r="BB163">
        <f t="shared" si="1"/>
        <v>1</v>
      </c>
      <c r="BC163">
        <f t="shared" si="1"/>
        <v>0</v>
      </c>
      <c r="BD163">
        <f t="shared" si="1"/>
        <v>152</v>
      </c>
      <c r="BE163">
        <f t="shared" si="1"/>
        <v>0</v>
      </c>
      <c r="BF163">
        <f t="shared" si="1"/>
        <v>0</v>
      </c>
      <c r="BG163">
        <f t="shared" si="1"/>
        <v>201</v>
      </c>
      <c r="BH163">
        <f t="shared" si="1"/>
        <v>1</v>
      </c>
      <c r="BI163">
        <f t="shared" si="1"/>
        <v>0</v>
      </c>
      <c r="BJ163">
        <f t="shared" si="1"/>
        <v>115</v>
      </c>
      <c r="BK163">
        <f t="shared" si="1"/>
        <v>3</v>
      </c>
      <c r="BL163">
        <f t="shared" si="1"/>
        <v>0</v>
      </c>
      <c r="BM163">
        <f t="shared" si="1"/>
        <v>146</v>
      </c>
      <c r="BN163">
        <f t="shared" ref="BN163:CC163" si="2">SUM(BN12:BN161)</f>
        <v>0</v>
      </c>
      <c r="BO163">
        <f t="shared" si="2"/>
        <v>0</v>
      </c>
      <c r="BP163">
        <f t="shared" si="2"/>
        <v>10</v>
      </c>
      <c r="BQ163">
        <f t="shared" si="2"/>
        <v>53</v>
      </c>
      <c r="BR163">
        <f t="shared" si="2"/>
        <v>1</v>
      </c>
      <c r="BS163">
        <f t="shared" si="2"/>
        <v>1</v>
      </c>
      <c r="BT163">
        <f t="shared" si="2"/>
        <v>0</v>
      </c>
      <c r="BU163">
        <f t="shared" si="2"/>
        <v>0</v>
      </c>
      <c r="BV163">
        <f t="shared" si="2"/>
        <v>0</v>
      </c>
      <c r="BW163">
        <f t="shared" si="2"/>
        <v>0</v>
      </c>
      <c r="BX163">
        <f t="shared" si="2"/>
        <v>0</v>
      </c>
      <c r="BY163">
        <f t="shared" si="2"/>
        <v>417</v>
      </c>
      <c r="BZ163">
        <f t="shared" si="2"/>
        <v>8</v>
      </c>
      <c r="CA163">
        <f t="shared" si="2"/>
        <v>5</v>
      </c>
      <c r="CB163">
        <f t="shared" si="2"/>
        <v>130</v>
      </c>
      <c r="CC163">
        <f t="shared" si="2"/>
        <v>20</v>
      </c>
    </row>
    <row r="164" spans="1:81" ht="16" thickBot="1">
      <c r="B164" s="35" t="s">
        <v>199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5" t="s">
        <v>200</v>
      </c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5" t="s">
        <v>201</v>
      </c>
      <c r="AV164" s="37"/>
      <c r="AW164" s="36"/>
      <c r="AX164" s="35" t="s">
        <v>202</v>
      </c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6"/>
      <c r="BY164" s="35" t="s">
        <v>203</v>
      </c>
      <c r="BZ164" s="37"/>
      <c r="CA164" s="36"/>
      <c r="CB164" s="35" t="s">
        <v>204</v>
      </c>
      <c r="CC164" s="36"/>
    </row>
    <row r="166" spans="1:81" ht="16" thickBot="1"/>
    <row r="167" spans="1:81" ht="196" customHeight="1">
      <c r="B167" s="38" t="s">
        <v>0</v>
      </c>
      <c r="C167" s="39"/>
      <c r="D167" s="39"/>
      <c r="E167" s="39" t="s">
        <v>1</v>
      </c>
      <c r="F167" s="39"/>
      <c r="G167" s="39"/>
      <c r="H167" s="39" t="s">
        <v>2</v>
      </c>
      <c r="I167" s="39"/>
      <c r="J167" s="39"/>
      <c r="K167" s="39" t="s">
        <v>3</v>
      </c>
      <c r="L167" s="39"/>
      <c r="M167" s="39"/>
      <c r="N167" s="39" t="s">
        <v>4</v>
      </c>
      <c r="O167" s="39"/>
      <c r="P167" s="39"/>
      <c r="Q167" s="39" t="s">
        <v>5</v>
      </c>
      <c r="R167" s="39"/>
      <c r="S167" s="39"/>
      <c r="T167" s="39" t="s">
        <v>6</v>
      </c>
      <c r="U167" s="39"/>
      <c r="V167" s="39"/>
      <c r="W167" s="38" t="s">
        <v>205</v>
      </c>
      <c r="X167" s="39"/>
      <c r="Y167" s="42"/>
      <c r="Z167" s="43" t="s">
        <v>206</v>
      </c>
      <c r="AA167" s="39"/>
      <c r="AB167" s="42"/>
      <c r="AC167" s="43" t="s">
        <v>207</v>
      </c>
      <c r="AD167" s="39"/>
      <c r="AE167" s="42"/>
      <c r="AF167" s="43" t="s">
        <v>11</v>
      </c>
      <c r="AG167" s="39"/>
      <c r="AH167" s="42"/>
      <c r="AI167" s="43" t="s">
        <v>12</v>
      </c>
      <c r="AJ167" s="39"/>
      <c r="AK167" s="42"/>
      <c r="AL167" s="43" t="s">
        <v>13</v>
      </c>
      <c r="AM167" s="39"/>
      <c r="AN167" s="42"/>
      <c r="AO167" s="43" t="s">
        <v>209</v>
      </c>
      <c r="AP167" s="39"/>
      <c r="AQ167" s="42"/>
      <c r="AR167" s="43" t="s">
        <v>210</v>
      </c>
      <c r="AS167" s="39"/>
      <c r="AT167" s="42"/>
      <c r="AU167" s="38" t="s">
        <v>21</v>
      </c>
      <c r="AV167" s="39"/>
      <c r="AW167" s="44"/>
      <c r="AX167" s="38" t="s">
        <v>22</v>
      </c>
      <c r="AY167" s="39"/>
      <c r="AZ167" s="42"/>
      <c r="BA167" s="39" t="s">
        <v>23</v>
      </c>
      <c r="BB167" s="39"/>
      <c r="BC167" s="39"/>
      <c r="BD167" s="43" t="s">
        <v>24</v>
      </c>
      <c r="BE167" s="39"/>
      <c r="BF167" s="42"/>
      <c r="BG167" s="43" t="s">
        <v>25</v>
      </c>
      <c r="BH167" s="39"/>
      <c r="BI167" s="42"/>
      <c r="BJ167" s="43" t="s">
        <v>26</v>
      </c>
      <c r="BK167" s="39"/>
      <c r="BL167" s="42"/>
      <c r="BM167" s="43" t="s">
        <v>27</v>
      </c>
      <c r="BN167" s="39"/>
      <c r="BO167" s="42"/>
      <c r="BP167" s="43" t="s">
        <v>28</v>
      </c>
      <c r="BQ167" s="39"/>
      <c r="BR167" s="42"/>
      <c r="BS167" s="43" t="s">
        <v>29</v>
      </c>
      <c r="BT167" s="39"/>
      <c r="BU167" s="42"/>
      <c r="BV167" s="43" t="s">
        <v>30</v>
      </c>
      <c r="BW167" s="39"/>
      <c r="BX167" s="44"/>
      <c r="BY167" s="38" t="s">
        <v>31</v>
      </c>
      <c r="BZ167" s="39"/>
      <c r="CA167" s="44"/>
      <c r="CB167" s="40" t="s">
        <v>32</v>
      </c>
      <c r="CC167" s="41"/>
    </row>
    <row r="168" spans="1:81" ht="118" customHeight="1">
      <c r="B168" s="22" t="s">
        <v>216</v>
      </c>
      <c r="C168" s="22" t="s">
        <v>217</v>
      </c>
      <c r="D168" s="22" t="s">
        <v>218</v>
      </c>
      <c r="E168" s="22" t="s">
        <v>216</v>
      </c>
      <c r="F168" s="22" t="s">
        <v>217</v>
      </c>
      <c r="G168" s="22" t="s">
        <v>218</v>
      </c>
      <c r="H168" s="22" t="s">
        <v>216</v>
      </c>
      <c r="I168" s="22" t="s">
        <v>217</v>
      </c>
      <c r="J168" s="22" t="s">
        <v>218</v>
      </c>
      <c r="K168" s="22" t="s">
        <v>216</v>
      </c>
      <c r="L168" s="22" t="s">
        <v>217</v>
      </c>
      <c r="M168" s="22" t="s">
        <v>218</v>
      </c>
      <c r="N168" s="22" t="s">
        <v>216</v>
      </c>
      <c r="O168" s="22" t="s">
        <v>217</v>
      </c>
      <c r="P168" s="22" t="s">
        <v>218</v>
      </c>
      <c r="Q168" s="22" t="s">
        <v>216</v>
      </c>
      <c r="R168" s="22" t="s">
        <v>217</v>
      </c>
      <c r="S168" s="22" t="s">
        <v>218</v>
      </c>
      <c r="T168" s="22" t="s">
        <v>216</v>
      </c>
      <c r="U168" s="22" t="s">
        <v>217</v>
      </c>
      <c r="V168" s="22" t="s">
        <v>218</v>
      </c>
      <c r="W168" s="22" t="s">
        <v>216</v>
      </c>
      <c r="X168" s="22" t="s">
        <v>217</v>
      </c>
      <c r="Y168" s="22" t="s">
        <v>218</v>
      </c>
      <c r="Z168" s="21" t="s">
        <v>216</v>
      </c>
      <c r="AA168" s="21" t="s">
        <v>217</v>
      </c>
      <c r="AB168" s="21" t="s">
        <v>218</v>
      </c>
      <c r="AC168" s="21" t="s">
        <v>216</v>
      </c>
      <c r="AD168" s="21" t="s">
        <v>217</v>
      </c>
      <c r="AE168" s="21" t="s">
        <v>218</v>
      </c>
      <c r="AF168" s="21" t="s">
        <v>216</v>
      </c>
      <c r="AG168" s="21" t="s">
        <v>217</v>
      </c>
      <c r="AH168" s="21" t="s">
        <v>218</v>
      </c>
      <c r="AI168" s="21" t="s">
        <v>216</v>
      </c>
      <c r="AJ168" s="21" t="s">
        <v>217</v>
      </c>
      <c r="AK168" s="21" t="s">
        <v>218</v>
      </c>
      <c r="AL168" s="21" t="s">
        <v>216</v>
      </c>
      <c r="AM168" s="21" t="s">
        <v>217</v>
      </c>
      <c r="AN168" s="21" t="s">
        <v>218</v>
      </c>
      <c r="AO168" s="21" t="s">
        <v>216</v>
      </c>
      <c r="AP168" s="21" t="s">
        <v>217</v>
      </c>
      <c r="AQ168" s="21" t="s">
        <v>218</v>
      </c>
      <c r="AR168" s="21" t="s">
        <v>216</v>
      </c>
      <c r="AS168" s="21" t="s">
        <v>217</v>
      </c>
      <c r="AT168" s="21" t="s">
        <v>218</v>
      </c>
      <c r="AU168" s="21" t="s">
        <v>216</v>
      </c>
      <c r="AV168" s="21" t="s">
        <v>217</v>
      </c>
      <c r="AW168" s="21" t="s">
        <v>218</v>
      </c>
      <c r="AX168" s="21" t="s">
        <v>216</v>
      </c>
      <c r="AY168" s="21" t="s">
        <v>217</v>
      </c>
      <c r="AZ168" s="21" t="s">
        <v>218</v>
      </c>
      <c r="BA168" s="21" t="s">
        <v>216</v>
      </c>
      <c r="BB168" s="21" t="s">
        <v>217</v>
      </c>
      <c r="BC168" s="21" t="s">
        <v>218</v>
      </c>
      <c r="BD168" s="21" t="s">
        <v>216</v>
      </c>
      <c r="BE168" s="21" t="s">
        <v>217</v>
      </c>
      <c r="BF168" s="21" t="s">
        <v>218</v>
      </c>
      <c r="BG168" s="21" t="s">
        <v>216</v>
      </c>
      <c r="BH168" s="21" t="s">
        <v>217</v>
      </c>
      <c r="BI168" s="21" t="s">
        <v>218</v>
      </c>
      <c r="BJ168" s="21" t="s">
        <v>216</v>
      </c>
      <c r="BK168" s="21" t="s">
        <v>217</v>
      </c>
      <c r="BL168" s="21" t="s">
        <v>218</v>
      </c>
      <c r="BM168" s="21" t="s">
        <v>216</v>
      </c>
      <c r="BN168" s="21" t="s">
        <v>217</v>
      </c>
      <c r="BO168" s="21" t="s">
        <v>218</v>
      </c>
      <c r="BP168" s="21" t="s">
        <v>216</v>
      </c>
      <c r="BQ168" s="21" t="s">
        <v>217</v>
      </c>
      <c r="BR168" s="21" t="s">
        <v>218</v>
      </c>
      <c r="BS168" s="21" t="s">
        <v>216</v>
      </c>
      <c r="BT168" s="21" t="s">
        <v>217</v>
      </c>
      <c r="BU168" s="21" t="s">
        <v>218</v>
      </c>
      <c r="BV168" s="21" t="s">
        <v>216</v>
      </c>
      <c r="BW168" s="21" t="s">
        <v>217</v>
      </c>
      <c r="BX168" s="21" t="s">
        <v>218</v>
      </c>
      <c r="BY168" s="21" t="s">
        <v>216</v>
      </c>
      <c r="BZ168" s="21" t="s">
        <v>217</v>
      </c>
      <c r="CA168" s="21" t="s">
        <v>218</v>
      </c>
      <c r="CB168" s="21" t="s">
        <v>222</v>
      </c>
    </row>
    <row r="169" spans="1:81">
      <c r="B169" s="19">
        <f>SUM(B12:B161)+SUM(D12:D161)</f>
        <v>156</v>
      </c>
      <c r="C169" s="19">
        <f>SUM(B12:B161)/(SUM(B12:B161)+SUM(C12:C161))</f>
        <v>1</v>
      </c>
      <c r="D169" s="19">
        <f>SUM(B12:B161)/(SUM(B12:B161)+SUM(D12:D161))</f>
        <v>1</v>
      </c>
      <c r="E169" s="19">
        <f>SUM(E12:E161)+SUM(G12:G161)</f>
        <v>51</v>
      </c>
      <c r="F169" s="19">
        <f>SUM(E12:E161)/(SUM(E12:E161)+SUM(F12:F161))</f>
        <v>1</v>
      </c>
      <c r="G169" s="19">
        <f>SUM(E12:E161)/(SUM(E12:E161)+SUM(G12:G161))</f>
        <v>1</v>
      </c>
      <c r="H169" s="19">
        <f>SUM(H12:H161)+SUM(J12:J161)</f>
        <v>47</v>
      </c>
      <c r="I169" s="19">
        <f>SUM(H12:H161)/(SUM(H12:H161)+SUM(I12:I161))</f>
        <v>1</v>
      </c>
      <c r="J169" s="19">
        <f>SUM(H12:H161)/(SUM(H12:H161)+SUM(J12:J161))</f>
        <v>1</v>
      </c>
      <c r="K169" s="19">
        <f>SUM(K12:K161)+SUM(M12:M161)</f>
        <v>152</v>
      </c>
      <c r="L169" s="19">
        <f>SUM(K12:K161)/(SUM(K12:K161)+SUM(L12:L161))</f>
        <v>1</v>
      </c>
      <c r="M169" s="19">
        <f>SUM(K12:K161)/(SUM(K12:K161)+SUM(M12:M161))</f>
        <v>1</v>
      </c>
      <c r="N169" s="19">
        <f>SUM(N12:N161)+SUM(P12:P161)</f>
        <v>101</v>
      </c>
      <c r="O169" s="19">
        <f>SUM(N12:N161)/(SUM(N12:N161)+SUM(O12:O161))</f>
        <v>1</v>
      </c>
      <c r="P169" s="19">
        <f>SUM(N12:N161)/(SUM(N12:N161)+SUM(P12:P161))</f>
        <v>1</v>
      </c>
      <c r="Q169" s="19">
        <f>SUM(Q12:Q161)+SUM(S12:S161)</f>
        <v>238</v>
      </c>
      <c r="R169" s="19">
        <f>SUM(Q12:Q161)/(SUM(Q12:Q161)+SUM(R12:R161))</f>
        <v>1</v>
      </c>
      <c r="S169" s="19">
        <f>SUM(Q12:Q161)/(SUM(Q12:Q161)+SUM(S12:S161))</f>
        <v>1</v>
      </c>
      <c r="T169" s="19">
        <f>SUM(T12:T161)+SUM(V12:V161)</f>
        <v>16</v>
      </c>
      <c r="U169" s="19">
        <f>SUM(T12:T161)/(SUM(T12:T161)+SUM(U12:U161))</f>
        <v>1</v>
      </c>
      <c r="V169" s="19">
        <f>SUM(T12:T161)/(SUM(T12:T161)+SUM(V12:V161))</f>
        <v>1</v>
      </c>
      <c r="W169" s="19">
        <f>SUM(W12:W161)+SUM(Y12:Y161)</f>
        <v>10</v>
      </c>
      <c r="X169" s="19">
        <f>SUM(W12:W161)/(SUM(W12:W161)+SUM(X12:X161))</f>
        <v>1</v>
      </c>
      <c r="Y169" s="19">
        <f>SUM(W12:W161)/(SUM(W12:W161)+SUM(Y12:Y161))</f>
        <v>0.9</v>
      </c>
      <c r="Z169" s="19">
        <f>SUM(Z12:Z161)+SUM(AB12:AB161)</f>
        <v>318</v>
      </c>
      <c r="AA169" s="19">
        <f>SUM(Z12:Z161)/(SUM(Z12:Z161)+SUM(AA12:AA161))</f>
        <v>1</v>
      </c>
      <c r="AB169" s="19">
        <f>SUM(Z12:Z161)/(SUM(Z12:Z161)+SUM(AB12:AB161))</f>
        <v>0.99371069182389937</v>
      </c>
      <c r="AC169" s="20">
        <f>SUM(AC12:AC161)+SUM(AE12:AE161)</f>
        <v>5</v>
      </c>
      <c r="AD169" s="20">
        <f>SUM(AC12:AC161)/(SUM(AC12:AC161)+SUM(AD12:AD161))</f>
        <v>0.5</v>
      </c>
      <c r="AE169" s="20">
        <f>SUM(AC12:AC161)/(SUM(AC12:AC161)+SUM(AE12:AE161))</f>
        <v>0.6</v>
      </c>
      <c r="AF169" s="19">
        <f>SUM(AF12:AF161)+SUM(AH12:AH161)</f>
        <v>203</v>
      </c>
      <c r="AG169" s="19">
        <f>SUM(AF12:AF161)/(SUM(AF12:AF161)+SUM(AG12:AG161))</f>
        <v>0.98514851485148514</v>
      </c>
      <c r="AH169" s="19">
        <f>SUM(AF12:AF161)/(SUM(AF12:AF161)+SUM(AH12:AH161))</f>
        <v>0.98029556650246308</v>
      </c>
      <c r="AI169" s="19">
        <f>SUM(AI12:AI161)+SUM(AK12:AK161)</f>
        <v>53</v>
      </c>
      <c r="AJ169" s="19">
        <f>SUM(AI12:AI161)/(SUM(AI12:AI161)+SUM(AJ12:AJ161))</f>
        <v>1</v>
      </c>
      <c r="AK169" s="19">
        <f>SUM(AI12:AI161)/(SUM(AI12:AI161)+SUM(AK12:AK161))</f>
        <v>1</v>
      </c>
      <c r="AL169">
        <f>SUM(AL12:AL161)+SUM(AN12:AN161)</f>
        <v>74</v>
      </c>
      <c r="AM169" s="19">
        <f>SUM(AL12:AL161)/(SUM(AL12:AL161)+SUM(AM12:AM161))</f>
        <v>1</v>
      </c>
      <c r="AN169" s="19">
        <f>SUM(AL12:AL161)/(SUM(AL12:AL161)+SUM(AN12:AN161))</f>
        <v>0.98648648648648651</v>
      </c>
      <c r="AO169" s="19">
        <f>SUM(AO12:AO161)+SUM(AQ12:AQ161)</f>
        <v>230</v>
      </c>
      <c r="AP169" s="19">
        <f>SUM(AO12:AO161)/(SUM(AO12:AO161)+SUM(AP12:AP161))</f>
        <v>0.98684210526315785</v>
      </c>
      <c r="AQ169" s="19">
        <f>SUM(AO12:AO161)/(SUM(AO12:AO161)+SUM(AQ12:AQ161))</f>
        <v>0.97826086956521741</v>
      </c>
      <c r="AR169" s="19">
        <f>SUM(AR12:AR161)+SUM(AT12:AT161)</f>
        <v>100</v>
      </c>
      <c r="AS169" s="19">
        <f>SUM(AR12:AR161)/(SUM(AR12:AR161)+SUM(AS12:AS161))</f>
        <v>1</v>
      </c>
      <c r="AT169" s="19">
        <f>SUM(AR12:AR161)/(SUM(AR12:AR161)+SUM(AT12:AT161))</f>
        <v>1</v>
      </c>
      <c r="AU169" s="19">
        <f>SUM(AU12:AU161)+SUM(AW12:AW161)</f>
        <v>374</v>
      </c>
      <c r="AV169" s="19">
        <f>SUM(AU12:AU161)/(SUM(AU12:AU161)+SUM(AV12:AV161))</f>
        <v>1</v>
      </c>
      <c r="AW169" s="19">
        <f>SUM(AU12:AU161)/(SUM(AU12:AU161)+SUM(AW12:AW161))</f>
        <v>0.95721925133689845</v>
      </c>
      <c r="AX169" s="19">
        <f>SUM(AX12:AX161)+SUM(AZ12:AZ161)</f>
        <v>209</v>
      </c>
      <c r="AY169" s="19">
        <f>SUM(AX12:AX161)/(SUM(AX12:AX161)+SUM(AY12:AY161))</f>
        <v>0.79770992366412219</v>
      </c>
      <c r="AZ169" s="19">
        <f>SUM(AX12:AX161)/(SUM(AX12:AX161)+SUM(AZ12:AZ161))</f>
        <v>1</v>
      </c>
      <c r="BA169" s="19">
        <f>SUM(BA12:BA161)+SUM(BC12:BC161)</f>
        <v>116</v>
      </c>
      <c r="BB169" s="19">
        <f>SUM(BA12:BA161)/(SUM(BA12:BA161)+SUM(BB12:BB161))</f>
        <v>0.99145299145299148</v>
      </c>
      <c r="BC169" s="19">
        <f>SUM(BA12:BA161)/(SUM(BA12:BA161)+SUM(BC12:BC161))</f>
        <v>1</v>
      </c>
      <c r="BD169" s="19">
        <f>SUM(BD12:BD161)+SUM(BF12:BF161)</f>
        <v>152</v>
      </c>
      <c r="BE169" s="19">
        <f>SUM(BD12:BD161)/(SUM(BD12:BD161)+SUM(BE12:BE161))</f>
        <v>1</v>
      </c>
      <c r="BF169" s="19">
        <f>SUM(BD12:BD161)/(SUM(BD12:BD161)+SUM(BF12:BF161))</f>
        <v>1</v>
      </c>
      <c r="BG169" s="19">
        <f>SUM(BG12:BG161)+SUM(BI12:BI161)</f>
        <v>201</v>
      </c>
      <c r="BH169" s="19">
        <f>SUM(BG12:BG161)/(SUM(BG12:BG161)+SUM(BH12:BH161))</f>
        <v>0.99504950495049505</v>
      </c>
      <c r="BI169" s="19">
        <f>SUM(BG12:BG161)/(SUM(BG12:BG161)+SUM(BI12:BI161))</f>
        <v>1</v>
      </c>
      <c r="BJ169" s="19">
        <f>SUM(BJ12:BJ161)+SUM(BL12:BL161)</f>
        <v>115</v>
      </c>
      <c r="BK169" s="19">
        <f>SUM(BJ12:BJ161)/(SUM(BJ12:BJ161)+SUM(BK12:BK161))</f>
        <v>0.97457627118644063</v>
      </c>
      <c r="BL169" s="19">
        <f>SUM(BJ12:BJ161)/(SUM(BJ12:BJ161)+SUM(BL12:BL161))</f>
        <v>1</v>
      </c>
      <c r="BM169" s="19">
        <f>SUM(BM12:BM161)+SUM(BO12:BO161)</f>
        <v>146</v>
      </c>
      <c r="BN169" s="19">
        <f>SUM(BM12:BM161)/(SUM(BM12:BM161)+SUM(BN12:BN161))</f>
        <v>1</v>
      </c>
      <c r="BO169" s="19">
        <f>SUM(BM12:BM161)/(SUM(BM12:BM161)+SUM(BO12:BO161))</f>
        <v>1</v>
      </c>
      <c r="BP169" s="20">
        <f>SUM(BP12:BP161)+SUM(BR12:BR161)</f>
        <v>11</v>
      </c>
      <c r="BQ169" s="20">
        <f>SUM(BP12:BP161)/(SUM(BP12:BP161)+SUM(BQ12:BQ161))</f>
        <v>0.15873015873015872</v>
      </c>
      <c r="BR169" s="20">
        <f>SUM(BP12:BP161)/(SUM(BP12:BP161)+SUM(BR12:BR161))</f>
        <v>0.90909090909090906</v>
      </c>
      <c r="BS169" s="19">
        <f>SUM(BS12:BS161)+SUM(BU12:BU161)</f>
        <v>1</v>
      </c>
      <c r="BT169" s="19">
        <f>SUM(BS12:BS161)/(SUM(BS12:BS161)+SUM(BT12:BT161))</f>
        <v>1</v>
      </c>
      <c r="BU169" s="19">
        <f>SUM(BS12:BS161)/(SUM(BS12:BS161)+SUM(BU12:BU161))</f>
        <v>1</v>
      </c>
      <c r="BV169" s="19">
        <f>SUM(BV12:BV161)+SUM(BX12:BX161)</f>
        <v>0</v>
      </c>
      <c r="BW169" s="19" t="e">
        <f>SUM(BV12:BV161)/(SUM(BV12:BV161)+SUM(BW12:BW161))</f>
        <v>#DIV/0!</v>
      </c>
      <c r="BX169" s="19" t="e">
        <f>SUM(BV12:BV161)/(SUM(BV12:BV161)+SUM(BX12:BX161))</f>
        <v>#DIV/0!</v>
      </c>
      <c r="BY169" s="19">
        <f>SUM(BY12:BY161)+SUM(CA12:CA161)</f>
        <v>422</v>
      </c>
      <c r="BZ169" s="19">
        <f>SUM(BY12:BY161)/(SUM(BY12:BY161)+SUM(BZ12:BZ161))</f>
        <v>0.98117647058823532</v>
      </c>
      <c r="CA169" s="19">
        <f>SUM(BY12:BY161)/(SUM(BY12:BY161)+SUM(CA12:CA161))</f>
        <v>0.98815165876777256</v>
      </c>
      <c r="CB169">
        <f>SUM(CB12:CB161) / COUNT(CB12:CB161)</f>
        <v>0.8666666666666667</v>
      </c>
      <c r="CC169">
        <f>COUNT(CB12:CB161)</f>
        <v>150</v>
      </c>
    </row>
    <row r="170" spans="1:81">
      <c r="CA170">
        <f>SUM(BY12:BY161)</f>
        <v>417</v>
      </c>
      <c r="CB170">
        <f>SUM(CB12:CB161)</f>
        <v>130</v>
      </c>
    </row>
  </sheetData>
  <mergeCells count="66">
    <mergeCell ref="BY167:CA167"/>
    <mergeCell ref="CB167:CC167"/>
    <mergeCell ref="BG167:BI167"/>
    <mergeCell ref="BJ167:BL167"/>
    <mergeCell ref="BM167:BO167"/>
    <mergeCell ref="BP167:BR167"/>
    <mergeCell ref="BS167:BU167"/>
    <mergeCell ref="BV167:BX167"/>
    <mergeCell ref="AX167:AZ167"/>
    <mergeCell ref="BA167:BC167"/>
    <mergeCell ref="W167:Y167"/>
    <mergeCell ref="Z167:AB167"/>
    <mergeCell ref="AC167:AE167"/>
    <mergeCell ref="B167:D167"/>
    <mergeCell ref="E167:G167"/>
    <mergeCell ref="H167:J167"/>
    <mergeCell ref="K167:M167"/>
    <mergeCell ref="N167:P167"/>
    <mergeCell ref="Q167:S167"/>
    <mergeCell ref="T167:V167"/>
    <mergeCell ref="BG10:BI10"/>
    <mergeCell ref="BJ10:BL10"/>
    <mergeCell ref="BM10:BO10"/>
    <mergeCell ref="AO10:AQ10"/>
    <mergeCell ref="AC10:AE10"/>
    <mergeCell ref="Q10:S10"/>
    <mergeCell ref="T10:V10"/>
    <mergeCell ref="BD167:BF167"/>
    <mergeCell ref="AF167:AH167"/>
    <mergeCell ref="AI167:AK167"/>
    <mergeCell ref="AL167:AN167"/>
    <mergeCell ref="AO167:AQ167"/>
    <mergeCell ref="AR167:AT167"/>
    <mergeCell ref="AU167:AW167"/>
    <mergeCell ref="BP10:BR10"/>
    <mergeCell ref="BS10:BU10"/>
    <mergeCell ref="BV10:BX10"/>
    <mergeCell ref="AR10:AT10"/>
    <mergeCell ref="BY10:CA10"/>
    <mergeCell ref="CB10:CC10"/>
    <mergeCell ref="B164:V164"/>
    <mergeCell ref="W164:AT164"/>
    <mergeCell ref="AU164:AW164"/>
    <mergeCell ref="AX164:BX164"/>
    <mergeCell ref="BY164:CA164"/>
    <mergeCell ref="CB164:CC164"/>
    <mergeCell ref="W10:Y10"/>
    <mergeCell ref="Z10:AB10"/>
    <mergeCell ref="AU10:AW10"/>
    <mergeCell ref="AX10:AZ10"/>
    <mergeCell ref="BA10:BC10"/>
    <mergeCell ref="BD10:BF10"/>
    <mergeCell ref="AF10:AH10"/>
    <mergeCell ref="AI10:AK10"/>
    <mergeCell ref="AL10:AN10"/>
    <mergeCell ref="B10:D10"/>
    <mergeCell ref="E10:G10"/>
    <mergeCell ref="H10:J10"/>
    <mergeCell ref="K10:M10"/>
    <mergeCell ref="N10:P10"/>
    <mergeCell ref="CB6:CC6"/>
    <mergeCell ref="B6:V6"/>
    <mergeCell ref="W6:AT6"/>
    <mergeCell ref="AU6:AW6"/>
    <mergeCell ref="AX6:BX6"/>
    <mergeCell ref="BY6:CA6"/>
  </mergeCells>
  <conditionalFormatting sqref="A153:A159">
    <cfRule type="duplicateValues" dxfId="18" priority="1"/>
    <cfRule type="duplicateValues" dxfId="17" priority="2"/>
    <cfRule type="duplicateValues" dxfId="16" priority="4"/>
  </conditionalFormatting>
  <conditionalFormatting sqref="A153:A159">
    <cfRule type="duplicateValues" dxfId="15" priority="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70"/>
  <sheetViews>
    <sheetView topLeftCell="AN1" workbookViewId="0">
      <pane ySplit="7240" topLeftCell="A139" activePane="bottomLeft"/>
      <selection activeCell="K5" sqref="K5:M5"/>
      <selection pane="bottomLeft" activeCell="BG7" sqref="BG7:BO156"/>
    </sheetView>
  </sheetViews>
  <sheetFormatPr baseColWidth="10" defaultRowHeight="15" x14ac:dyDescent="0"/>
  <cols>
    <col min="1" max="1" width="11.5" bestFit="1" customWidth="1"/>
    <col min="2" max="2" width="5.83203125" bestFit="1" customWidth="1"/>
    <col min="3" max="4" width="4.83203125" bestFit="1" customWidth="1"/>
    <col min="5" max="5" width="5.83203125" bestFit="1" customWidth="1"/>
    <col min="6" max="7" width="4.83203125" bestFit="1" customWidth="1"/>
    <col min="8" max="8" width="6.83203125" bestFit="1" customWidth="1"/>
    <col min="9" max="10" width="4.83203125" bestFit="1" customWidth="1"/>
    <col min="11" max="11" width="6.83203125" bestFit="1" customWidth="1"/>
    <col min="12" max="16" width="4.83203125" bestFit="1" customWidth="1"/>
    <col min="17" max="17" width="6.83203125" bestFit="1" customWidth="1"/>
    <col min="18" max="19" width="4.83203125" bestFit="1" customWidth="1"/>
    <col min="20" max="20" width="5.83203125" bestFit="1" customWidth="1"/>
    <col min="21" max="22" width="4.83203125" bestFit="1" customWidth="1"/>
    <col min="23" max="23" width="5.83203125" bestFit="1" customWidth="1"/>
    <col min="24" max="25" width="4.83203125" bestFit="1" customWidth="1"/>
    <col min="26" max="26" width="6.83203125" bestFit="1" customWidth="1"/>
    <col min="27" max="28" width="4.83203125" bestFit="1" customWidth="1"/>
    <col min="29" max="29" width="5.83203125" bestFit="1" customWidth="1"/>
    <col min="30" max="31" width="4.83203125" bestFit="1" customWidth="1"/>
    <col min="32" max="32" width="6.83203125" bestFit="1" customWidth="1"/>
    <col min="33" max="34" width="4.83203125" bestFit="1" customWidth="1"/>
    <col min="35" max="35" width="5.83203125" bestFit="1" customWidth="1"/>
    <col min="36" max="37" width="4.83203125" bestFit="1" customWidth="1"/>
    <col min="38" max="38" width="3.5" bestFit="1" customWidth="1"/>
    <col min="39" max="40" width="4.83203125" bestFit="1" customWidth="1"/>
    <col min="41" max="41" width="6.83203125" bestFit="1" customWidth="1"/>
    <col min="42" max="43" width="4.83203125" bestFit="1" customWidth="1"/>
    <col min="44" max="44" width="5.83203125" bestFit="1" customWidth="1"/>
    <col min="45" max="46" width="4.83203125" bestFit="1" customWidth="1"/>
    <col min="47" max="47" width="6.83203125" bestFit="1" customWidth="1"/>
    <col min="48" max="49" width="4.83203125" bestFit="1" customWidth="1"/>
    <col min="50" max="50" width="6.83203125" bestFit="1" customWidth="1"/>
    <col min="51" max="52" width="4.83203125" bestFit="1" customWidth="1"/>
    <col min="53" max="53" width="6.83203125" bestFit="1" customWidth="1"/>
    <col min="54" max="55" width="4.83203125" bestFit="1" customWidth="1"/>
    <col min="56" max="56" width="6.83203125" bestFit="1" customWidth="1"/>
    <col min="57" max="58" width="4.83203125" bestFit="1" customWidth="1"/>
    <col min="59" max="59" width="6.83203125" bestFit="1" customWidth="1"/>
    <col min="60" max="61" width="4.83203125" bestFit="1" customWidth="1"/>
    <col min="62" max="62" width="6.83203125" bestFit="1" customWidth="1"/>
    <col min="63" max="64" width="4.83203125" bestFit="1" customWidth="1"/>
    <col min="65" max="65" width="5.83203125" bestFit="1" customWidth="1"/>
    <col min="66" max="67" width="4.83203125" bestFit="1" customWidth="1"/>
    <col min="68" max="68" width="5.83203125" bestFit="1" customWidth="1"/>
    <col min="69" max="70" width="4.83203125" bestFit="1" customWidth="1"/>
    <col min="71" max="71" width="5.83203125" bestFit="1" customWidth="1"/>
    <col min="72" max="73" width="4.83203125" bestFit="1" customWidth="1"/>
    <col min="74" max="74" width="5.83203125" bestFit="1" customWidth="1"/>
    <col min="75" max="76" width="4.83203125" bestFit="1" customWidth="1"/>
    <col min="77" max="77" width="6.83203125" bestFit="1" customWidth="1"/>
    <col min="78" max="79" width="4.83203125" bestFit="1" customWidth="1"/>
    <col min="80" max="80" width="12.1640625" bestFit="1" customWidth="1"/>
    <col min="81" max="81" width="4.1640625" bestFit="1" customWidth="1"/>
    <col min="82" max="82" width="93.5" bestFit="1" customWidth="1"/>
  </cols>
  <sheetData>
    <row r="2" spans="1:82" ht="42" customHeight="1" thickBot="1"/>
    <row r="3" spans="1:82" ht="16" hidden="1" thickBot="1"/>
    <row r="4" spans="1:82" ht="40" customHeight="1" thickBot="1">
      <c r="B4" s="35" t="s">
        <v>199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5" t="s">
        <v>200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5" t="s">
        <v>201</v>
      </c>
      <c r="AV4" s="37"/>
      <c r="AW4" s="36"/>
      <c r="AX4" s="35" t="s">
        <v>202</v>
      </c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6"/>
      <c r="BY4" s="35" t="s">
        <v>203</v>
      </c>
      <c r="BZ4" s="37"/>
      <c r="CA4" s="36"/>
      <c r="CB4" s="35" t="s">
        <v>204</v>
      </c>
      <c r="CC4" s="36"/>
    </row>
    <row r="5" spans="1:82" ht="193" customHeight="1">
      <c r="B5" s="38" t="s">
        <v>0</v>
      </c>
      <c r="C5" s="39"/>
      <c r="D5" s="39"/>
      <c r="E5" s="39" t="s">
        <v>1</v>
      </c>
      <c r="F5" s="39"/>
      <c r="G5" s="39"/>
      <c r="H5" s="39" t="s">
        <v>2</v>
      </c>
      <c r="I5" s="39"/>
      <c r="J5" s="39"/>
      <c r="K5" s="39" t="s">
        <v>3</v>
      </c>
      <c r="L5" s="39"/>
      <c r="M5" s="39"/>
      <c r="N5" s="39" t="s">
        <v>4</v>
      </c>
      <c r="O5" s="39"/>
      <c r="P5" s="39"/>
      <c r="Q5" s="39" t="s">
        <v>5</v>
      </c>
      <c r="R5" s="39"/>
      <c r="S5" s="39"/>
      <c r="T5" s="39" t="s">
        <v>6</v>
      </c>
      <c r="U5" s="39"/>
      <c r="V5" s="39"/>
      <c r="W5" s="38" t="s">
        <v>205</v>
      </c>
      <c r="X5" s="39"/>
      <c r="Y5" s="42"/>
      <c r="Z5" s="43" t="s">
        <v>206</v>
      </c>
      <c r="AA5" s="39"/>
      <c r="AB5" s="42"/>
      <c r="AC5" s="43" t="s">
        <v>207</v>
      </c>
      <c r="AD5" s="39"/>
      <c r="AE5" s="42"/>
      <c r="AF5" s="43" t="s">
        <v>11</v>
      </c>
      <c r="AG5" s="39"/>
      <c r="AH5" s="42"/>
      <c r="AI5" s="43" t="s">
        <v>12</v>
      </c>
      <c r="AJ5" s="39"/>
      <c r="AK5" s="42"/>
      <c r="AL5" s="43" t="s">
        <v>13</v>
      </c>
      <c r="AM5" s="39"/>
      <c r="AN5" s="42"/>
      <c r="AO5" s="43" t="s">
        <v>209</v>
      </c>
      <c r="AP5" s="39"/>
      <c r="AQ5" s="42"/>
      <c r="AR5" s="43" t="s">
        <v>210</v>
      </c>
      <c r="AS5" s="39"/>
      <c r="AT5" s="42"/>
      <c r="AU5" s="38" t="s">
        <v>21</v>
      </c>
      <c r="AV5" s="39"/>
      <c r="AW5" s="44"/>
      <c r="AX5" s="38" t="s">
        <v>22</v>
      </c>
      <c r="AY5" s="39"/>
      <c r="AZ5" s="42"/>
      <c r="BA5" s="39" t="s">
        <v>23</v>
      </c>
      <c r="BB5" s="39"/>
      <c r="BC5" s="39"/>
      <c r="BD5" s="43" t="s">
        <v>24</v>
      </c>
      <c r="BE5" s="39"/>
      <c r="BF5" s="42"/>
      <c r="BG5" s="43" t="s">
        <v>25</v>
      </c>
      <c r="BH5" s="39"/>
      <c r="BI5" s="42"/>
      <c r="BJ5" s="43" t="s">
        <v>26</v>
      </c>
      <c r="BK5" s="39"/>
      <c r="BL5" s="42"/>
      <c r="BM5" s="43" t="s">
        <v>27</v>
      </c>
      <c r="BN5" s="39"/>
      <c r="BO5" s="42"/>
      <c r="BP5" s="43" t="s">
        <v>28</v>
      </c>
      <c r="BQ5" s="39"/>
      <c r="BR5" s="42"/>
      <c r="BS5" s="43" t="s">
        <v>29</v>
      </c>
      <c r="BT5" s="39"/>
      <c r="BU5" s="42"/>
      <c r="BV5" s="43" t="s">
        <v>30</v>
      </c>
      <c r="BW5" s="39"/>
      <c r="BX5" s="44"/>
      <c r="BY5" s="38" t="s">
        <v>31</v>
      </c>
      <c r="BZ5" s="39"/>
      <c r="CA5" s="44"/>
      <c r="CB5" s="40" t="s">
        <v>32</v>
      </c>
      <c r="CC5" s="41"/>
    </row>
    <row r="6" spans="1:82" ht="116" customHeight="1" thickBot="1">
      <c r="B6" s="1" t="s">
        <v>33</v>
      </c>
      <c r="C6" s="2" t="s">
        <v>34</v>
      </c>
      <c r="D6" s="2" t="s">
        <v>35</v>
      </c>
      <c r="E6" s="2" t="s">
        <v>33</v>
      </c>
      <c r="F6" s="2" t="s">
        <v>34</v>
      </c>
      <c r="G6" s="2" t="s">
        <v>35</v>
      </c>
      <c r="H6" s="2" t="s">
        <v>33</v>
      </c>
      <c r="I6" s="2" t="s">
        <v>34</v>
      </c>
      <c r="J6" s="2" t="s">
        <v>35</v>
      </c>
      <c r="K6" s="2" t="s">
        <v>33</v>
      </c>
      <c r="L6" s="2" t="s">
        <v>34</v>
      </c>
      <c r="M6" s="2" t="s">
        <v>35</v>
      </c>
      <c r="N6" s="2" t="s">
        <v>33</v>
      </c>
      <c r="O6" s="2" t="s">
        <v>34</v>
      </c>
      <c r="P6" s="2" t="s">
        <v>35</v>
      </c>
      <c r="Q6" s="2" t="s">
        <v>33</v>
      </c>
      <c r="R6" s="2" t="s">
        <v>34</v>
      </c>
      <c r="S6" s="2" t="s">
        <v>35</v>
      </c>
      <c r="T6" s="2" t="s">
        <v>33</v>
      </c>
      <c r="U6" s="2" t="s">
        <v>34</v>
      </c>
      <c r="V6" s="2" t="s">
        <v>35</v>
      </c>
      <c r="W6" s="1" t="s">
        <v>33</v>
      </c>
      <c r="X6" s="2" t="s">
        <v>34</v>
      </c>
      <c r="Y6" s="4" t="s">
        <v>35</v>
      </c>
      <c r="Z6" s="5" t="s">
        <v>33</v>
      </c>
      <c r="AA6" s="2" t="s">
        <v>34</v>
      </c>
      <c r="AB6" s="4" t="s">
        <v>35</v>
      </c>
      <c r="AC6" s="5" t="s">
        <v>33</v>
      </c>
      <c r="AD6" s="2" t="s">
        <v>34</v>
      </c>
      <c r="AE6" s="4" t="s">
        <v>35</v>
      </c>
      <c r="AF6" s="5" t="s">
        <v>33</v>
      </c>
      <c r="AG6" s="2" t="s">
        <v>34</v>
      </c>
      <c r="AH6" s="4" t="s">
        <v>35</v>
      </c>
      <c r="AI6" s="5" t="s">
        <v>33</v>
      </c>
      <c r="AJ6" s="2" t="s">
        <v>34</v>
      </c>
      <c r="AK6" s="4" t="s">
        <v>35</v>
      </c>
      <c r="AL6" s="5" t="s">
        <v>33</v>
      </c>
      <c r="AM6" s="2" t="s">
        <v>34</v>
      </c>
      <c r="AN6" s="4" t="s">
        <v>35</v>
      </c>
      <c r="AO6" s="5" t="s">
        <v>33</v>
      </c>
      <c r="AP6" s="2" t="s">
        <v>34</v>
      </c>
      <c r="AQ6" s="4" t="s">
        <v>35</v>
      </c>
      <c r="AR6" s="5" t="s">
        <v>33</v>
      </c>
      <c r="AS6" s="2" t="s">
        <v>34</v>
      </c>
      <c r="AT6" s="2" t="s">
        <v>35</v>
      </c>
      <c r="AU6" s="1" t="s">
        <v>33</v>
      </c>
      <c r="AV6" s="2" t="s">
        <v>34</v>
      </c>
      <c r="AW6" s="3" t="s">
        <v>35</v>
      </c>
      <c r="AX6" s="1" t="s">
        <v>33</v>
      </c>
      <c r="AY6" s="2" t="s">
        <v>34</v>
      </c>
      <c r="AZ6" s="2" t="s">
        <v>35</v>
      </c>
      <c r="BA6" s="2" t="s">
        <v>33</v>
      </c>
      <c r="BB6" s="2" t="s">
        <v>34</v>
      </c>
      <c r="BC6" s="2" t="s">
        <v>35</v>
      </c>
      <c r="BD6" s="2" t="s">
        <v>33</v>
      </c>
      <c r="BE6" s="2" t="s">
        <v>34</v>
      </c>
      <c r="BF6" s="4" t="s">
        <v>35</v>
      </c>
      <c r="BG6" s="5" t="s">
        <v>33</v>
      </c>
      <c r="BH6" s="2" t="s">
        <v>34</v>
      </c>
      <c r="BI6" s="4" t="s">
        <v>35</v>
      </c>
      <c r="BJ6" s="5" t="s">
        <v>33</v>
      </c>
      <c r="BK6" s="2" t="s">
        <v>34</v>
      </c>
      <c r="BL6" s="4" t="s">
        <v>35</v>
      </c>
      <c r="BM6" s="5" t="s">
        <v>33</v>
      </c>
      <c r="BN6" s="2" t="s">
        <v>34</v>
      </c>
      <c r="BO6" s="4" t="s">
        <v>35</v>
      </c>
      <c r="BP6" s="5" t="s">
        <v>33</v>
      </c>
      <c r="BQ6" s="2" t="s">
        <v>34</v>
      </c>
      <c r="BR6" s="4" t="s">
        <v>35</v>
      </c>
      <c r="BS6" s="5" t="s">
        <v>33</v>
      </c>
      <c r="BT6" s="2" t="s">
        <v>34</v>
      </c>
      <c r="BU6" s="4" t="s">
        <v>35</v>
      </c>
      <c r="BV6" s="5" t="s">
        <v>33</v>
      </c>
      <c r="BW6" s="2" t="s">
        <v>34</v>
      </c>
      <c r="BX6" s="3" t="s">
        <v>35</v>
      </c>
      <c r="BY6" s="1" t="s">
        <v>33</v>
      </c>
      <c r="BZ6" s="2" t="s">
        <v>34</v>
      </c>
      <c r="CA6" s="3" t="s">
        <v>35</v>
      </c>
      <c r="CB6" s="25" t="s">
        <v>36</v>
      </c>
      <c r="CC6" s="24" t="s">
        <v>37</v>
      </c>
    </row>
    <row r="7" spans="1:82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1</v>
      </c>
      <c r="CC7">
        <v>0</v>
      </c>
    </row>
    <row r="8" spans="1:82" ht="15" customHeight="1">
      <c r="A8" t="s">
        <v>240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4</v>
      </c>
      <c r="BZ8">
        <v>0</v>
      </c>
      <c r="CA8">
        <v>0</v>
      </c>
      <c r="CB8">
        <v>1</v>
      </c>
      <c r="CC8">
        <v>0</v>
      </c>
      <c r="CD8" t="s">
        <v>241</v>
      </c>
    </row>
    <row r="9" spans="1:82">
      <c r="A9" t="s">
        <v>242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</row>
    <row r="10" spans="1:82">
      <c r="A10" t="s">
        <v>243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</row>
    <row r="11" spans="1:82">
      <c r="A11" t="s">
        <v>244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1</v>
      </c>
      <c r="CC11">
        <v>0</v>
      </c>
    </row>
    <row r="12" spans="1:82">
      <c r="A12" t="s">
        <v>245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11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1</v>
      </c>
      <c r="CC12">
        <v>0</v>
      </c>
    </row>
    <row r="13" spans="1:82">
      <c r="A13" t="s">
        <v>246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3</v>
      </c>
      <c r="BZ13">
        <v>0</v>
      </c>
      <c r="CA13">
        <v>0</v>
      </c>
      <c r="CB13">
        <v>1</v>
      </c>
      <c r="CC13">
        <v>0</v>
      </c>
    </row>
    <row r="14" spans="1:82">
      <c r="A14" t="s">
        <v>247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</row>
    <row r="15" spans="1:82">
      <c r="A15" t="s">
        <v>248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</row>
    <row r="16" spans="1:82">
      <c r="A16" t="s">
        <v>249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</v>
      </c>
      <c r="BZ16">
        <v>0</v>
      </c>
      <c r="CA16">
        <v>0</v>
      </c>
      <c r="CB16">
        <v>1</v>
      </c>
      <c r="CC16">
        <v>0</v>
      </c>
    </row>
    <row r="17" spans="1:82">
      <c r="A17" t="s">
        <v>250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</row>
    <row r="18" spans="1:82">
      <c r="A18" t="s">
        <v>251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0</v>
      </c>
      <c r="CA18">
        <v>0</v>
      </c>
      <c r="CB18">
        <v>1</v>
      </c>
      <c r="CC18">
        <v>0</v>
      </c>
    </row>
    <row r="19" spans="1:82">
      <c r="A19" t="s">
        <v>252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0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</row>
    <row r="20" spans="1:82">
      <c r="A20" t="s">
        <v>253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1</v>
      </c>
      <c r="CC20">
        <v>0</v>
      </c>
    </row>
    <row r="21" spans="1:82">
      <c r="A21" t="s">
        <v>254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5</v>
      </c>
      <c r="BZ21">
        <v>0</v>
      </c>
      <c r="CA21">
        <v>0</v>
      </c>
      <c r="CB21">
        <v>1</v>
      </c>
      <c r="CC21">
        <v>0</v>
      </c>
      <c r="CD21" t="s">
        <v>241</v>
      </c>
    </row>
    <row r="22" spans="1:82">
      <c r="A22" t="s">
        <v>255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</v>
      </c>
      <c r="BZ22">
        <v>0</v>
      </c>
      <c r="CA22">
        <v>0</v>
      </c>
      <c r="CB22">
        <v>1</v>
      </c>
      <c r="CC22">
        <v>0</v>
      </c>
      <c r="CD22" t="s">
        <v>241</v>
      </c>
    </row>
    <row r="23" spans="1:82">
      <c r="A23" t="s">
        <v>256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1</v>
      </c>
      <c r="CC23">
        <v>0</v>
      </c>
    </row>
    <row r="24" spans="1:82">
      <c r="A24" t="s">
        <v>257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0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5</v>
      </c>
      <c r="CA24">
        <v>0</v>
      </c>
      <c r="CB24">
        <v>0</v>
      </c>
      <c r="CC24">
        <v>1</v>
      </c>
    </row>
    <row r="25" spans="1:82">
      <c r="A25" t="s">
        <v>258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1</v>
      </c>
      <c r="CC25">
        <v>0</v>
      </c>
    </row>
    <row r="26" spans="1:82">
      <c r="A26" t="s">
        <v>259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1</v>
      </c>
      <c r="CC26">
        <v>0</v>
      </c>
      <c r="CD26" t="s">
        <v>241</v>
      </c>
    </row>
    <row r="27" spans="1:82">
      <c r="A27" t="s">
        <v>260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4</v>
      </c>
      <c r="BA27">
        <v>4</v>
      </c>
      <c r="BB27">
        <v>5</v>
      </c>
      <c r="BC27">
        <v>1</v>
      </c>
      <c r="BD27">
        <v>2</v>
      </c>
      <c r="BE27">
        <v>0</v>
      </c>
      <c r="BF27">
        <v>0</v>
      </c>
      <c r="BG27">
        <v>0</v>
      </c>
      <c r="BH27">
        <v>0</v>
      </c>
      <c r="BI27">
        <v>4</v>
      </c>
      <c r="BJ27">
        <v>5</v>
      </c>
      <c r="BK27">
        <v>4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  <c r="CC27">
        <v>1</v>
      </c>
      <c r="CD27" t="s">
        <v>261</v>
      </c>
    </row>
    <row r="28" spans="1:82">
      <c r="A28" t="s">
        <v>262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</v>
      </c>
    </row>
    <row r="29" spans="1:82">
      <c r="A29" s="14" t="s">
        <v>263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1</v>
      </c>
      <c r="CC29">
        <v>0</v>
      </c>
    </row>
    <row r="30" spans="1:82">
      <c r="A30" t="s">
        <v>264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1</v>
      </c>
      <c r="CC30">
        <v>0</v>
      </c>
    </row>
    <row r="31" spans="1:82">
      <c r="A31" t="s">
        <v>265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26</v>
      </c>
      <c r="J31">
        <v>0</v>
      </c>
      <c r="K31">
        <v>26</v>
      </c>
      <c r="L31">
        <v>0</v>
      </c>
      <c r="M31">
        <v>0</v>
      </c>
      <c r="N31">
        <v>0</v>
      </c>
      <c r="O31">
        <v>0</v>
      </c>
      <c r="P31">
        <v>0</v>
      </c>
      <c r="Q31">
        <v>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26</v>
      </c>
      <c r="CA31">
        <v>0</v>
      </c>
      <c r="CB31">
        <v>0</v>
      </c>
      <c r="CC31">
        <v>1</v>
      </c>
      <c r="CD31" t="s">
        <v>266</v>
      </c>
    </row>
    <row r="32" spans="1:82">
      <c r="A32" t="s">
        <v>267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48</v>
      </c>
      <c r="I32">
        <v>0</v>
      </c>
      <c r="J32">
        <v>0</v>
      </c>
      <c r="K32">
        <v>49</v>
      </c>
      <c r="L32">
        <v>0</v>
      </c>
      <c r="M32">
        <v>0</v>
      </c>
      <c r="N32">
        <v>0</v>
      </c>
      <c r="O32">
        <v>0</v>
      </c>
      <c r="P32">
        <v>0</v>
      </c>
      <c r="Q32">
        <v>49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49</v>
      </c>
      <c r="BZ32">
        <v>0</v>
      </c>
      <c r="CA32">
        <v>0</v>
      </c>
      <c r="CB32">
        <v>1</v>
      </c>
      <c r="CC32">
        <v>0</v>
      </c>
      <c r="CD32" t="s">
        <v>241</v>
      </c>
    </row>
    <row r="33" spans="1:82">
      <c r="A33" t="s">
        <v>268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1</v>
      </c>
      <c r="CC33">
        <v>0</v>
      </c>
    </row>
    <row r="34" spans="1:82">
      <c r="A34" t="s">
        <v>269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</v>
      </c>
      <c r="BZ34">
        <v>0</v>
      </c>
      <c r="CA34">
        <v>0</v>
      </c>
      <c r="CB34">
        <v>1</v>
      </c>
      <c r="CC34">
        <v>0</v>
      </c>
    </row>
    <row r="35" spans="1:82">
      <c r="A35" t="s">
        <v>270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2</v>
      </c>
      <c r="AZ35">
        <v>0</v>
      </c>
      <c r="BA35">
        <v>3</v>
      </c>
      <c r="BB35">
        <v>0</v>
      </c>
      <c r="BC35">
        <v>0</v>
      </c>
      <c r="BD35">
        <v>20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20</v>
      </c>
      <c r="BQ35">
        <v>2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2</v>
      </c>
      <c r="CA35">
        <v>0</v>
      </c>
      <c r="CB35">
        <v>0</v>
      </c>
      <c r="CC35">
        <v>1</v>
      </c>
      <c r="CD35" t="s">
        <v>271</v>
      </c>
    </row>
    <row r="36" spans="1:82">
      <c r="A36" t="s">
        <v>272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1</v>
      </c>
      <c r="CC36">
        <v>0</v>
      </c>
    </row>
    <row r="37" spans="1:82">
      <c r="A37" t="s">
        <v>273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1</v>
      </c>
      <c r="CC37">
        <v>0</v>
      </c>
    </row>
    <row r="38" spans="1:82">
      <c r="A38" t="s">
        <v>274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>
        <v>0</v>
      </c>
    </row>
    <row r="39" spans="1:82">
      <c r="A39" t="s">
        <v>275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0</v>
      </c>
    </row>
    <row r="40" spans="1:82">
      <c r="A40" t="s">
        <v>276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</row>
    <row r="41" spans="1:82">
      <c r="A41" t="s">
        <v>277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0</v>
      </c>
      <c r="CB41">
        <v>0</v>
      </c>
      <c r="CC41">
        <v>1</v>
      </c>
      <c r="CD41" t="s">
        <v>278</v>
      </c>
    </row>
    <row r="42" spans="1:82">
      <c r="A42" t="s">
        <v>279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0</v>
      </c>
      <c r="AW42">
        <v>0</v>
      </c>
      <c r="AX42">
        <v>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8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0</v>
      </c>
      <c r="CA42">
        <v>0</v>
      </c>
      <c r="CB42">
        <v>1</v>
      </c>
      <c r="CC42">
        <v>0</v>
      </c>
    </row>
    <row r="43" spans="1:82">
      <c r="A43" t="s">
        <v>280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1</v>
      </c>
      <c r="CC43">
        <v>0</v>
      </c>
    </row>
    <row r="44" spans="1:82">
      <c r="A44" t="s">
        <v>281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1</v>
      </c>
      <c r="CC44">
        <v>0</v>
      </c>
    </row>
    <row r="45" spans="1:82">
      <c r="A45" t="s">
        <v>282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1</v>
      </c>
      <c r="CC45">
        <v>0</v>
      </c>
    </row>
    <row r="46" spans="1:82">
      <c r="A46" t="s">
        <v>283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1</v>
      </c>
      <c r="CC46">
        <v>0</v>
      </c>
    </row>
    <row r="47" spans="1:82">
      <c r="A47" t="s">
        <v>284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0</v>
      </c>
      <c r="CA47">
        <v>0</v>
      </c>
      <c r="CB47">
        <v>1</v>
      </c>
      <c r="CC47">
        <v>0</v>
      </c>
    </row>
    <row r="48" spans="1:82">
      <c r="A48" s="14" t="s">
        <v>285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1</v>
      </c>
      <c r="CC48">
        <v>0</v>
      </c>
    </row>
    <row r="49" spans="1:82">
      <c r="A49" t="s">
        <v>286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0</v>
      </c>
    </row>
    <row r="50" spans="1:82">
      <c r="A50" t="s">
        <v>287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1</v>
      </c>
      <c r="CC50">
        <v>0</v>
      </c>
    </row>
    <row r="51" spans="1:82">
      <c r="A51" t="s">
        <v>288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6</v>
      </c>
      <c r="BZ51">
        <v>0</v>
      </c>
      <c r="CA51">
        <v>0</v>
      </c>
      <c r="CB51">
        <v>1</v>
      </c>
      <c r="CC51">
        <v>0</v>
      </c>
    </row>
    <row r="52" spans="1:82">
      <c r="A52" t="s">
        <v>289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1</v>
      </c>
      <c r="CC52">
        <v>0</v>
      </c>
    </row>
    <row r="53" spans="1:82">
      <c r="A53" t="s">
        <v>290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8</v>
      </c>
      <c r="AV53">
        <v>0</v>
      </c>
      <c r="AW53">
        <v>0</v>
      </c>
      <c r="AX53">
        <v>8</v>
      </c>
      <c r="AY53">
        <v>0</v>
      </c>
      <c r="AZ53">
        <v>0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8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0</v>
      </c>
      <c r="CA53">
        <v>0</v>
      </c>
      <c r="CB53">
        <v>1</v>
      </c>
      <c r="CC53">
        <v>0</v>
      </c>
    </row>
    <row r="54" spans="1:82">
      <c r="A54" t="s">
        <v>291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</v>
      </c>
      <c r="BZ54">
        <v>0</v>
      </c>
      <c r="CA54">
        <v>0</v>
      </c>
      <c r="CB54">
        <v>1</v>
      </c>
      <c r="CC54">
        <v>0</v>
      </c>
    </row>
    <row r="55" spans="1:82">
      <c r="A55" t="s">
        <v>292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1</v>
      </c>
      <c r="CC55">
        <v>0</v>
      </c>
    </row>
    <row r="56" spans="1:82">
      <c r="A56" t="s">
        <v>293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0</v>
      </c>
    </row>
    <row r="57" spans="1:82">
      <c r="A57" t="s">
        <v>294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1</v>
      </c>
      <c r="CC57">
        <v>0</v>
      </c>
    </row>
    <row r="58" spans="1:82">
      <c r="A58" t="s">
        <v>295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1</v>
      </c>
      <c r="CA58">
        <v>0</v>
      </c>
      <c r="CB58">
        <v>0</v>
      </c>
      <c r="CC58">
        <v>1</v>
      </c>
      <c r="CD58" t="s">
        <v>278</v>
      </c>
    </row>
    <row r="59" spans="1:82">
      <c r="A59" t="s">
        <v>296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</v>
      </c>
      <c r="BZ59">
        <v>0</v>
      </c>
      <c r="CA59">
        <v>0</v>
      </c>
      <c r="CB59">
        <v>0</v>
      </c>
      <c r="CC59">
        <v>1</v>
      </c>
      <c r="CD59" t="s">
        <v>297</v>
      </c>
    </row>
    <row r="60" spans="1:82">
      <c r="A60" t="s">
        <v>298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1</v>
      </c>
      <c r="CC60">
        <v>0</v>
      </c>
    </row>
    <row r="61" spans="1:82">
      <c r="A61" t="s">
        <v>299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1</v>
      </c>
      <c r="CC61">
        <v>0</v>
      </c>
    </row>
    <row r="62" spans="1:82">
      <c r="A62">
        <v>4571912743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2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3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0</v>
      </c>
      <c r="CA62">
        <v>0</v>
      </c>
      <c r="CB62">
        <v>1</v>
      </c>
      <c r="CC62">
        <v>0</v>
      </c>
    </row>
    <row r="63" spans="1:82">
      <c r="A63" t="s">
        <v>300</v>
      </c>
      <c r="B63">
        <v>0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4</v>
      </c>
      <c r="AA63">
        <v>0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4</v>
      </c>
      <c r="AU63">
        <v>4</v>
      </c>
      <c r="AV63">
        <v>0</v>
      </c>
      <c r="AW63">
        <v>4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9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9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6</v>
      </c>
      <c r="BZ63">
        <v>1</v>
      </c>
      <c r="CA63">
        <v>0</v>
      </c>
      <c r="CB63">
        <v>0</v>
      </c>
      <c r="CC63">
        <v>1</v>
      </c>
      <c r="CD63" t="s">
        <v>301</v>
      </c>
    </row>
    <row r="64" spans="1:82">
      <c r="A64" t="s">
        <v>302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0</v>
      </c>
      <c r="AW64">
        <v>0</v>
      </c>
      <c r="AX64">
        <v>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1</v>
      </c>
      <c r="CC64">
        <v>0</v>
      </c>
    </row>
    <row r="65" spans="1:82">
      <c r="A65" t="s">
        <v>303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2</v>
      </c>
      <c r="BZ65">
        <v>0</v>
      </c>
      <c r="CA65">
        <v>0</v>
      </c>
      <c r="CB65">
        <v>1</v>
      </c>
      <c r="CC65">
        <v>0</v>
      </c>
    </row>
    <row r="66" spans="1:82">
      <c r="A66" t="s">
        <v>304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3</v>
      </c>
      <c r="BW66">
        <v>0</v>
      </c>
      <c r="BX66">
        <v>0</v>
      </c>
      <c r="BY66">
        <v>4</v>
      </c>
      <c r="BZ66">
        <v>0</v>
      </c>
      <c r="CA66">
        <v>0</v>
      </c>
      <c r="CB66">
        <v>1</v>
      </c>
      <c r="CC66">
        <v>0</v>
      </c>
    </row>
    <row r="67" spans="1:82">
      <c r="A67" t="s">
        <v>305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1</v>
      </c>
      <c r="CC67">
        <v>0</v>
      </c>
    </row>
    <row r="68" spans="1:82">
      <c r="A68" t="s">
        <v>306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1</v>
      </c>
      <c r="CC68">
        <v>0</v>
      </c>
    </row>
    <row r="69" spans="1:82">
      <c r="A69">
        <v>5088451962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2</v>
      </c>
      <c r="AX69">
        <v>2</v>
      </c>
      <c r="AY69">
        <v>0</v>
      </c>
      <c r="AZ69">
        <v>0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1</v>
      </c>
      <c r="CD69" t="s">
        <v>307</v>
      </c>
    </row>
    <row r="70" spans="1:82">
      <c r="A70" t="s">
        <v>308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1</v>
      </c>
      <c r="CC70">
        <v>0</v>
      </c>
    </row>
    <row r="71" spans="1:82">
      <c r="A71" t="s">
        <v>309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1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1</v>
      </c>
      <c r="CA71">
        <v>1</v>
      </c>
      <c r="CB71">
        <v>0</v>
      </c>
      <c r="CC71">
        <v>1</v>
      </c>
      <c r="CD71" t="s">
        <v>310</v>
      </c>
    </row>
    <row r="72" spans="1:82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2</v>
      </c>
      <c r="BQ72">
        <v>0</v>
      </c>
      <c r="BR72">
        <v>2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</v>
      </c>
      <c r="BZ72">
        <v>0</v>
      </c>
      <c r="CA72">
        <v>0</v>
      </c>
      <c r="CB72">
        <v>0</v>
      </c>
      <c r="CC72">
        <v>1</v>
      </c>
      <c r="CD72" t="s">
        <v>312</v>
      </c>
    </row>
    <row r="73" spans="1:82">
      <c r="A73" t="s">
        <v>313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1</v>
      </c>
      <c r="CC73">
        <v>0</v>
      </c>
    </row>
    <row r="74" spans="1:82">
      <c r="A74" t="s">
        <v>314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61</v>
      </c>
      <c r="AY74">
        <v>0</v>
      </c>
      <c r="AZ74">
        <v>6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61</v>
      </c>
      <c r="BH74">
        <v>0</v>
      </c>
      <c r="BI74">
        <v>6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1</v>
      </c>
      <c r="CD74" t="s">
        <v>315</v>
      </c>
    </row>
    <row r="75" spans="1:82">
      <c r="A75" t="s">
        <v>316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1</v>
      </c>
      <c r="CC75">
        <v>0</v>
      </c>
    </row>
    <row r="76" spans="1:82">
      <c r="A76" t="s">
        <v>317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</v>
      </c>
      <c r="BZ76">
        <v>0</v>
      </c>
      <c r="CA76">
        <v>0</v>
      </c>
      <c r="CB76">
        <v>1</v>
      </c>
      <c r="CC76">
        <v>0</v>
      </c>
    </row>
    <row r="77" spans="1:82">
      <c r="A77" t="s">
        <v>318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1</v>
      </c>
      <c r="CC77">
        <v>0</v>
      </c>
    </row>
    <row r="78" spans="1:82">
      <c r="A78" t="s">
        <v>319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0</v>
      </c>
      <c r="AW78">
        <v>0</v>
      </c>
      <c r="AX78">
        <v>2</v>
      </c>
      <c r="AY78">
        <v>0</v>
      </c>
      <c r="AZ78">
        <v>0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2</v>
      </c>
      <c r="BH78">
        <v>0</v>
      </c>
      <c r="BI78">
        <v>0</v>
      </c>
      <c r="BJ78">
        <v>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2</v>
      </c>
      <c r="BZ78">
        <v>0</v>
      </c>
      <c r="CA78">
        <v>0</v>
      </c>
      <c r="CB78">
        <v>1</v>
      </c>
      <c r="CC78">
        <v>0</v>
      </c>
    </row>
    <row r="79" spans="1:82">
      <c r="A79" t="s">
        <v>320</v>
      </c>
      <c r="B79">
        <v>0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11</v>
      </c>
      <c r="AS79">
        <v>0</v>
      </c>
      <c r="AT79">
        <v>0</v>
      </c>
      <c r="AU79">
        <v>14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7</v>
      </c>
      <c r="BZ79">
        <v>0</v>
      </c>
      <c r="CA79">
        <v>0</v>
      </c>
      <c r="CB79">
        <v>1</v>
      </c>
      <c r="CC79">
        <v>0</v>
      </c>
    </row>
    <row r="80" spans="1:82">
      <c r="A80" t="s">
        <v>321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0</v>
      </c>
      <c r="J80">
        <v>0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5</v>
      </c>
      <c r="AV80">
        <v>0</v>
      </c>
      <c r="AW80">
        <v>0</v>
      </c>
      <c r="AX80">
        <v>16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</v>
      </c>
      <c r="BE80">
        <v>0</v>
      </c>
      <c r="BF80">
        <v>0</v>
      </c>
      <c r="BG80">
        <v>16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9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3</v>
      </c>
      <c r="BW80">
        <v>0</v>
      </c>
      <c r="BX80">
        <v>0</v>
      </c>
      <c r="BY80">
        <v>6</v>
      </c>
      <c r="BZ80">
        <v>0</v>
      </c>
      <c r="CA80">
        <v>0</v>
      </c>
      <c r="CB80">
        <v>1</v>
      </c>
      <c r="CC80">
        <v>0</v>
      </c>
    </row>
    <row r="81" spans="1:82">
      <c r="A81" t="s">
        <v>322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1</v>
      </c>
      <c r="CC81">
        <v>0</v>
      </c>
    </row>
    <row r="82" spans="1:82">
      <c r="A82" t="s">
        <v>323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4</v>
      </c>
      <c r="I82">
        <v>0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4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0</v>
      </c>
      <c r="CA82">
        <v>0</v>
      </c>
      <c r="CB82">
        <v>1</v>
      </c>
      <c r="CC82">
        <v>0</v>
      </c>
    </row>
    <row r="83" spans="1:82">
      <c r="A83" t="s">
        <v>324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0</v>
      </c>
      <c r="AW83">
        <v>0</v>
      </c>
      <c r="AX83">
        <v>7</v>
      </c>
      <c r="AY83">
        <v>1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6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4</v>
      </c>
      <c r="BZ83">
        <v>0</v>
      </c>
      <c r="CA83">
        <v>1</v>
      </c>
      <c r="CB83">
        <v>0</v>
      </c>
      <c r="CC83">
        <v>1</v>
      </c>
      <c r="CD83" t="s">
        <v>325</v>
      </c>
    </row>
    <row r="84" spans="1:82">
      <c r="A84" s="14" t="s">
        <v>326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1</v>
      </c>
      <c r="CC84">
        <v>0</v>
      </c>
    </row>
    <row r="85" spans="1:82">
      <c r="A85" t="s">
        <v>327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1</v>
      </c>
      <c r="CC85">
        <v>0</v>
      </c>
    </row>
    <row r="86" spans="1:82">
      <c r="A86" s="14" t="s">
        <v>328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3</v>
      </c>
      <c r="BZ86">
        <v>0</v>
      </c>
      <c r="CA86">
        <v>0</v>
      </c>
      <c r="CB86">
        <v>1</v>
      </c>
      <c r="CC86">
        <v>0</v>
      </c>
    </row>
    <row r="87" spans="1:82">
      <c r="A87" t="s">
        <v>329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1</v>
      </c>
      <c r="CC87">
        <v>0</v>
      </c>
    </row>
    <row r="88" spans="1:82">
      <c r="A88" t="s">
        <v>330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1</v>
      </c>
      <c r="CC88">
        <v>0</v>
      </c>
    </row>
    <row r="89" spans="1:82">
      <c r="A89" t="s">
        <v>331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5</v>
      </c>
      <c r="BZ89">
        <v>0</v>
      </c>
      <c r="CA89">
        <v>0</v>
      </c>
      <c r="CB89">
        <v>1</v>
      </c>
      <c r="CC89">
        <v>0</v>
      </c>
    </row>
    <row r="90" spans="1:82">
      <c r="A90" t="s">
        <v>332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</v>
      </c>
      <c r="BZ90">
        <v>0</v>
      </c>
      <c r="CA90">
        <v>0</v>
      </c>
      <c r="CB90">
        <v>1</v>
      </c>
      <c r="CC90">
        <v>0</v>
      </c>
    </row>
    <row r="91" spans="1:82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1</v>
      </c>
      <c r="CC91">
        <v>0</v>
      </c>
    </row>
    <row r="92" spans="1:82">
      <c r="A92" t="s">
        <v>334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1</v>
      </c>
      <c r="CC92">
        <v>0</v>
      </c>
    </row>
    <row r="93" spans="1:82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8</v>
      </c>
      <c r="AV93">
        <v>0</v>
      </c>
      <c r="AW93">
        <v>0</v>
      </c>
      <c r="AX93">
        <v>2</v>
      </c>
      <c r="AY93">
        <v>0</v>
      </c>
      <c r="AZ93">
        <v>0</v>
      </c>
      <c r="BA93">
        <v>2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0</v>
      </c>
      <c r="BI93">
        <v>0</v>
      </c>
      <c r="BJ93">
        <v>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1</v>
      </c>
      <c r="CC93">
        <v>0</v>
      </c>
    </row>
    <row r="94" spans="1:82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12</v>
      </c>
      <c r="AV94">
        <v>0</v>
      </c>
      <c r="AW94">
        <v>0</v>
      </c>
      <c r="AX94">
        <v>5</v>
      </c>
      <c r="AY94">
        <v>0</v>
      </c>
      <c r="AZ94">
        <v>0</v>
      </c>
      <c r="BA94">
        <v>4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5</v>
      </c>
      <c r="BH94">
        <v>0</v>
      </c>
      <c r="BI94">
        <v>0</v>
      </c>
      <c r="BJ94">
        <v>4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4</v>
      </c>
      <c r="BZ94">
        <v>0</v>
      </c>
      <c r="CA94">
        <v>0</v>
      </c>
      <c r="CB94">
        <v>1</v>
      </c>
      <c r="CC94">
        <v>0</v>
      </c>
    </row>
    <row r="95" spans="1:82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2</v>
      </c>
      <c r="AM95">
        <v>0</v>
      </c>
      <c r="AN95">
        <v>0</v>
      </c>
      <c r="AO95">
        <v>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1</v>
      </c>
      <c r="CC95">
        <v>0</v>
      </c>
    </row>
    <row r="96" spans="1:82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5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4</v>
      </c>
      <c r="BZ96">
        <v>0</v>
      </c>
      <c r="CA96">
        <v>0</v>
      </c>
      <c r="CB96">
        <v>1</v>
      </c>
      <c r="CC96">
        <v>0</v>
      </c>
    </row>
    <row r="97" spans="1:82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2</v>
      </c>
      <c r="BZ97">
        <v>0</v>
      </c>
      <c r="CA97">
        <v>0</v>
      </c>
      <c r="CB97">
        <v>0</v>
      </c>
      <c r="CC97">
        <v>1</v>
      </c>
      <c r="CD97" t="s">
        <v>340</v>
      </c>
    </row>
    <row r="98" spans="1:82">
      <c r="A98" t="s">
        <v>341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4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4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5</v>
      </c>
      <c r="AV98">
        <v>0</v>
      </c>
      <c r="AW98">
        <v>0</v>
      </c>
      <c r="AX98">
        <v>2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0</v>
      </c>
      <c r="CC98">
        <v>1</v>
      </c>
      <c r="CD98" t="s">
        <v>342</v>
      </c>
    </row>
    <row r="99" spans="1:82">
      <c r="A99" t="s">
        <v>343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  <c r="I99">
        <v>0</v>
      </c>
      <c r="J99">
        <v>0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3</v>
      </c>
      <c r="BZ99">
        <v>0</v>
      </c>
      <c r="CA99">
        <v>0</v>
      </c>
      <c r="CB99">
        <v>0</v>
      </c>
      <c r="CC99">
        <v>1</v>
      </c>
      <c r="CD99" t="s">
        <v>344</v>
      </c>
    </row>
    <row r="100" spans="1:82">
      <c r="A100" t="s">
        <v>345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1</v>
      </c>
      <c r="CC100">
        <v>0</v>
      </c>
    </row>
    <row r="101" spans="1:82">
      <c r="A101" t="s">
        <v>346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1</v>
      </c>
      <c r="CC101">
        <v>0</v>
      </c>
    </row>
    <row r="102" spans="1:82">
      <c r="A102" t="s">
        <v>347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1</v>
      </c>
      <c r="CC102">
        <v>0</v>
      </c>
    </row>
    <row r="103" spans="1:82">
      <c r="A103" t="s">
        <v>348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1</v>
      </c>
      <c r="CC103">
        <v>0</v>
      </c>
    </row>
    <row r="104" spans="1:82">
      <c r="A104" t="s">
        <v>349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4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1</v>
      </c>
      <c r="CC104">
        <v>0</v>
      </c>
    </row>
    <row r="105" spans="1:82">
      <c r="A105" t="s">
        <v>350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12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13</v>
      </c>
      <c r="BZ105">
        <v>0</v>
      </c>
      <c r="CA105">
        <v>0</v>
      </c>
      <c r="CB105">
        <v>1</v>
      </c>
      <c r="CC105">
        <v>0</v>
      </c>
    </row>
    <row r="106" spans="1:82">
      <c r="A106" t="s">
        <v>351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4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1</v>
      </c>
      <c r="CB106">
        <v>0</v>
      </c>
      <c r="CC106">
        <v>1</v>
      </c>
      <c r="CD106" t="s">
        <v>278</v>
      </c>
    </row>
    <row r="107" spans="1:82">
      <c r="A107" t="s">
        <v>352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</row>
    <row r="108" spans="1:82">
      <c r="A108" t="s">
        <v>353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1</v>
      </c>
      <c r="CD108" t="s">
        <v>354</v>
      </c>
    </row>
    <row r="109" spans="1:82">
      <c r="A109" t="s">
        <v>355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2</v>
      </c>
      <c r="BZ109">
        <v>0</v>
      </c>
      <c r="CA109">
        <v>0</v>
      </c>
      <c r="CB109">
        <v>1</v>
      </c>
      <c r="CC109">
        <v>0</v>
      </c>
    </row>
    <row r="110" spans="1:82">
      <c r="A110" t="s">
        <v>356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1</v>
      </c>
      <c r="CD110" t="s">
        <v>357</v>
      </c>
    </row>
    <row r="111" spans="1:82">
      <c r="A111" t="s">
        <v>358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</v>
      </c>
      <c r="BZ111">
        <v>0</v>
      </c>
      <c r="CA111">
        <v>0</v>
      </c>
      <c r="CB111">
        <v>0</v>
      </c>
      <c r="CC111">
        <v>1</v>
      </c>
      <c r="CD111" t="s">
        <v>226</v>
      </c>
    </row>
    <row r="112" spans="1:82">
      <c r="A112" t="s">
        <v>359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1</v>
      </c>
      <c r="CC112">
        <v>0</v>
      </c>
    </row>
    <row r="113" spans="1:82">
      <c r="A113" t="s">
        <v>360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1</v>
      </c>
      <c r="CC113">
        <v>0</v>
      </c>
    </row>
    <row r="114" spans="1:82">
      <c r="A114" t="s">
        <v>361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1</v>
      </c>
      <c r="CD114" t="s">
        <v>226</v>
      </c>
    </row>
    <row r="115" spans="1:82">
      <c r="A115" t="s">
        <v>362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</row>
    <row r="116" spans="1:82">
      <c r="A116" t="s">
        <v>363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2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1</v>
      </c>
      <c r="CD116" t="s">
        <v>364</v>
      </c>
    </row>
    <row r="117" spans="1:82">
      <c r="A117" t="s">
        <v>365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</row>
    <row r="118" spans="1:82">
      <c r="A118" t="s">
        <v>366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2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2</v>
      </c>
      <c r="BZ118">
        <v>0</v>
      </c>
      <c r="CA118">
        <v>0</v>
      </c>
      <c r="CB118">
        <v>1</v>
      </c>
      <c r="CC118">
        <v>0</v>
      </c>
    </row>
    <row r="119" spans="1:82">
      <c r="A119" t="s">
        <v>367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1</v>
      </c>
      <c r="CC119">
        <v>0</v>
      </c>
    </row>
    <row r="120" spans="1:82">
      <c r="A120" t="s">
        <v>368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1</v>
      </c>
      <c r="CC120">
        <v>0</v>
      </c>
    </row>
    <row r="121" spans="1:82">
      <c r="A121" t="s">
        <v>369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2</v>
      </c>
      <c r="AX121">
        <v>0</v>
      </c>
      <c r="AY121">
        <v>0</v>
      </c>
      <c r="AZ121">
        <v>0</v>
      </c>
      <c r="BA121">
        <v>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4</v>
      </c>
      <c r="CB121">
        <v>0</v>
      </c>
      <c r="CC121">
        <v>1</v>
      </c>
      <c r="CD121" t="s">
        <v>370</v>
      </c>
    </row>
    <row r="122" spans="1:82">
      <c r="A122" t="s">
        <v>371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7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4</v>
      </c>
      <c r="CA122">
        <v>0</v>
      </c>
      <c r="CB122">
        <v>0</v>
      </c>
      <c r="CC122">
        <v>1</v>
      </c>
      <c r="CD122" t="s">
        <v>226</v>
      </c>
    </row>
    <row r="123" spans="1:82">
      <c r="A123" t="s">
        <v>372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1</v>
      </c>
      <c r="CB123">
        <v>0</v>
      </c>
      <c r="CC123">
        <v>1</v>
      </c>
      <c r="CD123" t="s">
        <v>370</v>
      </c>
    </row>
    <row r="124" spans="1:82">
      <c r="A124" t="s">
        <v>373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 t="s">
        <v>374</v>
      </c>
    </row>
    <row r="125" spans="1:82">
      <c r="A125" t="s">
        <v>375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1</v>
      </c>
      <c r="CC125">
        <v>0</v>
      </c>
    </row>
    <row r="126" spans="1:82">
      <c r="A126" t="s">
        <v>376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1</v>
      </c>
      <c r="CC126">
        <v>0</v>
      </c>
    </row>
    <row r="127" spans="1:82">
      <c r="A127" t="s">
        <v>377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2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3</v>
      </c>
      <c r="BZ127">
        <v>0</v>
      </c>
      <c r="CA127">
        <v>0</v>
      </c>
      <c r="CB127">
        <v>1</v>
      </c>
      <c r="CC127">
        <v>0</v>
      </c>
    </row>
    <row r="128" spans="1:82">
      <c r="A128" t="s">
        <v>378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0</v>
      </c>
      <c r="CB128">
        <v>1</v>
      </c>
      <c r="CC128">
        <v>0</v>
      </c>
    </row>
    <row r="129" spans="1:82">
      <c r="A129" t="s">
        <v>379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1</v>
      </c>
      <c r="CC129">
        <v>0</v>
      </c>
    </row>
    <row r="130" spans="1:82">
      <c r="A130" t="s">
        <v>380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15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2</v>
      </c>
      <c r="BQ130">
        <v>15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0</v>
      </c>
      <c r="CC130">
        <v>1</v>
      </c>
      <c r="CD130" t="s">
        <v>226</v>
      </c>
    </row>
    <row r="131" spans="1:82">
      <c r="A131" t="s">
        <v>381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8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7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7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3</v>
      </c>
      <c r="BZ131">
        <v>0</v>
      </c>
      <c r="CA131">
        <v>0</v>
      </c>
      <c r="CB131">
        <v>1</v>
      </c>
      <c r="CC131">
        <v>0</v>
      </c>
    </row>
    <row r="132" spans="1:82">
      <c r="A132" t="s">
        <v>382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</row>
    <row r="133" spans="1:82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5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2</v>
      </c>
      <c r="BZ133">
        <v>0</v>
      </c>
      <c r="CA133">
        <v>0</v>
      </c>
      <c r="CB133">
        <v>1</v>
      </c>
      <c r="CC133">
        <v>0</v>
      </c>
    </row>
    <row r="134" spans="1:82">
      <c r="A134" t="s">
        <v>384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1</v>
      </c>
      <c r="CC134">
        <v>0</v>
      </c>
    </row>
    <row r="135" spans="1:82">
      <c r="A135" t="s">
        <v>385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1</v>
      </c>
      <c r="BZ135">
        <v>0</v>
      </c>
      <c r="CA135">
        <v>0</v>
      </c>
      <c r="CB135">
        <v>1</v>
      </c>
      <c r="CC135">
        <v>0</v>
      </c>
    </row>
    <row r="136" spans="1:82">
      <c r="A136" t="s">
        <v>386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1</v>
      </c>
    </row>
    <row r="137" spans="1:82">
      <c r="A137" t="s">
        <v>387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2</v>
      </c>
      <c r="BZ137">
        <v>0</v>
      </c>
      <c r="CA137">
        <v>0</v>
      </c>
      <c r="CB137">
        <v>1</v>
      </c>
      <c r="CC137">
        <v>0</v>
      </c>
    </row>
    <row r="138" spans="1:82">
      <c r="A138" t="s">
        <v>388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 t="s">
        <v>226</v>
      </c>
    </row>
    <row r="139" spans="1:82">
      <c r="A139" t="s">
        <v>389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0</v>
      </c>
      <c r="BE139">
        <v>0</v>
      </c>
      <c r="BF139">
        <v>2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0</v>
      </c>
      <c r="CC139">
        <v>1</v>
      </c>
      <c r="CD139" t="s">
        <v>390</v>
      </c>
    </row>
    <row r="140" spans="1:82">
      <c r="A140" t="s">
        <v>391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0</v>
      </c>
      <c r="CB140">
        <v>1</v>
      </c>
      <c r="CC140">
        <v>0</v>
      </c>
    </row>
    <row r="141" spans="1:82">
      <c r="A141" t="s">
        <v>392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2</v>
      </c>
      <c r="BZ141">
        <v>0</v>
      </c>
      <c r="CA141">
        <v>0</v>
      </c>
      <c r="CB141">
        <v>1</v>
      </c>
      <c r="CC141">
        <v>0</v>
      </c>
    </row>
    <row r="142" spans="1:82">
      <c r="A142" s="14" t="s">
        <v>393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1</v>
      </c>
      <c r="CC142">
        <v>0</v>
      </c>
    </row>
    <row r="143" spans="1:82">
      <c r="A143" t="s">
        <v>394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</v>
      </c>
      <c r="AV143">
        <v>0</v>
      </c>
      <c r="AW143">
        <v>0</v>
      </c>
      <c r="AX143">
        <v>0</v>
      </c>
      <c r="AY143">
        <v>3</v>
      </c>
      <c r="AZ143">
        <v>0</v>
      </c>
      <c r="BA143">
        <v>7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7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3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3</v>
      </c>
      <c r="BZ143">
        <v>3</v>
      </c>
      <c r="CA143">
        <v>0</v>
      </c>
      <c r="CB143">
        <v>0</v>
      </c>
      <c r="CC143">
        <v>1</v>
      </c>
      <c r="CD143" t="s">
        <v>226</v>
      </c>
    </row>
    <row r="144" spans="1:82">
      <c r="A144" t="s">
        <v>395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0</v>
      </c>
      <c r="CB144">
        <v>1</v>
      </c>
      <c r="CC144">
        <v>0</v>
      </c>
    </row>
    <row r="145" spans="1:82">
      <c r="A145" t="s">
        <v>396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2</v>
      </c>
      <c r="BZ145">
        <v>0</v>
      </c>
      <c r="CA145">
        <v>0</v>
      </c>
      <c r="CB145">
        <v>1</v>
      </c>
      <c r="CC145">
        <v>0</v>
      </c>
    </row>
    <row r="146" spans="1:82">
      <c r="A146" t="s">
        <v>397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</row>
    <row r="147" spans="1:82">
      <c r="A147" t="s">
        <v>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1</v>
      </c>
      <c r="CC147">
        <v>0</v>
      </c>
    </row>
    <row r="148" spans="1:82">
      <c r="A148" t="s">
        <v>399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</row>
    <row r="149" spans="1:82">
      <c r="A149" t="s">
        <v>400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0</v>
      </c>
      <c r="CB149">
        <v>1</v>
      </c>
      <c r="CC149">
        <v>0</v>
      </c>
    </row>
    <row r="150" spans="1:82">
      <c r="A150" t="s">
        <v>401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2</v>
      </c>
      <c r="BZ150">
        <v>1</v>
      </c>
      <c r="CA150">
        <v>0</v>
      </c>
      <c r="CB150">
        <v>0</v>
      </c>
      <c r="CC150">
        <v>1</v>
      </c>
      <c r="CD150" t="s">
        <v>226</v>
      </c>
    </row>
    <row r="151" spans="1:82">
      <c r="A151" t="s">
        <v>402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2</v>
      </c>
      <c r="BZ151">
        <v>0</v>
      </c>
      <c r="CA151">
        <v>0</v>
      </c>
      <c r="CB151">
        <v>1</v>
      </c>
      <c r="CC151">
        <v>0</v>
      </c>
    </row>
    <row r="152" spans="1:82">
      <c r="A152" t="s">
        <v>403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</row>
    <row r="153" spans="1:82">
      <c r="A153" t="s">
        <v>404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1</v>
      </c>
      <c r="CC153">
        <v>0</v>
      </c>
    </row>
    <row r="154" spans="1:82">
      <c r="A154" t="s">
        <v>405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0</v>
      </c>
      <c r="CA154">
        <v>0</v>
      </c>
      <c r="CB154">
        <v>1</v>
      </c>
      <c r="CC154">
        <v>0</v>
      </c>
    </row>
    <row r="155" spans="1:82">
      <c r="A155" t="s">
        <v>406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4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6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3</v>
      </c>
      <c r="BZ155">
        <v>0</v>
      </c>
      <c r="CA155">
        <v>0</v>
      </c>
      <c r="CB155">
        <v>1</v>
      </c>
      <c r="CC155">
        <v>0</v>
      </c>
    </row>
    <row r="156" spans="1:82">
      <c r="A156" t="s">
        <v>407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0</v>
      </c>
    </row>
    <row r="159" spans="1:82">
      <c r="A159" t="s">
        <v>198</v>
      </c>
      <c r="B159">
        <f>SUM(B7:B156)</f>
        <v>52</v>
      </c>
      <c r="C159">
        <f>SUM(C7:C156)</f>
        <v>0</v>
      </c>
      <c r="D159">
        <f t="shared" ref="D159:AZ159" si="0">SUM(D7:D156)</f>
        <v>0</v>
      </c>
      <c r="E159">
        <f t="shared" si="0"/>
        <v>22</v>
      </c>
      <c r="F159">
        <f t="shared" si="0"/>
        <v>0</v>
      </c>
      <c r="G159">
        <f t="shared" si="0"/>
        <v>0</v>
      </c>
      <c r="H159">
        <f t="shared" si="0"/>
        <v>93</v>
      </c>
      <c r="I159">
        <f t="shared" si="0"/>
        <v>35</v>
      </c>
      <c r="J159">
        <f t="shared" si="0"/>
        <v>0</v>
      </c>
      <c r="K159">
        <f t="shared" si="0"/>
        <v>200</v>
      </c>
      <c r="L159">
        <f t="shared" si="0"/>
        <v>0</v>
      </c>
      <c r="M159">
        <f t="shared" si="0"/>
        <v>0</v>
      </c>
      <c r="N159">
        <f t="shared" si="0"/>
        <v>1</v>
      </c>
      <c r="O159">
        <f t="shared" si="0"/>
        <v>0</v>
      </c>
      <c r="P159">
        <f t="shared" si="0"/>
        <v>0</v>
      </c>
      <c r="Q159">
        <f t="shared" si="0"/>
        <v>175</v>
      </c>
      <c r="R159">
        <f t="shared" si="0"/>
        <v>0</v>
      </c>
      <c r="S159">
        <f t="shared" si="0"/>
        <v>0</v>
      </c>
      <c r="T159">
        <f t="shared" si="0"/>
        <v>26</v>
      </c>
      <c r="U159">
        <f t="shared" si="0"/>
        <v>0</v>
      </c>
      <c r="V159">
        <f t="shared" si="0"/>
        <v>0</v>
      </c>
      <c r="W159">
        <f t="shared" si="0"/>
        <v>7</v>
      </c>
      <c r="X159">
        <f t="shared" si="0"/>
        <v>0</v>
      </c>
      <c r="Y159">
        <f t="shared" si="0"/>
        <v>0</v>
      </c>
      <c r="Z159">
        <f t="shared" si="0"/>
        <v>112</v>
      </c>
      <c r="AA159">
        <f t="shared" si="0"/>
        <v>0</v>
      </c>
      <c r="AB159">
        <f t="shared" si="0"/>
        <v>7</v>
      </c>
      <c r="AC159">
        <f t="shared" si="0"/>
        <v>3</v>
      </c>
      <c r="AD159">
        <f t="shared" si="0"/>
        <v>0</v>
      </c>
      <c r="AE159">
        <f t="shared" si="0"/>
        <v>2</v>
      </c>
      <c r="AF159">
        <f t="shared" si="0"/>
        <v>72</v>
      </c>
      <c r="AG159">
        <f t="shared" si="0"/>
        <v>0</v>
      </c>
      <c r="AH159">
        <f t="shared" si="0"/>
        <v>3</v>
      </c>
      <c r="AI159">
        <f t="shared" si="0"/>
        <v>27</v>
      </c>
      <c r="AJ159">
        <f t="shared" si="0"/>
        <v>0</v>
      </c>
      <c r="AK159">
        <f t="shared" si="0"/>
        <v>4</v>
      </c>
      <c r="AL159">
        <f t="shared" si="0"/>
        <v>23</v>
      </c>
      <c r="AM159">
        <f t="shared" si="0"/>
        <v>0</v>
      </c>
      <c r="AN159">
        <f t="shared" si="0"/>
        <v>1</v>
      </c>
      <c r="AO159">
        <f t="shared" si="0"/>
        <v>92</v>
      </c>
      <c r="AP159">
        <f t="shared" si="0"/>
        <v>0</v>
      </c>
      <c r="AQ159">
        <f t="shared" si="0"/>
        <v>4</v>
      </c>
      <c r="AR159">
        <f t="shared" si="0"/>
        <v>29</v>
      </c>
      <c r="AS159">
        <f t="shared" si="0"/>
        <v>0</v>
      </c>
      <c r="AT159">
        <f t="shared" si="0"/>
        <v>4</v>
      </c>
      <c r="AU159">
        <f t="shared" si="0"/>
        <v>228</v>
      </c>
      <c r="AV159">
        <f t="shared" si="0"/>
        <v>0</v>
      </c>
      <c r="AW159">
        <f t="shared" si="0"/>
        <v>20</v>
      </c>
      <c r="AX159">
        <f t="shared" si="0"/>
        <v>160</v>
      </c>
      <c r="AY159">
        <f t="shared" si="0"/>
        <v>35</v>
      </c>
      <c r="AZ159">
        <f t="shared" si="0"/>
        <v>12</v>
      </c>
      <c r="BA159">
        <f t="shared" ref="BA159:CC159" si="1">SUM(BA7:BA156)</f>
        <v>118</v>
      </c>
      <c r="BB159">
        <f t="shared" si="1"/>
        <v>6</v>
      </c>
      <c r="BC159">
        <f t="shared" si="1"/>
        <v>3</v>
      </c>
      <c r="BD159">
        <f t="shared" si="1"/>
        <v>75</v>
      </c>
      <c r="BE159">
        <f t="shared" si="1"/>
        <v>0</v>
      </c>
      <c r="BF159">
        <f t="shared" si="1"/>
        <v>2</v>
      </c>
      <c r="BG159">
        <f t="shared" si="1"/>
        <v>154</v>
      </c>
      <c r="BH159">
        <f t="shared" si="1"/>
        <v>1</v>
      </c>
      <c r="BI159">
        <f t="shared" si="1"/>
        <v>10</v>
      </c>
      <c r="BJ159">
        <f t="shared" si="1"/>
        <v>119</v>
      </c>
      <c r="BK159">
        <f t="shared" si="1"/>
        <v>7</v>
      </c>
      <c r="BL159">
        <f t="shared" si="1"/>
        <v>3</v>
      </c>
      <c r="BM159">
        <f t="shared" si="1"/>
        <v>48</v>
      </c>
      <c r="BN159">
        <f t="shared" si="1"/>
        <v>2</v>
      </c>
      <c r="BO159">
        <f t="shared" si="1"/>
        <v>1</v>
      </c>
      <c r="BP159">
        <f t="shared" si="1"/>
        <v>31</v>
      </c>
      <c r="BQ159">
        <f t="shared" si="1"/>
        <v>34</v>
      </c>
      <c r="BR159">
        <f t="shared" si="1"/>
        <v>4</v>
      </c>
      <c r="BS159">
        <f t="shared" si="1"/>
        <v>4</v>
      </c>
      <c r="BT159">
        <f t="shared" si="1"/>
        <v>0</v>
      </c>
      <c r="BU159">
        <f t="shared" si="1"/>
        <v>1</v>
      </c>
      <c r="BV159">
        <f t="shared" si="1"/>
        <v>7</v>
      </c>
      <c r="BW159">
        <f t="shared" si="1"/>
        <v>1</v>
      </c>
      <c r="BX159">
        <f t="shared" si="1"/>
        <v>0</v>
      </c>
      <c r="BY159">
        <f t="shared" si="1"/>
        <v>311</v>
      </c>
      <c r="BZ159">
        <f t="shared" si="1"/>
        <v>49</v>
      </c>
      <c r="CA159">
        <f t="shared" si="1"/>
        <v>10</v>
      </c>
      <c r="CB159">
        <f t="shared" si="1"/>
        <v>118</v>
      </c>
      <c r="CC159">
        <f t="shared" si="1"/>
        <v>32</v>
      </c>
    </row>
    <row r="163" spans="2:81" ht="16" thickBot="1"/>
    <row r="164" spans="2:81" ht="16" thickBot="1">
      <c r="B164" s="35" t="s">
        <v>199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5" t="s">
        <v>200</v>
      </c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5" t="s">
        <v>201</v>
      </c>
      <c r="AV164" s="37"/>
      <c r="AW164" s="36"/>
      <c r="AX164" s="35" t="s">
        <v>202</v>
      </c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6"/>
      <c r="BY164" s="35" t="s">
        <v>203</v>
      </c>
      <c r="BZ164" s="37"/>
      <c r="CA164" s="36"/>
      <c r="CB164" s="35" t="s">
        <v>204</v>
      </c>
      <c r="CC164" s="36"/>
    </row>
    <row r="165" spans="2:81" ht="3" customHeight="1" thickBot="1"/>
    <row r="166" spans="2:81" ht="16" hidden="1" thickBot="1"/>
    <row r="167" spans="2:81" ht="82" customHeight="1">
      <c r="B167" s="38" t="s">
        <v>0</v>
      </c>
      <c r="C167" s="39"/>
      <c r="D167" s="39"/>
      <c r="E167" s="39" t="s">
        <v>1</v>
      </c>
      <c r="F167" s="39"/>
      <c r="G167" s="39"/>
      <c r="H167" s="39" t="s">
        <v>2</v>
      </c>
      <c r="I167" s="39"/>
      <c r="J167" s="39"/>
      <c r="K167" s="39" t="s">
        <v>3</v>
      </c>
      <c r="L167" s="39"/>
      <c r="M167" s="39"/>
      <c r="N167" s="39" t="s">
        <v>4</v>
      </c>
      <c r="O167" s="39"/>
      <c r="P167" s="39"/>
      <c r="Q167" s="39" t="s">
        <v>5</v>
      </c>
      <c r="R167" s="39"/>
      <c r="S167" s="39"/>
      <c r="T167" s="39" t="s">
        <v>6</v>
      </c>
      <c r="U167" s="39"/>
      <c r="V167" s="39"/>
      <c r="W167" s="38" t="s">
        <v>205</v>
      </c>
      <c r="X167" s="39"/>
      <c r="Y167" s="42"/>
      <c r="Z167" s="43" t="s">
        <v>206</v>
      </c>
      <c r="AA167" s="39"/>
      <c r="AB167" s="42"/>
      <c r="AC167" s="43" t="s">
        <v>207</v>
      </c>
      <c r="AD167" s="39"/>
      <c r="AE167" s="42"/>
      <c r="AF167" s="43" t="s">
        <v>11</v>
      </c>
      <c r="AG167" s="39"/>
      <c r="AH167" s="42"/>
      <c r="AI167" s="43" t="s">
        <v>12</v>
      </c>
      <c r="AJ167" s="39"/>
      <c r="AK167" s="42"/>
      <c r="AL167" s="43" t="s">
        <v>13</v>
      </c>
      <c r="AM167" s="39"/>
      <c r="AN167" s="42"/>
      <c r="AO167" s="43" t="s">
        <v>209</v>
      </c>
      <c r="AP167" s="39"/>
      <c r="AQ167" s="42"/>
      <c r="AR167" s="43" t="s">
        <v>210</v>
      </c>
      <c r="AS167" s="39"/>
      <c r="AT167" s="42"/>
      <c r="AU167" s="38" t="s">
        <v>21</v>
      </c>
      <c r="AV167" s="39"/>
      <c r="AW167" s="44"/>
      <c r="AX167" s="38" t="s">
        <v>22</v>
      </c>
      <c r="AY167" s="39"/>
      <c r="AZ167" s="42"/>
      <c r="BA167" s="39" t="s">
        <v>23</v>
      </c>
      <c r="BB167" s="39"/>
      <c r="BC167" s="39"/>
      <c r="BD167" s="43" t="s">
        <v>24</v>
      </c>
      <c r="BE167" s="39"/>
      <c r="BF167" s="42"/>
      <c r="BG167" s="43" t="s">
        <v>25</v>
      </c>
      <c r="BH167" s="39"/>
      <c r="BI167" s="42"/>
      <c r="BJ167" s="43" t="s">
        <v>26</v>
      </c>
      <c r="BK167" s="39"/>
      <c r="BL167" s="42"/>
      <c r="BM167" s="43" t="s">
        <v>27</v>
      </c>
      <c r="BN167" s="39"/>
      <c r="BO167" s="42"/>
      <c r="BP167" s="43" t="s">
        <v>28</v>
      </c>
      <c r="BQ167" s="39"/>
      <c r="BR167" s="42"/>
      <c r="BS167" s="43" t="s">
        <v>29</v>
      </c>
      <c r="BT167" s="39"/>
      <c r="BU167" s="42"/>
      <c r="BV167" s="43" t="s">
        <v>30</v>
      </c>
      <c r="BW167" s="39"/>
      <c r="BX167" s="44"/>
      <c r="BY167" s="38" t="s">
        <v>31</v>
      </c>
      <c r="BZ167" s="39"/>
      <c r="CA167" s="44"/>
      <c r="CB167" s="40" t="s">
        <v>32</v>
      </c>
      <c r="CC167" s="41"/>
    </row>
    <row r="168" spans="2:81" ht="68">
      <c r="B168" s="22" t="s">
        <v>216</v>
      </c>
      <c r="C168" s="22" t="s">
        <v>217</v>
      </c>
      <c r="D168" s="22" t="s">
        <v>218</v>
      </c>
      <c r="E168" s="22" t="s">
        <v>216</v>
      </c>
      <c r="F168" s="22" t="s">
        <v>217</v>
      </c>
      <c r="G168" s="22" t="s">
        <v>218</v>
      </c>
      <c r="H168" s="22" t="s">
        <v>216</v>
      </c>
      <c r="I168" s="22" t="s">
        <v>217</v>
      </c>
      <c r="J168" s="22" t="s">
        <v>218</v>
      </c>
      <c r="K168" s="22" t="s">
        <v>216</v>
      </c>
      <c r="L168" s="22" t="s">
        <v>217</v>
      </c>
      <c r="M168" s="22" t="s">
        <v>218</v>
      </c>
      <c r="N168" s="22" t="s">
        <v>216</v>
      </c>
      <c r="O168" s="22" t="s">
        <v>217</v>
      </c>
      <c r="P168" s="22" t="s">
        <v>218</v>
      </c>
      <c r="Q168" s="22" t="s">
        <v>216</v>
      </c>
      <c r="R168" s="22" t="s">
        <v>217</v>
      </c>
      <c r="S168" s="22" t="s">
        <v>218</v>
      </c>
      <c r="T168" s="22" t="s">
        <v>216</v>
      </c>
      <c r="U168" s="22" t="s">
        <v>217</v>
      </c>
      <c r="V168" s="22" t="s">
        <v>218</v>
      </c>
      <c r="W168" s="22" t="s">
        <v>216</v>
      </c>
      <c r="X168" s="22" t="s">
        <v>217</v>
      </c>
      <c r="Y168" s="22" t="s">
        <v>218</v>
      </c>
      <c r="Z168" s="21" t="s">
        <v>216</v>
      </c>
      <c r="AA168" s="21" t="s">
        <v>217</v>
      </c>
      <c r="AB168" s="21" t="s">
        <v>218</v>
      </c>
      <c r="AC168" s="21" t="s">
        <v>216</v>
      </c>
      <c r="AD168" s="21" t="s">
        <v>217</v>
      </c>
      <c r="AE168" s="21" t="s">
        <v>218</v>
      </c>
      <c r="AF168" s="21" t="s">
        <v>216</v>
      </c>
      <c r="AG168" s="21" t="s">
        <v>217</v>
      </c>
      <c r="AH168" s="21" t="s">
        <v>218</v>
      </c>
      <c r="AI168" s="21" t="s">
        <v>216</v>
      </c>
      <c r="AJ168" s="21" t="s">
        <v>217</v>
      </c>
      <c r="AK168" s="21" t="s">
        <v>218</v>
      </c>
      <c r="AL168" s="21" t="s">
        <v>216</v>
      </c>
      <c r="AM168" s="21" t="s">
        <v>217</v>
      </c>
      <c r="AN168" s="21" t="s">
        <v>218</v>
      </c>
      <c r="AO168" s="21" t="s">
        <v>216</v>
      </c>
      <c r="AP168" s="21" t="s">
        <v>217</v>
      </c>
      <c r="AQ168" s="21" t="s">
        <v>218</v>
      </c>
      <c r="AR168" s="21" t="s">
        <v>216</v>
      </c>
      <c r="AS168" s="21" t="s">
        <v>217</v>
      </c>
      <c r="AT168" s="21" t="s">
        <v>218</v>
      </c>
      <c r="AU168" s="21" t="s">
        <v>216</v>
      </c>
      <c r="AV168" s="21" t="s">
        <v>217</v>
      </c>
      <c r="AW168" s="21" t="s">
        <v>218</v>
      </c>
      <c r="AX168" s="21" t="s">
        <v>216</v>
      </c>
      <c r="AY168" s="21" t="s">
        <v>217</v>
      </c>
      <c r="AZ168" s="21" t="s">
        <v>218</v>
      </c>
      <c r="BA168" s="21" t="s">
        <v>216</v>
      </c>
      <c r="BB168" s="21" t="s">
        <v>217</v>
      </c>
      <c r="BC168" s="21" t="s">
        <v>218</v>
      </c>
      <c r="BD168" s="21" t="s">
        <v>216</v>
      </c>
      <c r="BE168" s="21" t="s">
        <v>217</v>
      </c>
      <c r="BF168" s="21" t="s">
        <v>218</v>
      </c>
      <c r="BG168" s="21" t="s">
        <v>216</v>
      </c>
      <c r="BH168" s="21" t="s">
        <v>217</v>
      </c>
      <c r="BI168" s="21" t="s">
        <v>218</v>
      </c>
      <c r="BJ168" s="21" t="s">
        <v>216</v>
      </c>
      <c r="BK168" s="21" t="s">
        <v>217</v>
      </c>
      <c r="BL168" s="21" t="s">
        <v>218</v>
      </c>
      <c r="BM168" s="21" t="s">
        <v>216</v>
      </c>
      <c r="BN168" s="21" t="s">
        <v>217</v>
      </c>
      <c r="BO168" s="21" t="s">
        <v>218</v>
      </c>
      <c r="BP168" s="21" t="s">
        <v>216</v>
      </c>
      <c r="BQ168" s="21" t="s">
        <v>217</v>
      </c>
      <c r="BR168" s="21" t="s">
        <v>218</v>
      </c>
      <c r="BS168" s="21" t="s">
        <v>216</v>
      </c>
      <c r="BT168" s="21" t="s">
        <v>217</v>
      </c>
      <c r="BU168" s="21" t="s">
        <v>218</v>
      </c>
      <c r="BV168" s="21" t="s">
        <v>216</v>
      </c>
      <c r="BW168" s="21" t="s">
        <v>217</v>
      </c>
      <c r="BX168" s="21" t="s">
        <v>218</v>
      </c>
      <c r="BY168" s="21" t="s">
        <v>216</v>
      </c>
      <c r="BZ168" s="21" t="s">
        <v>217</v>
      </c>
      <c r="CA168" s="21" t="s">
        <v>218</v>
      </c>
      <c r="CB168" s="21" t="s">
        <v>222</v>
      </c>
    </row>
    <row r="169" spans="2:81">
      <c r="B169" s="19">
        <f>SUM(B7:B156)+SUM(D7:D156)</f>
        <v>52</v>
      </c>
      <c r="C169" s="19">
        <f>SUM(B7:B156)/(SUM(B7:B156)+SUM(C7:C156))</f>
        <v>1</v>
      </c>
      <c r="D169" s="19">
        <f>SUM(B7:B156)/(SUM(B7:B156)+SUM(D7:D156))</f>
        <v>1</v>
      </c>
      <c r="E169" s="19">
        <f>SUM(E7:E156)+SUM(G7:G156)</f>
        <v>22</v>
      </c>
      <c r="F169" s="19">
        <f>SUM(E7:E156)/(SUM(E7:E156)+SUM(F7:F156))</f>
        <v>1</v>
      </c>
      <c r="G169" s="19">
        <f>SUM(E7:E156)/(SUM(E7:E156)+SUM(G7:G156))</f>
        <v>1</v>
      </c>
      <c r="H169" s="19">
        <f>SUM(H12:H161)+SUM(J12:J161)</f>
        <v>180</v>
      </c>
      <c r="I169" s="19">
        <f>SUM(H12:H161)/(SUM(H12:H161)+SUM(I12:I161))</f>
        <v>0.72</v>
      </c>
      <c r="J169" s="19">
        <f>SUM(H12:H161)/(SUM(H12:H161)+SUM(J12:J161))</f>
        <v>1</v>
      </c>
      <c r="K169" s="19">
        <f>SUM(K12:K161)+SUM(M12:M161)</f>
        <v>392</v>
      </c>
      <c r="L169" s="19">
        <f>SUM(K12:K161)/(SUM(K12:K161)+SUM(L12:L161))</f>
        <v>1</v>
      </c>
      <c r="M169" s="19">
        <f>SUM(K12:K161)/(SUM(K12:K161)+SUM(M12:M161))</f>
        <v>1</v>
      </c>
      <c r="N169" s="19">
        <f>SUM(N12:N161)+SUM(P12:P161)</f>
        <v>2</v>
      </c>
      <c r="O169" s="19">
        <f>SUM(N12:N161)/(SUM(N12:N161)+SUM(O12:O161))</f>
        <v>1</v>
      </c>
      <c r="P169" s="19">
        <f>SUM(N12:N161)/(SUM(N12:N161)+SUM(P12:P161))</f>
        <v>1</v>
      </c>
      <c r="Q169" s="19">
        <f>SUM(Q12:Q161)+SUM(S12:S161)</f>
        <v>344</v>
      </c>
      <c r="R169" s="19">
        <f>SUM(Q12:Q161)/(SUM(Q12:Q161)+SUM(R12:R161))</f>
        <v>1</v>
      </c>
      <c r="S169" s="19">
        <f>SUM(Q12:Q161)/(SUM(Q12:Q161)+SUM(S12:S161))</f>
        <v>1</v>
      </c>
      <c r="T169" s="19">
        <f>SUM(T12:T161)+SUM(V12:V161)</f>
        <v>50</v>
      </c>
      <c r="U169" s="19">
        <f>SUM(T12:T161)/(SUM(T12:T161)+SUM(U12:U161))</f>
        <v>1</v>
      </c>
      <c r="V169" s="19">
        <f>SUM(T12:T161)/(SUM(T12:T161)+SUM(V12:V161))</f>
        <v>1</v>
      </c>
      <c r="W169" s="19">
        <f>SUM(W12:W161)+SUM(Y12:Y161)</f>
        <v>14</v>
      </c>
      <c r="X169" s="19">
        <f>SUM(W12:W161)/(SUM(W12:W161)+SUM(X12:X161))</f>
        <v>1</v>
      </c>
      <c r="Y169" s="19">
        <f>SUM(W12:W161)/(SUM(W12:W161)+SUM(Y12:Y161))</f>
        <v>1</v>
      </c>
      <c r="Z169" s="19">
        <f>SUM(Z12:Z161)+SUM(AB12:AB161)</f>
        <v>234</v>
      </c>
      <c r="AA169" s="19">
        <f>SUM(Z12:Z161)/(SUM(Z12:Z161)+SUM(AA12:AA161))</f>
        <v>1</v>
      </c>
      <c r="AB169" s="19">
        <f>SUM(Z12:Z161)/(SUM(Z12:Z161)+SUM(AB12:AB161))</f>
        <v>0.94017094017094016</v>
      </c>
      <c r="AC169" s="20">
        <f>SUM(AC12:AC161)+SUM(AE12:AE161)</f>
        <v>10</v>
      </c>
      <c r="AD169" s="20">
        <f>SUM(AC12:AC161)/(SUM(AC12:AC161)+SUM(AD12:AD161))</f>
        <v>1</v>
      </c>
      <c r="AE169" s="20">
        <f>SUM(AC12:AC161)/(SUM(AC12:AC161)+SUM(AE12:AE161))</f>
        <v>0.6</v>
      </c>
      <c r="AF169" s="19">
        <f>SUM(AF12:AF161)+SUM(AH12:AH161)</f>
        <v>148</v>
      </c>
      <c r="AG169" s="19">
        <f>SUM(AF12:AF161)/(SUM(AF12:AF161)+SUM(AG12:AG161))</f>
        <v>1</v>
      </c>
      <c r="AH169" s="19">
        <f>SUM(AF12:AF161)/(SUM(AF12:AF161)+SUM(AH12:AH161))</f>
        <v>0.95945945945945943</v>
      </c>
      <c r="AI169" s="19">
        <f>SUM(AI12:AI161)+SUM(AK12:AK161)</f>
        <v>60</v>
      </c>
      <c r="AJ169" s="19">
        <f>SUM(AI12:AI161)/(SUM(AI12:AI161)+SUM(AJ12:AJ161))</f>
        <v>1</v>
      </c>
      <c r="AK169" s="19">
        <f>SUM(AI12:AI161)/(SUM(AI12:AI161)+SUM(AK12:AK161))</f>
        <v>0.8666666666666667</v>
      </c>
      <c r="AL169">
        <f>SUM(AL12:AL161)+SUM(AN12:AN161)</f>
        <v>48</v>
      </c>
      <c r="AM169" s="19">
        <f>SUM(AL12:AL161)/(SUM(AL12:AL161)+SUM(AM12:AM161))</f>
        <v>1</v>
      </c>
      <c r="AN169" s="19">
        <f>SUM(AL12:AL161)/(SUM(AL12:AL161)+SUM(AN12:AN161))</f>
        <v>0.95833333333333337</v>
      </c>
      <c r="AO169" s="19">
        <f>SUM(AO12:AO161)+SUM(AQ12:AQ161)</f>
        <v>190</v>
      </c>
      <c r="AP169" s="19">
        <f>SUM(AO12:AO161)/(SUM(AO12:AO161)+SUM(AP12:AP161))</f>
        <v>1</v>
      </c>
      <c r="AQ169" s="19">
        <f>SUM(AO12:AO161)/(SUM(AO12:AO161)+SUM(AQ12:AQ161))</f>
        <v>0.95789473684210524</v>
      </c>
      <c r="AR169" s="19">
        <f>SUM(AR12:AR161)+SUM(AT12:AT161)</f>
        <v>64</v>
      </c>
      <c r="AS169" s="19">
        <f>SUM(AR12:AR161)/(SUM(AR12:AR161)+SUM(AS12:AS161))</f>
        <v>1</v>
      </c>
      <c r="AT169" s="19">
        <f>SUM(AR12:AR161)/(SUM(AR12:AR161)+SUM(AT12:AT161))</f>
        <v>0.875</v>
      </c>
      <c r="AU169" s="19">
        <f>SUM(AU12:AU161)+SUM(AW12:AW161)</f>
        <v>495</v>
      </c>
      <c r="AV169" s="19">
        <f>SUM(AU12:AU161)/(SUM(AU12:AU161)+SUM(AV12:AV161))</f>
        <v>1</v>
      </c>
      <c r="AW169" s="19">
        <f>SUM(AU12:AU161)/(SUM(AU12:AU161)+SUM(AW12:AW161))</f>
        <v>0.91919191919191923</v>
      </c>
      <c r="AX169" s="19">
        <f>SUM(AX12:AX161)+SUM(AZ12:AZ161)</f>
        <v>344</v>
      </c>
      <c r="AY169" s="19">
        <f>SUM(AX12:AX161)/(SUM(AX12:AX161)+SUM(AY12:AY161))</f>
        <v>0.82051282051282048</v>
      </c>
      <c r="AZ169" s="19">
        <f>SUM(AX12:AX161)/(SUM(AX12:AX161)+SUM(AZ12:AZ161))</f>
        <v>0.93023255813953487</v>
      </c>
      <c r="BA169" s="19">
        <f>SUM(BA12:BA161)+SUM(BC12:BC161)</f>
        <v>241</v>
      </c>
      <c r="BB169" s="19">
        <f>SUM(BA12:BA161)/(SUM(BA12:BA161)+SUM(BB12:BB161))</f>
        <v>0.95141700404858298</v>
      </c>
      <c r="BC169" s="19">
        <f>SUM(BA12:BA161)/(SUM(BA12:BA161)+SUM(BC12:BC161))</f>
        <v>0.975103734439834</v>
      </c>
      <c r="BD169" s="19">
        <f>SUM(BD12:BD161)+SUM(BF12:BF161)</f>
        <v>154</v>
      </c>
      <c r="BE169" s="19">
        <f>SUM(BD12:BD161)/(SUM(BD12:BD161)+SUM(BE12:BE161))</f>
        <v>1</v>
      </c>
      <c r="BF169" s="19">
        <f>SUM(BD12:BD161)/(SUM(BD12:BD161)+SUM(BF12:BF161))</f>
        <v>0.97402597402597402</v>
      </c>
      <c r="BG169" s="19">
        <f>SUM(BG12:BG161)+SUM(BI12:BI161)</f>
        <v>328</v>
      </c>
      <c r="BH169" s="19">
        <f>SUM(BG12:BG161)/(SUM(BG12:BG161)+SUM(BH12:BH161))</f>
        <v>0.99354838709677418</v>
      </c>
      <c r="BI169" s="19">
        <f>SUM(BG12:BG161)/(SUM(BG12:BG161)+SUM(BI12:BI161))</f>
        <v>0.93902439024390238</v>
      </c>
      <c r="BJ169" s="19">
        <f>SUM(BJ12:BJ161)+SUM(BL12:BL161)</f>
        <v>243</v>
      </c>
      <c r="BK169" s="19">
        <f>SUM(BJ12:BJ161)/(SUM(BJ12:BJ161)+SUM(BK12:BK161))</f>
        <v>0.94422310756972117</v>
      </c>
      <c r="BL169" s="19">
        <f>SUM(BJ12:BJ161)/(SUM(BJ12:BJ161)+SUM(BL12:BL161))</f>
        <v>0.97530864197530864</v>
      </c>
      <c r="BM169" s="19">
        <f>SUM(BM12:BM161)+SUM(BO12:BO161)</f>
        <v>98</v>
      </c>
      <c r="BN169" s="19">
        <f>SUM(BM12:BM161)/(SUM(BM12:BM161)+SUM(BN12:BN161))</f>
        <v>0.96</v>
      </c>
      <c r="BO169" s="19">
        <f>SUM(BM12:BM161)/(SUM(BM12:BM161)+SUM(BO12:BO161))</f>
        <v>0.97959183673469385</v>
      </c>
      <c r="BP169" s="20">
        <f>SUM(BP12:BP161)+SUM(BR12:BR161)</f>
        <v>70</v>
      </c>
      <c r="BQ169" s="20">
        <f>SUM(BP12:BP161)/(SUM(BP12:BP161)+SUM(BQ12:BQ161))</f>
        <v>0.47692307692307695</v>
      </c>
      <c r="BR169" s="20">
        <f>SUM(BP12:BP161)/(SUM(BP12:BP161)+SUM(BR12:BR161))</f>
        <v>0.88571428571428568</v>
      </c>
      <c r="BS169" s="19">
        <f>SUM(BS12:BS161)+SUM(BU12:BU161)</f>
        <v>10</v>
      </c>
      <c r="BT169" s="19">
        <f>SUM(BS12:BS161)/(SUM(BS12:BS161)+SUM(BT12:BT161))</f>
        <v>1</v>
      </c>
      <c r="BU169" s="19">
        <f>SUM(BS12:BS161)/(SUM(BS12:BS161)+SUM(BU12:BU161))</f>
        <v>0.8</v>
      </c>
      <c r="BV169" s="19">
        <f>SUM(BV12:BV161)+SUM(BX12:BX161)</f>
        <v>14</v>
      </c>
      <c r="BW169" s="19">
        <f>SUM(BV12:BV161)/(SUM(BV12:BV161)+SUM(BW12:BW161))</f>
        <v>0.875</v>
      </c>
      <c r="BX169" s="19">
        <f>SUM(BV12:BV161)/(SUM(BV12:BV161)+SUM(BX12:BX161))</f>
        <v>1</v>
      </c>
      <c r="BY169" s="19">
        <f>SUM(BY12:BY161)+SUM(CA12:CA161)</f>
        <v>634</v>
      </c>
      <c r="BZ169" s="19">
        <f>SUM(BY12:BY161)/(SUM(BY12:BY161)+SUM(BZ12:BZ161))</f>
        <v>0.86235955056179781</v>
      </c>
      <c r="CA169" s="19">
        <f>SUM(BY12:BY161)/(SUM(BY12:BY161)+SUM(CA12:CA161))</f>
        <v>0.96845425867507884</v>
      </c>
      <c r="CB169">
        <f>SUM(CB12:CB161) / COUNT(CB12:CB161)</f>
        <v>1.5821917808219179</v>
      </c>
      <c r="CC169">
        <f>COUNT(CB12:CB161)</f>
        <v>146</v>
      </c>
    </row>
    <row r="170" spans="2:81">
      <c r="CA170">
        <f>SUM(BY12:BY161)</f>
        <v>614</v>
      </c>
      <c r="CB170">
        <f>SUM(CB12:CB161)</f>
        <v>231</v>
      </c>
    </row>
  </sheetData>
  <mergeCells count="66">
    <mergeCell ref="BY167:CA167"/>
    <mergeCell ref="CB167:CC167"/>
    <mergeCell ref="BG167:BI167"/>
    <mergeCell ref="BJ167:BL167"/>
    <mergeCell ref="BM167:BO167"/>
    <mergeCell ref="BP167:BR167"/>
    <mergeCell ref="BS167:BU167"/>
    <mergeCell ref="BV167:BX167"/>
    <mergeCell ref="AU167:AW167"/>
    <mergeCell ref="AX167:AZ167"/>
    <mergeCell ref="BA167:BC167"/>
    <mergeCell ref="BD167:BF167"/>
    <mergeCell ref="AF167:AH167"/>
    <mergeCell ref="AI167:AK167"/>
    <mergeCell ref="AL167:AN167"/>
    <mergeCell ref="AO167:AQ167"/>
    <mergeCell ref="AR167:AT167"/>
    <mergeCell ref="T167:V167"/>
    <mergeCell ref="W167:Y167"/>
    <mergeCell ref="Z167:AB167"/>
    <mergeCell ref="AC167:AE167"/>
    <mergeCell ref="B167:D167"/>
    <mergeCell ref="E167:G167"/>
    <mergeCell ref="H167:J167"/>
    <mergeCell ref="K167:M167"/>
    <mergeCell ref="N167:P167"/>
    <mergeCell ref="Q167:S167"/>
    <mergeCell ref="BY5:CA5"/>
    <mergeCell ref="CB5:CC5"/>
    <mergeCell ref="B164:V164"/>
    <mergeCell ref="W164:AT164"/>
    <mergeCell ref="AU164:AW164"/>
    <mergeCell ref="AX164:BX164"/>
    <mergeCell ref="BY164:CA164"/>
    <mergeCell ref="CB164:CC164"/>
    <mergeCell ref="BG5:BI5"/>
    <mergeCell ref="BJ5:BL5"/>
    <mergeCell ref="BM5:BO5"/>
    <mergeCell ref="BP5:BR5"/>
    <mergeCell ref="BS5:BU5"/>
    <mergeCell ref="BV5:BX5"/>
    <mergeCell ref="AU5:AW5"/>
    <mergeCell ref="AX5:AZ5"/>
    <mergeCell ref="BA5:BC5"/>
    <mergeCell ref="BD5:BF5"/>
    <mergeCell ref="AF5:AH5"/>
    <mergeCell ref="AI5:AK5"/>
    <mergeCell ref="AL5:AN5"/>
    <mergeCell ref="AO5:AQ5"/>
    <mergeCell ref="AR5:AT5"/>
    <mergeCell ref="T5:V5"/>
    <mergeCell ref="W5:Y5"/>
    <mergeCell ref="Z5:AB5"/>
    <mergeCell ref="AC5:AE5"/>
    <mergeCell ref="B5:D5"/>
    <mergeCell ref="E5:G5"/>
    <mergeCell ref="H5:J5"/>
    <mergeCell ref="K5:M5"/>
    <mergeCell ref="N5:P5"/>
    <mergeCell ref="Q5:S5"/>
    <mergeCell ref="CB4:CC4"/>
    <mergeCell ref="B4:V4"/>
    <mergeCell ref="W4:AT4"/>
    <mergeCell ref="AU4:AW4"/>
    <mergeCell ref="AX4:BX4"/>
    <mergeCell ref="BY4:CA4"/>
  </mergeCells>
  <conditionalFormatting sqref="A7:A56">
    <cfRule type="duplicateValues" dxfId="14" priority="3"/>
  </conditionalFormatting>
  <conditionalFormatting sqref="A57:A106">
    <cfRule type="duplicateValues" dxfId="13" priority="2"/>
  </conditionalFormatting>
  <conditionalFormatting sqref="A107:A156 A159">
    <cfRule type="duplicateValues" dxfId="12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61"/>
  <sheetViews>
    <sheetView topLeftCell="AW1" workbookViewId="0">
      <pane ySplit="5800" activePane="bottomLeft"/>
      <selection activeCell="I40" sqref="I40"/>
      <selection pane="bottomLeft" activeCell="BK7" sqref="BK7"/>
    </sheetView>
  </sheetViews>
  <sheetFormatPr baseColWidth="10" defaultRowHeight="15" x14ac:dyDescent="0"/>
  <cols>
    <col min="1" max="1" width="12.33203125" bestFit="1" customWidth="1"/>
    <col min="2" max="2" width="4.1640625" bestFit="1" customWidth="1"/>
    <col min="3" max="10" width="3.5" bestFit="1" customWidth="1"/>
    <col min="11" max="11" width="4.1640625" bestFit="1" customWidth="1"/>
    <col min="12" max="13" width="3.5" bestFit="1" customWidth="1"/>
    <col min="14" max="14" width="4.1640625" bestFit="1" customWidth="1"/>
    <col min="15" max="16" width="3.5" bestFit="1" customWidth="1"/>
    <col min="17" max="17" width="4.1640625" bestFit="1" customWidth="1"/>
    <col min="18" max="25" width="3.5" bestFit="1" customWidth="1"/>
    <col min="26" max="26" width="4.1640625" bestFit="1" customWidth="1"/>
    <col min="27" max="34" width="3.5" bestFit="1" customWidth="1"/>
    <col min="35" max="35" width="4.1640625" bestFit="1" customWidth="1"/>
    <col min="36" max="37" width="3.5" bestFit="1" customWidth="1"/>
    <col min="38" max="38" width="4.1640625" bestFit="1" customWidth="1"/>
    <col min="39" max="43" width="3.5" bestFit="1" customWidth="1"/>
    <col min="44" max="44" width="4.1640625" bestFit="1" customWidth="1"/>
    <col min="45" max="46" width="3.5" bestFit="1" customWidth="1"/>
    <col min="47" max="47" width="4.1640625" bestFit="1" customWidth="1"/>
    <col min="48" max="58" width="3.5" bestFit="1" customWidth="1"/>
    <col min="59" max="59" width="4.1640625" bestFit="1" customWidth="1"/>
    <col min="60" max="64" width="3.5" bestFit="1" customWidth="1"/>
    <col min="65" max="65" width="4.1640625" bestFit="1" customWidth="1"/>
    <col min="66" max="67" width="3.5" bestFit="1" customWidth="1"/>
    <col min="68" max="68" width="4.1640625" bestFit="1" customWidth="1"/>
    <col min="69" max="70" width="3.5" bestFit="1" customWidth="1"/>
    <col min="71" max="71" width="4.1640625" bestFit="1" customWidth="1"/>
    <col min="72" max="73" width="3.5" bestFit="1" customWidth="1"/>
    <col min="74" max="74" width="4.1640625" bestFit="1" customWidth="1"/>
    <col min="75" max="76" width="3.5" bestFit="1" customWidth="1"/>
    <col min="77" max="77" width="4.1640625" bestFit="1" customWidth="1"/>
    <col min="78" max="79" width="3.5" bestFit="1" customWidth="1"/>
    <col min="80" max="80" width="4.1640625" bestFit="1" customWidth="1"/>
    <col min="81" max="94" width="3.5" bestFit="1" customWidth="1"/>
    <col min="95" max="95" width="4.1640625" bestFit="1" customWidth="1"/>
    <col min="96" max="97" width="3.5" bestFit="1" customWidth="1"/>
    <col min="98" max="98" width="4.1640625" bestFit="1" customWidth="1"/>
    <col min="99" max="99" width="3.6640625" bestFit="1" customWidth="1"/>
    <col min="100" max="100" width="72" bestFit="1" customWidth="1"/>
  </cols>
  <sheetData>
    <row r="1" spans="1:99">
      <c r="A1" t="s">
        <v>221</v>
      </c>
    </row>
    <row r="2" spans="1:99" ht="16" thickBot="1"/>
    <row r="3" spans="1:99" ht="168" customHeight="1" thickBot="1">
      <c r="B3" s="38" t="s">
        <v>0</v>
      </c>
      <c r="C3" s="39"/>
      <c r="D3" s="39"/>
      <c r="E3" s="39" t="s">
        <v>1</v>
      </c>
      <c r="F3" s="39"/>
      <c r="G3" s="39"/>
      <c r="H3" s="39" t="s">
        <v>2</v>
      </c>
      <c r="I3" s="39"/>
      <c r="J3" s="39"/>
      <c r="K3" s="39" t="s">
        <v>3</v>
      </c>
      <c r="L3" s="39"/>
      <c r="M3" s="39"/>
      <c r="N3" s="39" t="s">
        <v>4</v>
      </c>
      <c r="O3" s="39"/>
      <c r="P3" s="39"/>
      <c r="Q3" s="39" t="s">
        <v>5</v>
      </c>
      <c r="R3" s="39"/>
      <c r="S3" s="39"/>
      <c r="T3" s="39" t="s">
        <v>6</v>
      </c>
      <c r="U3" s="39"/>
      <c r="V3" s="44"/>
      <c r="W3" s="38" t="s">
        <v>7</v>
      </c>
      <c r="X3" s="39"/>
      <c r="Y3" s="42"/>
      <c r="Z3" s="43" t="s">
        <v>8</v>
      </c>
      <c r="AA3" s="39"/>
      <c r="AB3" s="42"/>
      <c r="AC3" s="43" t="s">
        <v>9</v>
      </c>
      <c r="AD3" s="39"/>
      <c r="AE3" s="42"/>
      <c r="AF3" s="43" t="s">
        <v>10</v>
      </c>
      <c r="AG3" s="39"/>
      <c r="AH3" s="42"/>
      <c r="AI3" s="43" t="s">
        <v>11</v>
      </c>
      <c r="AJ3" s="39"/>
      <c r="AK3" s="42"/>
      <c r="AL3" s="43" t="s">
        <v>12</v>
      </c>
      <c r="AM3" s="39"/>
      <c r="AN3" s="42"/>
      <c r="AO3" s="43" t="s">
        <v>13</v>
      </c>
      <c r="AP3" s="39"/>
      <c r="AQ3" s="44"/>
      <c r="AR3" s="38" t="s">
        <v>14</v>
      </c>
      <c r="AS3" s="39"/>
      <c r="AT3" s="42"/>
      <c r="AU3" s="43" t="s">
        <v>15</v>
      </c>
      <c r="AV3" s="39"/>
      <c r="AW3" s="42"/>
      <c r="AX3" s="43" t="s">
        <v>16</v>
      </c>
      <c r="AY3" s="39"/>
      <c r="AZ3" s="42"/>
      <c r="BA3" s="43" t="s">
        <v>17</v>
      </c>
      <c r="BB3" s="39"/>
      <c r="BC3" s="39"/>
      <c r="BD3" s="39" t="s">
        <v>18</v>
      </c>
      <c r="BE3" s="39"/>
      <c r="BF3" s="39"/>
      <c r="BG3" s="39" t="s">
        <v>19</v>
      </c>
      <c r="BH3" s="39"/>
      <c r="BI3" s="39"/>
      <c r="BJ3" s="39" t="s">
        <v>20</v>
      </c>
      <c r="BK3" s="39"/>
      <c r="BL3" s="44"/>
      <c r="BM3" s="45" t="s">
        <v>21</v>
      </c>
      <c r="BN3" s="46"/>
      <c r="BO3" s="47"/>
      <c r="BP3" s="38" t="s">
        <v>22</v>
      </c>
      <c r="BQ3" s="39"/>
      <c r="BR3" s="42"/>
      <c r="BS3" s="43" t="s">
        <v>23</v>
      </c>
      <c r="BT3" s="39"/>
      <c r="BU3" s="42"/>
      <c r="BV3" s="43" t="s">
        <v>24</v>
      </c>
      <c r="BW3" s="39"/>
      <c r="BX3" s="42"/>
      <c r="BY3" s="43" t="s">
        <v>25</v>
      </c>
      <c r="BZ3" s="39"/>
      <c r="CA3" s="42"/>
      <c r="CB3" s="43" t="s">
        <v>26</v>
      </c>
      <c r="CC3" s="39"/>
      <c r="CD3" s="42"/>
      <c r="CE3" s="43" t="s">
        <v>27</v>
      </c>
      <c r="CF3" s="39"/>
      <c r="CG3" s="42"/>
      <c r="CH3" s="43" t="s">
        <v>28</v>
      </c>
      <c r="CI3" s="39"/>
      <c r="CJ3" s="42"/>
      <c r="CK3" s="43" t="s">
        <v>29</v>
      </c>
      <c r="CL3" s="39"/>
      <c r="CM3" s="42"/>
      <c r="CN3" s="43" t="s">
        <v>30</v>
      </c>
      <c r="CO3" s="39"/>
      <c r="CP3" s="44"/>
      <c r="CQ3" s="38" t="s">
        <v>31</v>
      </c>
      <c r="CR3" s="39"/>
      <c r="CS3" s="44"/>
      <c r="CT3" s="48" t="s">
        <v>32</v>
      </c>
      <c r="CU3" s="49"/>
    </row>
    <row r="4" spans="1:99" ht="78" thickBot="1">
      <c r="B4" s="1" t="s">
        <v>33</v>
      </c>
      <c r="C4" s="2" t="s">
        <v>34</v>
      </c>
      <c r="D4" s="2" t="s">
        <v>35</v>
      </c>
      <c r="E4" s="2" t="s">
        <v>33</v>
      </c>
      <c r="F4" s="2" t="s">
        <v>34</v>
      </c>
      <c r="G4" s="2" t="s">
        <v>35</v>
      </c>
      <c r="H4" s="2" t="s">
        <v>33</v>
      </c>
      <c r="I4" s="2" t="s">
        <v>34</v>
      </c>
      <c r="J4" s="2" t="s">
        <v>35</v>
      </c>
      <c r="K4" s="2" t="s">
        <v>33</v>
      </c>
      <c r="L4" s="2" t="s">
        <v>34</v>
      </c>
      <c r="M4" s="2" t="s">
        <v>35</v>
      </c>
      <c r="N4" s="2" t="s">
        <v>33</v>
      </c>
      <c r="O4" s="2" t="s">
        <v>34</v>
      </c>
      <c r="P4" s="2" t="s">
        <v>35</v>
      </c>
      <c r="Q4" s="2" t="s">
        <v>33</v>
      </c>
      <c r="R4" s="2" t="s">
        <v>34</v>
      </c>
      <c r="S4" s="2" t="s">
        <v>35</v>
      </c>
      <c r="T4" s="2" t="s">
        <v>33</v>
      </c>
      <c r="U4" s="2" t="s">
        <v>34</v>
      </c>
      <c r="V4" s="3" t="s">
        <v>35</v>
      </c>
      <c r="W4" s="1" t="s">
        <v>33</v>
      </c>
      <c r="X4" s="2" t="s">
        <v>34</v>
      </c>
      <c r="Y4" s="4" t="s">
        <v>35</v>
      </c>
      <c r="Z4" s="5" t="s">
        <v>33</v>
      </c>
      <c r="AA4" s="2" t="s">
        <v>34</v>
      </c>
      <c r="AB4" s="4" t="s">
        <v>35</v>
      </c>
      <c r="AC4" s="5" t="s">
        <v>33</v>
      </c>
      <c r="AD4" s="2" t="s">
        <v>34</v>
      </c>
      <c r="AE4" s="4" t="s">
        <v>35</v>
      </c>
      <c r="AF4" s="5" t="s">
        <v>33</v>
      </c>
      <c r="AG4" s="2" t="s">
        <v>34</v>
      </c>
      <c r="AH4" s="4" t="s">
        <v>35</v>
      </c>
      <c r="AI4" s="5" t="s">
        <v>33</v>
      </c>
      <c r="AJ4" s="2" t="s">
        <v>34</v>
      </c>
      <c r="AK4" s="4" t="s">
        <v>35</v>
      </c>
      <c r="AL4" s="5" t="s">
        <v>33</v>
      </c>
      <c r="AM4" s="2" t="s">
        <v>34</v>
      </c>
      <c r="AN4" s="4" t="s">
        <v>35</v>
      </c>
      <c r="AO4" s="2" t="s">
        <v>33</v>
      </c>
      <c r="AP4" s="2" t="s">
        <v>34</v>
      </c>
      <c r="AQ4" s="3" t="s">
        <v>35</v>
      </c>
      <c r="AR4" s="6" t="s">
        <v>33</v>
      </c>
      <c r="AS4" s="7" t="s">
        <v>34</v>
      </c>
      <c r="AT4" s="7" t="s">
        <v>35</v>
      </c>
      <c r="AU4" s="7" t="s">
        <v>33</v>
      </c>
      <c r="AV4" s="7" t="s">
        <v>34</v>
      </c>
      <c r="AW4" s="7" t="s">
        <v>35</v>
      </c>
      <c r="AX4" s="8" t="s">
        <v>33</v>
      </c>
      <c r="AY4" s="7" t="s">
        <v>34</v>
      </c>
      <c r="AZ4" s="9" t="s">
        <v>35</v>
      </c>
      <c r="BA4" s="8" t="s">
        <v>33</v>
      </c>
      <c r="BB4" s="7" t="s">
        <v>34</v>
      </c>
      <c r="BC4" s="7" t="s">
        <v>35</v>
      </c>
      <c r="BD4" s="7" t="s">
        <v>33</v>
      </c>
      <c r="BE4" s="7" t="s">
        <v>34</v>
      </c>
      <c r="BF4" s="7" t="s">
        <v>35</v>
      </c>
      <c r="BG4" s="7" t="s">
        <v>33</v>
      </c>
      <c r="BH4" s="7" t="s">
        <v>34</v>
      </c>
      <c r="BI4" s="7" t="s">
        <v>35</v>
      </c>
      <c r="BJ4" s="7" t="s">
        <v>33</v>
      </c>
      <c r="BK4" s="7" t="s">
        <v>34</v>
      </c>
      <c r="BL4" s="10" t="s">
        <v>35</v>
      </c>
      <c r="BM4" s="6" t="s">
        <v>33</v>
      </c>
      <c r="BN4" s="7" t="s">
        <v>34</v>
      </c>
      <c r="BO4" s="10" t="s">
        <v>35</v>
      </c>
      <c r="BP4" s="1" t="s">
        <v>33</v>
      </c>
      <c r="BQ4" s="2" t="s">
        <v>34</v>
      </c>
      <c r="BR4" s="2" t="s">
        <v>35</v>
      </c>
      <c r="BS4" s="2" t="s">
        <v>33</v>
      </c>
      <c r="BT4" s="2" t="s">
        <v>34</v>
      </c>
      <c r="BU4" s="2" t="s">
        <v>35</v>
      </c>
      <c r="BV4" s="2" t="s">
        <v>33</v>
      </c>
      <c r="BW4" s="2" t="s">
        <v>34</v>
      </c>
      <c r="BX4" s="4" t="s">
        <v>35</v>
      </c>
      <c r="BY4" s="5" t="s">
        <v>33</v>
      </c>
      <c r="BZ4" s="2" t="s">
        <v>34</v>
      </c>
      <c r="CA4" s="4" t="s">
        <v>35</v>
      </c>
      <c r="CB4" s="5" t="s">
        <v>33</v>
      </c>
      <c r="CC4" s="2" t="s">
        <v>34</v>
      </c>
      <c r="CD4" s="4" t="s">
        <v>35</v>
      </c>
      <c r="CE4" s="5" t="s">
        <v>33</v>
      </c>
      <c r="CF4" s="2" t="s">
        <v>34</v>
      </c>
      <c r="CG4" s="4" t="s">
        <v>35</v>
      </c>
      <c r="CH4" s="5" t="s">
        <v>33</v>
      </c>
      <c r="CI4" s="2" t="s">
        <v>34</v>
      </c>
      <c r="CJ4" s="4" t="s">
        <v>35</v>
      </c>
      <c r="CK4" s="5" t="s">
        <v>33</v>
      </c>
      <c r="CL4" s="2" t="s">
        <v>34</v>
      </c>
      <c r="CM4" s="4" t="s">
        <v>35</v>
      </c>
      <c r="CN4" s="5" t="s">
        <v>33</v>
      </c>
      <c r="CO4" s="2" t="s">
        <v>34</v>
      </c>
      <c r="CP4" s="2" t="s">
        <v>35</v>
      </c>
      <c r="CQ4" s="1" t="s">
        <v>33</v>
      </c>
      <c r="CR4" s="2" t="s">
        <v>34</v>
      </c>
      <c r="CS4" s="3" t="s">
        <v>35</v>
      </c>
      <c r="CT4" s="11" t="s">
        <v>36</v>
      </c>
      <c r="CU4" s="12" t="s">
        <v>37</v>
      </c>
    </row>
    <row r="5" spans="1:99">
      <c r="A5" t="s">
        <v>38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3</v>
      </c>
      <c r="CR5">
        <v>0</v>
      </c>
      <c r="CS5">
        <v>0</v>
      </c>
      <c r="CT5">
        <v>1</v>
      </c>
      <c r="CU5">
        <v>0</v>
      </c>
    </row>
    <row r="6" spans="1:99">
      <c r="A6" t="s">
        <v>39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16</v>
      </c>
      <c r="AA6">
        <v>0</v>
      </c>
      <c r="AB6">
        <v>0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17</v>
      </c>
      <c r="AJ6">
        <v>3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20</v>
      </c>
      <c r="AS6">
        <v>0</v>
      </c>
      <c r="AT6">
        <v>0</v>
      </c>
      <c r="AU6">
        <v>0</v>
      </c>
      <c r="AV6">
        <v>0</v>
      </c>
      <c r="AW6">
        <v>0</v>
      </c>
      <c r="AX6">
        <v>5</v>
      </c>
      <c r="AY6">
        <v>0</v>
      </c>
      <c r="AZ6">
        <v>11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11</v>
      </c>
      <c r="BI6">
        <v>0</v>
      </c>
      <c r="BJ6">
        <v>4</v>
      </c>
      <c r="BK6">
        <v>0</v>
      </c>
      <c r="BL6">
        <v>0</v>
      </c>
      <c r="BM6">
        <v>21</v>
      </c>
      <c r="BN6">
        <v>0</v>
      </c>
      <c r="BO6">
        <v>0</v>
      </c>
      <c r="BP6">
        <v>23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17</v>
      </c>
      <c r="CR6">
        <v>0</v>
      </c>
      <c r="CS6">
        <v>1</v>
      </c>
      <c r="CT6">
        <v>0</v>
      </c>
      <c r="CU6">
        <v>1</v>
      </c>
    </row>
    <row r="7" spans="1:99">
      <c r="A7" t="s">
        <v>40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7</v>
      </c>
      <c r="BN7">
        <v>0</v>
      </c>
      <c r="BO7">
        <v>0</v>
      </c>
      <c r="BP7">
        <v>6</v>
      </c>
      <c r="BQ7">
        <v>0</v>
      </c>
      <c r="BR7">
        <v>0</v>
      </c>
      <c r="BS7">
        <v>3</v>
      </c>
      <c r="BT7">
        <v>0</v>
      </c>
      <c r="BU7">
        <v>0</v>
      </c>
      <c r="BV7">
        <v>0</v>
      </c>
      <c r="BW7">
        <v>0</v>
      </c>
      <c r="BX7">
        <v>0</v>
      </c>
      <c r="BY7">
        <v>6</v>
      </c>
      <c r="BZ7">
        <v>0</v>
      </c>
      <c r="CA7">
        <v>0</v>
      </c>
      <c r="CB7">
        <v>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10</v>
      </c>
      <c r="CR7">
        <v>0</v>
      </c>
      <c r="CS7">
        <v>0</v>
      </c>
      <c r="CT7">
        <v>1</v>
      </c>
      <c r="CU7">
        <v>0</v>
      </c>
    </row>
    <row r="8" spans="1:99">
      <c r="A8" t="s">
        <v>41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9</v>
      </c>
      <c r="CR8">
        <v>0</v>
      </c>
      <c r="CS8">
        <v>0</v>
      </c>
      <c r="CT8">
        <v>1</v>
      </c>
      <c r="CU8">
        <v>0</v>
      </c>
    </row>
    <row r="9" spans="1:99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6</v>
      </c>
      <c r="CR9">
        <v>0</v>
      </c>
      <c r="CS9">
        <v>0</v>
      </c>
      <c r="CT9">
        <v>1</v>
      </c>
      <c r="CU9">
        <v>0</v>
      </c>
    </row>
    <row r="10" spans="1:99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</v>
      </c>
      <c r="CR10">
        <v>0</v>
      </c>
      <c r="CS10">
        <v>0</v>
      </c>
      <c r="CT10">
        <v>1</v>
      </c>
      <c r="CU10">
        <v>0</v>
      </c>
    </row>
    <row r="11" spans="1:99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</v>
      </c>
      <c r="CR11">
        <v>0</v>
      </c>
      <c r="CS11">
        <v>0</v>
      </c>
      <c r="CT11">
        <v>1</v>
      </c>
      <c r="CU11">
        <v>0</v>
      </c>
    </row>
    <row r="12" spans="1:99">
      <c r="A12" t="s">
        <v>45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1</v>
      </c>
      <c r="CU12">
        <v>0</v>
      </c>
    </row>
    <row r="13" spans="1:99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</v>
      </c>
      <c r="CR13">
        <v>0</v>
      </c>
      <c r="CS13">
        <v>0</v>
      </c>
      <c r="CT13">
        <v>1</v>
      </c>
      <c r="CU13">
        <v>0</v>
      </c>
    </row>
    <row r="14" spans="1:99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</row>
    <row r="15" spans="1:99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1</v>
      </c>
      <c r="CU15">
        <v>0</v>
      </c>
    </row>
    <row r="16" spans="1:99">
      <c r="A16" t="s">
        <v>49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2</v>
      </c>
      <c r="BN16">
        <v>0</v>
      </c>
      <c r="BO16">
        <v>0</v>
      </c>
      <c r="BP16">
        <v>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</v>
      </c>
      <c r="CR16">
        <v>0</v>
      </c>
      <c r="CS16">
        <v>0</v>
      </c>
      <c r="CT16">
        <v>1</v>
      </c>
      <c r="CU16">
        <v>0</v>
      </c>
    </row>
    <row r="17" spans="1:100">
      <c r="A17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6</v>
      </c>
      <c r="CR17">
        <v>0</v>
      </c>
      <c r="CS17">
        <v>0</v>
      </c>
      <c r="CT17">
        <v>1</v>
      </c>
      <c r="CU17">
        <v>0</v>
      </c>
    </row>
    <row r="18" spans="1:100">
      <c r="A18" t="s">
        <v>51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</v>
      </c>
      <c r="CR18">
        <v>0</v>
      </c>
      <c r="CS18">
        <v>0</v>
      </c>
      <c r="CT18">
        <v>1</v>
      </c>
      <c r="CU18">
        <v>0</v>
      </c>
    </row>
    <row r="19" spans="1:100">
      <c r="A19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</v>
      </c>
      <c r="CR19">
        <v>0</v>
      </c>
      <c r="CS19">
        <v>0</v>
      </c>
      <c r="CT19">
        <v>1</v>
      </c>
      <c r="CU19">
        <v>0</v>
      </c>
    </row>
    <row r="20" spans="1:100">
      <c r="A20" t="s">
        <v>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4</v>
      </c>
      <c r="CR20">
        <v>0</v>
      </c>
      <c r="CS20">
        <v>0</v>
      </c>
      <c r="CT20">
        <v>1</v>
      </c>
      <c r="CU20">
        <v>0</v>
      </c>
    </row>
    <row r="21" spans="1:100">
      <c r="A21" t="s">
        <v>54</v>
      </c>
      <c r="B21">
        <v>1</v>
      </c>
      <c r="C21">
        <v>0</v>
      </c>
      <c r="D21">
        <v>0</v>
      </c>
      <c r="E21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0</v>
      </c>
      <c r="P21">
        <v>0</v>
      </c>
      <c r="Q21"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8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0</v>
      </c>
      <c r="CT21">
        <v>1</v>
      </c>
      <c r="CU21">
        <v>0</v>
      </c>
    </row>
    <row r="22" spans="1:100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3</v>
      </c>
      <c r="CT22">
        <v>0</v>
      </c>
      <c r="CU22">
        <v>1</v>
      </c>
      <c r="CV22" t="s">
        <v>56</v>
      </c>
    </row>
    <row r="23" spans="1:100">
      <c r="A23" t="s">
        <v>57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1</v>
      </c>
      <c r="CU23">
        <v>0</v>
      </c>
    </row>
    <row r="24" spans="1:100">
      <c r="A24" t="s">
        <v>58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4</v>
      </c>
      <c r="CR24">
        <v>0</v>
      </c>
      <c r="CS24">
        <v>0</v>
      </c>
      <c r="CT24">
        <v>1</v>
      </c>
      <c r="CU24">
        <v>0</v>
      </c>
    </row>
    <row r="25" spans="1:100">
      <c r="A25" t="s">
        <v>59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9</v>
      </c>
      <c r="CR25">
        <v>0</v>
      </c>
      <c r="CS25">
        <v>0</v>
      </c>
      <c r="CT25">
        <v>1</v>
      </c>
      <c r="CU25">
        <v>0</v>
      </c>
    </row>
    <row r="26" spans="1:100">
      <c r="A26" t="s">
        <v>60</v>
      </c>
      <c r="B26">
        <v>107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98</v>
      </c>
      <c r="O26">
        <v>0</v>
      </c>
      <c r="P26">
        <v>0</v>
      </c>
      <c r="Q26">
        <v>107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9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9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98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109</v>
      </c>
      <c r="CR26">
        <v>0</v>
      </c>
      <c r="CS26">
        <v>0</v>
      </c>
      <c r="CT26">
        <v>1</v>
      </c>
      <c r="CU26">
        <v>0</v>
      </c>
      <c r="CV26" t="s">
        <v>61</v>
      </c>
    </row>
    <row r="27" spans="1:100">
      <c r="A27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5</v>
      </c>
      <c r="BN27">
        <v>0</v>
      </c>
      <c r="BO27">
        <v>0</v>
      </c>
      <c r="BP27">
        <v>13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13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11</v>
      </c>
      <c r="CR27">
        <v>0</v>
      </c>
      <c r="CS27">
        <v>0</v>
      </c>
      <c r="CT27">
        <v>1</v>
      </c>
      <c r="CU27">
        <v>0</v>
      </c>
    </row>
    <row r="28" spans="1:100">
      <c r="A28" t="s">
        <v>63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0</v>
      </c>
      <c r="M28">
        <v>0</v>
      </c>
      <c r="N28">
        <v>3</v>
      </c>
      <c r="O28">
        <v>0</v>
      </c>
      <c r="P28">
        <v>0</v>
      </c>
      <c r="Q28">
        <v>1</v>
      </c>
      <c r="R28">
        <v>0</v>
      </c>
      <c r="S28">
        <v>0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4</v>
      </c>
      <c r="BN28">
        <v>0</v>
      </c>
      <c r="BO28">
        <v>0</v>
      </c>
      <c r="BP28">
        <v>2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10</v>
      </c>
      <c r="CR28">
        <v>0</v>
      </c>
      <c r="CS28">
        <v>0</v>
      </c>
      <c r="CT28">
        <v>1</v>
      </c>
      <c r="CU28">
        <v>0</v>
      </c>
    </row>
    <row r="29" spans="1:100">
      <c r="A29" t="s">
        <v>64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4</v>
      </c>
      <c r="BN29">
        <v>1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4</v>
      </c>
      <c r="CR29">
        <v>1</v>
      </c>
      <c r="CS29">
        <v>0</v>
      </c>
      <c r="CT29">
        <v>0</v>
      </c>
      <c r="CU29">
        <v>1</v>
      </c>
      <c r="CV29" t="s">
        <v>65</v>
      </c>
    </row>
    <row r="30" spans="1:100">
      <c r="A30" t="s">
        <v>66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2</v>
      </c>
      <c r="BN30">
        <v>0</v>
      </c>
      <c r="BO30">
        <v>0</v>
      </c>
      <c r="BP30">
        <v>31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31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1</v>
      </c>
      <c r="CU30">
        <v>0</v>
      </c>
    </row>
    <row r="31" spans="1:100">
      <c r="A31" t="s">
        <v>67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4</v>
      </c>
      <c r="CR31">
        <v>0</v>
      </c>
      <c r="CS31">
        <v>0</v>
      </c>
      <c r="CT31">
        <v>1</v>
      </c>
      <c r="CU31">
        <v>0</v>
      </c>
    </row>
    <row r="32" spans="1:100">
      <c r="A32" t="s">
        <v>68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2</v>
      </c>
      <c r="CR32">
        <v>0</v>
      </c>
      <c r="CS32">
        <v>0</v>
      </c>
      <c r="CT32">
        <v>1</v>
      </c>
      <c r="CU32">
        <v>0</v>
      </c>
    </row>
    <row r="33" spans="1:106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2</v>
      </c>
      <c r="CR33" s="13">
        <v>0</v>
      </c>
      <c r="CS33" s="13">
        <v>0</v>
      </c>
      <c r="CT33" s="13">
        <v>1</v>
      </c>
      <c r="CU33" s="13">
        <v>0</v>
      </c>
      <c r="CV33" s="13"/>
      <c r="CW33" s="13"/>
      <c r="CX33" s="13"/>
      <c r="CY33" s="13"/>
      <c r="CZ33" s="13"/>
      <c r="DA33" s="13"/>
      <c r="DB33" s="13"/>
    </row>
    <row r="34" spans="1:106">
      <c r="A34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4</v>
      </c>
      <c r="CR34" s="13">
        <v>0</v>
      </c>
      <c r="CS34" s="13">
        <v>0</v>
      </c>
      <c r="CT34" s="13">
        <v>1</v>
      </c>
      <c r="CU34" s="13">
        <v>0</v>
      </c>
    </row>
    <row r="35" spans="1:106">
      <c r="A35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2</v>
      </c>
      <c r="CR35" s="13">
        <v>0</v>
      </c>
      <c r="CS35" s="13">
        <v>0</v>
      </c>
      <c r="CT35" s="13">
        <v>1</v>
      </c>
      <c r="CU35" s="13">
        <v>0</v>
      </c>
    </row>
    <row r="36" spans="1:106">
      <c r="A36" t="s">
        <v>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0</v>
      </c>
      <c r="BL36">
        <v>0</v>
      </c>
      <c r="BM36" s="13">
        <v>1</v>
      </c>
      <c r="BN36" s="13">
        <v>0</v>
      </c>
      <c r="BO36" s="13">
        <v>0</v>
      </c>
      <c r="BP36" s="13">
        <v>1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1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4</v>
      </c>
      <c r="CR36" s="13">
        <v>0</v>
      </c>
      <c r="CS36" s="13">
        <v>0</v>
      </c>
      <c r="CT36" s="13">
        <v>1</v>
      </c>
      <c r="CU36" s="13">
        <v>0</v>
      </c>
    </row>
    <row r="37" spans="1:106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s="13">
        <v>1</v>
      </c>
      <c r="BN37" s="13">
        <v>0</v>
      </c>
      <c r="BO37" s="13">
        <v>0</v>
      </c>
      <c r="BP37" s="13">
        <v>1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1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2</v>
      </c>
      <c r="CR37" s="13">
        <v>0</v>
      </c>
      <c r="CS37" s="13">
        <v>0</v>
      </c>
      <c r="CT37" s="13">
        <v>1</v>
      </c>
      <c r="CU37" s="13">
        <v>0</v>
      </c>
    </row>
    <row r="38" spans="1:106">
      <c r="A38">
        <v>9625646048</v>
      </c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7</v>
      </c>
      <c r="BD38">
        <v>0</v>
      </c>
      <c r="BE38">
        <v>0</v>
      </c>
      <c r="BF38">
        <v>0</v>
      </c>
      <c r="BG38">
        <v>0</v>
      </c>
      <c r="BH38">
        <v>7</v>
      </c>
      <c r="BI38">
        <v>0</v>
      </c>
      <c r="BJ38">
        <v>1</v>
      </c>
      <c r="BK38">
        <v>0</v>
      </c>
      <c r="BL38">
        <v>0</v>
      </c>
      <c r="BM38" s="13">
        <v>23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97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97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22</v>
      </c>
      <c r="CR38" s="13">
        <v>0</v>
      </c>
      <c r="CS38" s="13">
        <v>0</v>
      </c>
      <c r="CT38" s="13">
        <v>1</v>
      </c>
      <c r="CU38" s="13">
        <v>0</v>
      </c>
    </row>
    <row r="39" spans="1:106">
      <c r="A39" t="s">
        <v>74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13">
        <v>6</v>
      </c>
      <c r="BN39" s="13">
        <v>0</v>
      </c>
      <c r="BO39" s="13">
        <v>4</v>
      </c>
      <c r="BP39" s="13">
        <v>5</v>
      </c>
      <c r="BQ39" s="13">
        <v>0</v>
      </c>
      <c r="BR39" s="13">
        <v>0</v>
      </c>
      <c r="BS39" s="13">
        <v>2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5</v>
      </c>
      <c r="BZ39" s="13">
        <v>0</v>
      </c>
      <c r="CA39" s="13">
        <v>0</v>
      </c>
      <c r="CB39" s="13">
        <v>2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2</v>
      </c>
      <c r="CS39" s="13">
        <v>2</v>
      </c>
      <c r="CT39" s="13">
        <v>0</v>
      </c>
      <c r="CU39" s="13">
        <v>1</v>
      </c>
      <c r="CV39" t="s">
        <v>75</v>
      </c>
    </row>
    <row r="40" spans="1:106">
      <c r="A40" t="s">
        <v>76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4</v>
      </c>
      <c r="CR40" s="13">
        <v>0</v>
      </c>
      <c r="CS40" s="13">
        <v>0</v>
      </c>
      <c r="CT40" s="13">
        <v>1</v>
      </c>
      <c r="CU40" s="13">
        <v>0</v>
      </c>
    </row>
    <row r="41" spans="1:106">
      <c r="A4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s="13">
        <v>1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2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1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1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2</v>
      </c>
      <c r="CR41" s="13">
        <v>0</v>
      </c>
      <c r="CS41" s="13">
        <v>0</v>
      </c>
      <c r="CT41" s="13">
        <v>1</v>
      </c>
      <c r="CU41" s="13">
        <v>0</v>
      </c>
    </row>
    <row r="42" spans="1:106">
      <c r="A42" t="s">
        <v>78</v>
      </c>
      <c r="B42">
        <v>0</v>
      </c>
      <c r="C42">
        <v>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0</v>
      </c>
      <c r="N42">
        <v>1</v>
      </c>
      <c r="O42">
        <v>0</v>
      </c>
      <c r="P42">
        <v>0</v>
      </c>
      <c r="Q42">
        <v>4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3">
        <v>1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1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1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9</v>
      </c>
      <c r="CR42" s="13">
        <v>0</v>
      </c>
      <c r="CS42" s="13">
        <v>0</v>
      </c>
      <c r="CT42" s="13">
        <v>0</v>
      </c>
      <c r="CU42" s="13">
        <v>1</v>
      </c>
    </row>
    <row r="43" spans="1:106">
      <c r="A43" t="s">
        <v>79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9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8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3">
        <v>13</v>
      </c>
      <c r="BN43" s="13">
        <v>0</v>
      </c>
      <c r="BO43" s="13">
        <v>0</v>
      </c>
      <c r="BP43" s="13">
        <v>9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9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6</v>
      </c>
      <c r="CR43" s="13">
        <v>0</v>
      </c>
      <c r="CS43" s="13">
        <v>0</v>
      </c>
      <c r="CT43" s="13">
        <v>1</v>
      </c>
      <c r="CU43" s="13">
        <v>0</v>
      </c>
    </row>
    <row r="44" spans="1:106">
      <c r="A44" t="s">
        <v>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2</v>
      </c>
      <c r="CR44" s="13">
        <v>0</v>
      </c>
      <c r="CS44" s="13">
        <v>0</v>
      </c>
      <c r="CT44" s="13">
        <v>1</v>
      </c>
      <c r="CU44" s="13">
        <v>0</v>
      </c>
      <c r="CV44" s="13"/>
      <c r="CW44" s="13"/>
      <c r="CX44" s="13"/>
    </row>
    <row r="45" spans="1:106">
      <c r="A45" t="s">
        <v>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1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2</v>
      </c>
      <c r="CR45" s="13">
        <v>0</v>
      </c>
      <c r="CS45" s="13">
        <v>0</v>
      </c>
      <c r="CT45" s="13">
        <v>1</v>
      </c>
      <c r="CU45" s="13">
        <v>0</v>
      </c>
    </row>
    <row r="46" spans="1:106">
      <c r="A46" t="s">
        <v>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1</v>
      </c>
      <c r="CR46" s="13">
        <v>0</v>
      </c>
      <c r="CS46" s="13">
        <v>0</v>
      </c>
      <c r="CT46" s="13">
        <v>1</v>
      </c>
      <c r="CU46" s="13">
        <v>0</v>
      </c>
    </row>
    <row r="47" spans="1:106">
      <c r="A47" t="s">
        <v>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2</v>
      </c>
      <c r="CR47" s="13">
        <v>0</v>
      </c>
      <c r="CS47" s="13">
        <v>0</v>
      </c>
      <c r="CT47" s="13">
        <v>1</v>
      </c>
      <c r="CU47" s="13">
        <v>0</v>
      </c>
    </row>
    <row r="48" spans="1:106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2</v>
      </c>
      <c r="CR48" s="13">
        <v>0</v>
      </c>
      <c r="CS48" s="13">
        <v>0</v>
      </c>
      <c r="CT48" s="13">
        <v>1</v>
      </c>
      <c r="CU48" s="13">
        <v>0</v>
      </c>
    </row>
    <row r="49" spans="1:100">
      <c r="A49" t="s">
        <v>85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 s="13">
        <v>0</v>
      </c>
      <c r="X49" s="13">
        <v>0</v>
      </c>
      <c r="Y49" s="13">
        <v>0</v>
      </c>
      <c r="Z49" s="13">
        <v>1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1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1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1</v>
      </c>
      <c r="BN49" s="13">
        <v>0</v>
      </c>
      <c r="BO49" s="13">
        <v>0</v>
      </c>
      <c r="BP49" s="13">
        <v>1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1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5</v>
      </c>
      <c r="CR49" s="13">
        <v>0</v>
      </c>
      <c r="CS49" s="13">
        <v>0</v>
      </c>
      <c r="CT49" s="13">
        <v>1</v>
      </c>
      <c r="CU49" s="13">
        <v>0</v>
      </c>
    </row>
    <row r="50" spans="1:100">
      <c r="A50" t="s">
        <v>86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 s="13">
        <v>0</v>
      </c>
      <c r="X50" s="13">
        <v>0</v>
      </c>
      <c r="Y50" s="13">
        <v>0</v>
      </c>
      <c r="Z50" s="13">
        <v>1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1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1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1</v>
      </c>
      <c r="BN50" s="13">
        <v>0</v>
      </c>
      <c r="BO50" s="13">
        <v>0</v>
      </c>
      <c r="BP50" s="13">
        <v>2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2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8</v>
      </c>
      <c r="CR50" s="13">
        <v>0</v>
      </c>
      <c r="CS50" s="13">
        <v>0</v>
      </c>
      <c r="CT50" s="13">
        <v>1</v>
      </c>
      <c r="CU50" s="13">
        <v>0</v>
      </c>
    </row>
    <row r="51" spans="1:100">
      <c r="A51" t="s">
        <v>87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 s="13">
        <v>0</v>
      </c>
      <c r="X51" s="13">
        <v>0</v>
      </c>
      <c r="Y51" s="13">
        <v>0</v>
      </c>
      <c r="Z51" s="13">
        <v>1</v>
      </c>
      <c r="AA51" s="13">
        <v>0</v>
      </c>
      <c r="AB51" s="13">
        <v>0</v>
      </c>
      <c r="AC51" s="13">
        <v>1</v>
      </c>
      <c r="AD51" s="13">
        <v>0</v>
      </c>
      <c r="AE51" s="13">
        <v>0</v>
      </c>
      <c r="AF51" s="13">
        <v>2</v>
      </c>
      <c r="AG51" s="13">
        <v>0</v>
      </c>
      <c r="AH51" s="13">
        <v>0</v>
      </c>
      <c r="AI51" s="13">
        <v>2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2</v>
      </c>
      <c r="AP51" s="13">
        <v>0</v>
      </c>
      <c r="AQ51" s="13">
        <v>0</v>
      </c>
      <c r="AR51" s="13">
        <v>4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3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1</v>
      </c>
      <c r="BK51" s="13">
        <v>0</v>
      </c>
      <c r="BL51" s="13">
        <v>0</v>
      </c>
      <c r="BM51" s="13">
        <v>4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1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1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6</v>
      </c>
      <c r="CR51" s="13">
        <v>0</v>
      </c>
      <c r="CS51" s="13">
        <v>0</v>
      </c>
      <c r="CT51" s="13">
        <v>1</v>
      </c>
      <c r="CU51" s="13">
        <v>0</v>
      </c>
    </row>
    <row r="52" spans="1:100">
      <c r="A52" t="s">
        <v>88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 s="13">
        <v>0</v>
      </c>
      <c r="X52" s="13">
        <v>0</v>
      </c>
      <c r="Y52" s="13">
        <v>0</v>
      </c>
      <c r="Z52" s="13">
        <v>1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1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1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1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1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1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5</v>
      </c>
      <c r="CR52" s="13">
        <v>0</v>
      </c>
      <c r="CS52" s="13">
        <v>0</v>
      </c>
      <c r="CT52" s="13">
        <v>1</v>
      </c>
      <c r="CU52" s="13">
        <v>0</v>
      </c>
    </row>
    <row r="53" spans="1:100">
      <c r="A53" t="s">
        <v>89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1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2</v>
      </c>
      <c r="CR53" s="13">
        <v>0</v>
      </c>
      <c r="CS53" s="13">
        <v>0</v>
      </c>
      <c r="CT53" s="13">
        <v>1</v>
      </c>
      <c r="CU53" s="13">
        <v>0</v>
      </c>
    </row>
    <row r="54" spans="1:100">
      <c r="A54" t="s">
        <v>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1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1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1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8</v>
      </c>
      <c r="CR54" s="13">
        <v>0</v>
      </c>
      <c r="CS54" s="13">
        <v>0</v>
      </c>
      <c r="CT54" s="13">
        <v>1</v>
      </c>
      <c r="CU54" s="13">
        <v>0</v>
      </c>
    </row>
    <row r="55" spans="1:100">
      <c r="A55" t="s">
        <v>91</v>
      </c>
      <c r="B55">
        <v>0</v>
      </c>
      <c r="C55">
        <v>0</v>
      </c>
      <c r="D55">
        <v>0</v>
      </c>
      <c r="E55">
        <v>22</v>
      </c>
      <c r="F55">
        <v>0</v>
      </c>
      <c r="G55">
        <v>0</v>
      </c>
      <c r="H55">
        <v>0</v>
      </c>
      <c r="I55">
        <v>0</v>
      </c>
      <c r="J55">
        <v>0</v>
      </c>
      <c r="K55">
        <v>22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>
        <v>0</v>
      </c>
      <c r="V55">
        <v>0</v>
      </c>
      <c r="W55" s="13">
        <v>0</v>
      </c>
      <c r="X55" s="13">
        <v>0</v>
      </c>
      <c r="Y55" s="13">
        <v>0</v>
      </c>
      <c r="Z55" s="13">
        <v>23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23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23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22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1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21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37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37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22</v>
      </c>
      <c r="CR55" s="13">
        <v>0</v>
      </c>
      <c r="CS55" s="13">
        <v>0</v>
      </c>
      <c r="CT55" s="13">
        <v>1</v>
      </c>
      <c r="CU55" s="13">
        <v>0</v>
      </c>
    </row>
    <row r="56" spans="1:100">
      <c r="A56" t="s">
        <v>92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s="13">
        <v>0</v>
      </c>
      <c r="X56" s="13">
        <v>0</v>
      </c>
      <c r="Y56" s="13">
        <v>0</v>
      </c>
      <c r="Z56" s="13">
        <v>1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1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1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1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5</v>
      </c>
      <c r="CR56" s="13">
        <v>0</v>
      </c>
      <c r="CS56" s="13">
        <v>0</v>
      </c>
      <c r="CT56" s="13">
        <v>1</v>
      </c>
      <c r="CU56" s="13">
        <v>0</v>
      </c>
    </row>
    <row r="57" spans="1:100">
      <c r="A57" t="s">
        <v>93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 s="13">
        <v>0</v>
      </c>
      <c r="X57" s="13">
        <v>0</v>
      </c>
      <c r="Y57" s="13">
        <v>0</v>
      </c>
      <c r="Z57" s="13">
        <v>1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1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1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2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4</v>
      </c>
      <c r="CR57" s="13">
        <v>0</v>
      </c>
      <c r="CS57" s="13">
        <v>0</v>
      </c>
      <c r="CT57" s="13">
        <v>1</v>
      </c>
      <c r="CU57" s="13">
        <v>0</v>
      </c>
    </row>
    <row r="58" spans="1:100">
      <c r="A58" t="s">
        <v>94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 s="13">
        <v>0</v>
      </c>
      <c r="X58" s="13">
        <v>0</v>
      </c>
      <c r="Y58" s="13">
        <v>0</v>
      </c>
      <c r="Z58" s="13">
        <v>1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1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1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2</v>
      </c>
      <c r="BN58" s="13">
        <v>0</v>
      </c>
      <c r="BO58" s="13">
        <v>0</v>
      </c>
      <c r="BP58" s="13">
        <v>0</v>
      </c>
      <c r="BQ58" s="13">
        <v>2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2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3</v>
      </c>
      <c r="CR58" s="13">
        <v>0</v>
      </c>
      <c r="CS58" s="13">
        <v>0</v>
      </c>
      <c r="CT58" s="13">
        <v>1</v>
      </c>
      <c r="CU58" s="13">
        <v>0</v>
      </c>
    </row>
    <row r="59" spans="1:100">
      <c r="A59" t="s">
        <v>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3">
        <v>0</v>
      </c>
      <c r="X59" s="13">
        <v>0</v>
      </c>
      <c r="Y59" s="13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13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 s="13">
        <v>0</v>
      </c>
      <c r="BR59" s="13">
        <v>0</v>
      </c>
      <c r="BS59" s="13">
        <v>1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1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1</v>
      </c>
      <c r="CU59" s="13">
        <v>0</v>
      </c>
      <c r="CV59" t="s">
        <v>96</v>
      </c>
    </row>
    <row r="60" spans="1:100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3">
        <v>0</v>
      </c>
      <c r="X60" s="13">
        <v>0</v>
      </c>
      <c r="Y60" s="13">
        <v>0</v>
      </c>
      <c r="Z60" s="13">
        <v>1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1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1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9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3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3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2</v>
      </c>
      <c r="CR60" s="13">
        <v>0</v>
      </c>
      <c r="CS60" s="13">
        <v>0</v>
      </c>
      <c r="CT60" s="13">
        <v>1</v>
      </c>
      <c r="CU60" s="13">
        <v>0</v>
      </c>
    </row>
    <row r="61" spans="1:100">
      <c r="A61" t="s">
        <v>98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 s="13">
        <v>0</v>
      </c>
      <c r="X61" s="13">
        <v>0</v>
      </c>
      <c r="Y61" s="13">
        <v>0</v>
      </c>
      <c r="Z61" s="13">
        <v>1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1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1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10</v>
      </c>
      <c r="BN61" s="13">
        <v>0</v>
      </c>
      <c r="BO61" s="13">
        <v>0</v>
      </c>
      <c r="BP61" s="13">
        <v>3</v>
      </c>
      <c r="BQ61" s="13">
        <v>0</v>
      </c>
      <c r="BR61" s="13">
        <v>0</v>
      </c>
      <c r="BS61" s="13">
        <v>2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3</v>
      </c>
      <c r="BZ61" s="13">
        <v>0</v>
      </c>
      <c r="CA61" s="13">
        <v>0</v>
      </c>
      <c r="CB61" s="13">
        <v>2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5</v>
      </c>
      <c r="CR61" s="13">
        <v>0</v>
      </c>
      <c r="CS61" s="13">
        <v>0</v>
      </c>
      <c r="CT61" s="13">
        <v>1</v>
      </c>
      <c r="CU61" s="13">
        <v>0</v>
      </c>
    </row>
    <row r="62" spans="1:100">
      <c r="A62" t="s">
        <v>99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 s="13">
        <v>0</v>
      </c>
      <c r="X62" s="13">
        <v>0</v>
      </c>
      <c r="Y62" s="13">
        <v>0</v>
      </c>
      <c r="Z62" s="13">
        <v>1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1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1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1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3</v>
      </c>
      <c r="CR62" s="13">
        <v>0</v>
      </c>
      <c r="CS62" s="13">
        <v>0</v>
      </c>
      <c r="CT62" s="13">
        <v>1</v>
      </c>
      <c r="CU62" s="13">
        <v>0</v>
      </c>
    </row>
    <row r="63" spans="1:100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13">
        <v>0</v>
      </c>
      <c r="X63" s="13">
        <v>0</v>
      </c>
      <c r="Y63" s="13">
        <v>0</v>
      </c>
      <c r="Z63" s="13">
        <v>1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1</v>
      </c>
      <c r="AP63" s="13">
        <v>0</v>
      </c>
      <c r="AQ63" s="13">
        <v>0</v>
      </c>
      <c r="AR63" s="13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1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4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2</v>
      </c>
      <c r="BT63" s="13">
        <v>0</v>
      </c>
      <c r="BU63" s="13">
        <v>0</v>
      </c>
      <c r="BV63" s="13">
        <v>1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2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1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1</v>
      </c>
      <c r="CR63" s="13">
        <v>0</v>
      </c>
      <c r="CS63" s="13">
        <v>0</v>
      </c>
      <c r="CT63" s="13">
        <v>1</v>
      </c>
      <c r="CU63" s="13">
        <v>0</v>
      </c>
    </row>
    <row r="64" spans="1:100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13">
        <v>0</v>
      </c>
      <c r="X64" s="13">
        <v>0</v>
      </c>
      <c r="Y64" s="13">
        <v>0</v>
      </c>
      <c r="Z64" s="13">
        <v>1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1</v>
      </c>
      <c r="AP64" s="13">
        <v>0</v>
      </c>
      <c r="AQ64" s="13">
        <v>0</v>
      </c>
      <c r="AR64" s="13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1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6</v>
      </c>
      <c r="BN64" s="13">
        <v>0</v>
      </c>
      <c r="BO64" s="13">
        <v>0</v>
      </c>
      <c r="BP64" s="13">
        <v>1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1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1</v>
      </c>
      <c r="CR64" s="13">
        <v>0</v>
      </c>
      <c r="CS64" s="13">
        <v>0</v>
      </c>
      <c r="CT64" s="13">
        <v>1</v>
      </c>
      <c r="CU64" s="13">
        <v>0</v>
      </c>
    </row>
    <row r="65" spans="1:100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13">
        <v>0</v>
      </c>
      <c r="X65" s="13">
        <v>0</v>
      </c>
      <c r="Y65" s="13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s="13">
        <v>0</v>
      </c>
      <c r="AV65" s="13">
        <v>0</v>
      </c>
      <c r="AW65" s="13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 s="13">
        <v>0</v>
      </c>
      <c r="BT65" s="13">
        <v>0</v>
      </c>
      <c r="BU65" s="13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s="13">
        <v>0</v>
      </c>
      <c r="CR65" s="13">
        <v>0</v>
      </c>
      <c r="CS65" s="13">
        <v>0</v>
      </c>
      <c r="CT65" s="13">
        <v>1</v>
      </c>
      <c r="CU65" s="13">
        <v>0</v>
      </c>
      <c r="CV65" t="s">
        <v>103</v>
      </c>
    </row>
    <row r="66" spans="1:100">
      <c r="A66" t="s">
        <v>104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3">
        <v>0</v>
      </c>
      <c r="X66" s="13">
        <v>0</v>
      </c>
      <c r="Y66" s="13">
        <v>0</v>
      </c>
      <c r="Z66" s="13">
        <v>2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2</v>
      </c>
      <c r="AP66" s="13">
        <v>0</v>
      </c>
      <c r="AQ66" s="13">
        <v>0</v>
      </c>
      <c r="AR66" s="13">
        <v>1</v>
      </c>
      <c r="AS66" s="13">
        <v>0</v>
      </c>
      <c r="AT66" s="13">
        <v>0</v>
      </c>
      <c r="AU66" s="13">
        <v>1</v>
      </c>
      <c r="AV66" s="13">
        <v>0</v>
      </c>
      <c r="AW66" s="13">
        <v>0</v>
      </c>
      <c r="AX66" s="13">
        <v>0</v>
      </c>
      <c r="AY66" s="13">
        <v>0</v>
      </c>
      <c r="AZ66" s="13">
        <v>1</v>
      </c>
      <c r="BA66" s="13">
        <v>1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9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2</v>
      </c>
      <c r="BT66" s="13">
        <v>0</v>
      </c>
      <c r="BU66" s="13">
        <v>0</v>
      </c>
      <c r="BV66" s="13">
        <v>1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2</v>
      </c>
      <c r="CC66" s="13">
        <v>0</v>
      </c>
      <c r="CD66" s="13">
        <v>0</v>
      </c>
      <c r="CE66" s="13">
        <v>1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1</v>
      </c>
      <c r="CR66" s="13">
        <v>0</v>
      </c>
      <c r="CS66" s="13">
        <v>0</v>
      </c>
      <c r="CT66" s="13">
        <v>0</v>
      </c>
      <c r="CU66" s="13">
        <v>1</v>
      </c>
      <c r="CV66" t="s">
        <v>105</v>
      </c>
    </row>
    <row r="67" spans="1:100">
      <c r="A67" t="s">
        <v>106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13">
        <v>0</v>
      </c>
      <c r="X67" s="13">
        <v>0</v>
      </c>
      <c r="Y67" s="13">
        <v>0</v>
      </c>
      <c r="Z67" s="13">
        <v>2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2</v>
      </c>
      <c r="AP67" s="13">
        <v>0</v>
      </c>
      <c r="AQ67" s="13">
        <v>0</v>
      </c>
      <c r="AR67" s="13">
        <v>2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2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14</v>
      </c>
      <c r="BN67" s="13">
        <v>0</v>
      </c>
      <c r="BO67" s="13">
        <v>0</v>
      </c>
      <c r="BP67" s="13">
        <v>14</v>
      </c>
      <c r="BQ67" s="13">
        <v>0</v>
      </c>
      <c r="BR67" s="13">
        <v>0</v>
      </c>
      <c r="BS67" s="13">
        <v>5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14</v>
      </c>
      <c r="BZ67" s="13">
        <v>0</v>
      </c>
      <c r="CA67" s="13">
        <v>0</v>
      </c>
      <c r="CB67" s="13">
        <v>5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2</v>
      </c>
      <c r="CR67" s="13">
        <v>0</v>
      </c>
      <c r="CS67" s="13">
        <v>0</v>
      </c>
      <c r="CT67" s="13">
        <v>1</v>
      </c>
      <c r="CU67" s="13">
        <v>0</v>
      </c>
    </row>
    <row r="68" spans="1:100">
      <c r="A68" t="s">
        <v>107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 s="13">
        <v>0</v>
      </c>
      <c r="X68" s="13">
        <v>0</v>
      </c>
      <c r="Y68" s="13">
        <v>0</v>
      </c>
      <c r="Z68" s="13">
        <v>1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1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1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4</v>
      </c>
      <c r="BN68" s="13">
        <v>0</v>
      </c>
      <c r="BO68" s="13">
        <v>0</v>
      </c>
      <c r="BP68" s="13">
        <v>1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1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6</v>
      </c>
      <c r="CR68" s="13">
        <v>0</v>
      </c>
      <c r="CS68" s="13">
        <v>0</v>
      </c>
      <c r="CT68" s="13">
        <v>1</v>
      </c>
      <c r="CU68" s="13">
        <v>0</v>
      </c>
    </row>
    <row r="69" spans="1:100">
      <c r="A69" t="s">
        <v>108</v>
      </c>
      <c r="B69">
        <v>0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 s="13">
        <v>0</v>
      </c>
      <c r="X69" s="13">
        <v>0</v>
      </c>
      <c r="Y69" s="13">
        <v>0</v>
      </c>
      <c r="Z69" s="13">
        <v>6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6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3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3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1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3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3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5</v>
      </c>
      <c r="CR69" s="13">
        <v>0</v>
      </c>
      <c r="CS69" s="13">
        <v>0</v>
      </c>
      <c r="CT69" s="13">
        <v>1</v>
      </c>
      <c r="CU69" s="13">
        <v>0</v>
      </c>
    </row>
    <row r="70" spans="1:100">
      <c r="A70" t="s">
        <v>109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3">
        <v>0</v>
      </c>
      <c r="X70" s="13">
        <v>0</v>
      </c>
      <c r="Y70" s="13">
        <v>0</v>
      </c>
      <c r="Z70" s="13">
        <v>5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5</v>
      </c>
      <c r="AP70" s="13">
        <v>0</v>
      </c>
      <c r="AQ70" s="13">
        <v>0</v>
      </c>
      <c r="AR70" s="13">
        <v>5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3</v>
      </c>
      <c r="AY70" s="13">
        <v>0</v>
      </c>
      <c r="AZ70" s="13">
        <v>2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2</v>
      </c>
      <c r="BI70" s="13">
        <v>0</v>
      </c>
      <c r="BJ70" s="13">
        <v>0</v>
      </c>
      <c r="BK70" s="13">
        <v>0</v>
      </c>
      <c r="BL70" s="13">
        <v>0</v>
      </c>
      <c r="BM70" s="13">
        <v>13</v>
      </c>
      <c r="BN70" s="13">
        <v>0</v>
      </c>
      <c r="BO70" s="13">
        <v>0</v>
      </c>
      <c r="BP70" s="13">
        <v>15</v>
      </c>
      <c r="BQ70" s="13">
        <v>0</v>
      </c>
      <c r="BR70" s="13">
        <v>0</v>
      </c>
      <c r="BS70" s="13">
        <v>4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15</v>
      </c>
      <c r="BZ70" s="13">
        <v>0</v>
      </c>
      <c r="CA70" s="13">
        <v>0</v>
      </c>
      <c r="CB70" s="13">
        <v>4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4</v>
      </c>
      <c r="CR70" s="13">
        <v>0</v>
      </c>
      <c r="CS70" s="13">
        <v>0</v>
      </c>
      <c r="CT70" s="13">
        <v>1</v>
      </c>
      <c r="CU70" s="13">
        <v>0</v>
      </c>
    </row>
    <row r="71" spans="1:100">
      <c r="A71" t="s">
        <v>110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3">
        <v>0</v>
      </c>
      <c r="X71" s="13">
        <v>0</v>
      </c>
      <c r="Y71" s="13">
        <v>0</v>
      </c>
      <c r="Z71" s="13">
        <v>1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1</v>
      </c>
      <c r="AP71" s="13">
        <v>0</v>
      </c>
      <c r="AQ71" s="13">
        <v>0</v>
      </c>
      <c r="AR71" s="13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1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5</v>
      </c>
      <c r="BN71" s="13">
        <v>0</v>
      </c>
      <c r="BO71" s="13">
        <v>0</v>
      </c>
      <c r="BP71" s="13">
        <v>1</v>
      </c>
      <c r="BQ71" s="13">
        <v>0</v>
      </c>
      <c r="BR71" s="13">
        <v>0</v>
      </c>
      <c r="BS71" s="13">
        <v>2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1</v>
      </c>
      <c r="BZ71" s="13">
        <v>0</v>
      </c>
      <c r="CA71" s="13">
        <v>0</v>
      </c>
      <c r="CB71" s="13">
        <v>2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1</v>
      </c>
      <c r="CR71" s="13">
        <v>0</v>
      </c>
      <c r="CS71" s="13">
        <v>0</v>
      </c>
      <c r="CT71" s="13">
        <v>1</v>
      </c>
      <c r="CU71" s="13">
        <v>0</v>
      </c>
    </row>
    <row r="72" spans="1:100">
      <c r="A72" t="s">
        <v>111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3">
        <v>0</v>
      </c>
      <c r="X72" s="13">
        <v>0</v>
      </c>
      <c r="Y72" s="13">
        <v>0</v>
      </c>
      <c r="Z72" s="13">
        <v>4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4</v>
      </c>
      <c r="AP72" s="13">
        <v>0</v>
      </c>
      <c r="AQ72" s="13">
        <v>0</v>
      </c>
      <c r="AR72" s="13">
        <v>3</v>
      </c>
      <c r="AS72" s="13">
        <v>0</v>
      </c>
      <c r="AT72" s="13">
        <v>0</v>
      </c>
      <c r="AU72" s="13">
        <v>1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4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3</v>
      </c>
      <c r="CR72" s="13">
        <v>1</v>
      </c>
      <c r="CS72" s="13">
        <v>1</v>
      </c>
      <c r="CT72" s="13">
        <v>0</v>
      </c>
      <c r="CU72" s="13">
        <v>1</v>
      </c>
      <c r="CV72" t="s">
        <v>112</v>
      </c>
    </row>
    <row r="73" spans="1:100">
      <c r="A73" t="s">
        <v>113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3">
        <v>1</v>
      </c>
      <c r="X73" s="13">
        <v>0</v>
      </c>
      <c r="Y73" s="13">
        <v>0</v>
      </c>
      <c r="Z73" s="13">
        <v>63</v>
      </c>
      <c r="AA73" s="13">
        <v>0</v>
      </c>
      <c r="AB73" s="13">
        <v>0</v>
      </c>
      <c r="AC73" s="13">
        <v>1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65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65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63</v>
      </c>
      <c r="BH73" s="13">
        <v>0</v>
      </c>
      <c r="BI73" s="13">
        <v>0</v>
      </c>
      <c r="BJ73" s="13">
        <v>2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2</v>
      </c>
      <c r="CR73" s="13">
        <v>0</v>
      </c>
      <c r="CS73" s="13">
        <v>0</v>
      </c>
      <c r="CT73" s="13">
        <v>1</v>
      </c>
      <c r="CU73" s="13">
        <v>0</v>
      </c>
    </row>
    <row r="74" spans="1:100">
      <c r="A74" t="s">
        <v>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3">
        <v>0</v>
      </c>
      <c r="X74" s="13">
        <v>0</v>
      </c>
      <c r="Y74" s="13">
        <v>0</v>
      </c>
      <c r="Z74" s="13">
        <v>1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1</v>
      </c>
      <c r="AP74" s="13">
        <v>0</v>
      </c>
      <c r="AQ74" s="13">
        <v>0</v>
      </c>
      <c r="AR74" s="13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1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1</v>
      </c>
      <c r="BN74" s="13">
        <v>0</v>
      </c>
      <c r="BO74" s="13">
        <v>0</v>
      </c>
      <c r="BP74" s="13">
        <v>6</v>
      </c>
      <c r="BQ74" s="13">
        <v>0</v>
      </c>
      <c r="BR74" s="13">
        <v>0</v>
      </c>
      <c r="BS74" s="13">
        <v>1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4</v>
      </c>
      <c r="BZ74" s="13">
        <v>1</v>
      </c>
      <c r="CA74" s="13">
        <v>0</v>
      </c>
      <c r="CB74" s="13">
        <v>1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1</v>
      </c>
      <c r="CJ74" s="13">
        <v>0</v>
      </c>
      <c r="CK74" s="13">
        <v>1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4</v>
      </c>
      <c r="CR74" s="13">
        <v>0</v>
      </c>
      <c r="CS74" s="13">
        <v>0</v>
      </c>
      <c r="CT74" s="13">
        <v>1</v>
      </c>
      <c r="CU74" s="13">
        <v>0</v>
      </c>
    </row>
    <row r="75" spans="1:100">
      <c r="A75" t="s">
        <v>115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3">
        <v>0</v>
      </c>
      <c r="X75" s="13">
        <v>0</v>
      </c>
      <c r="Y75" s="13">
        <v>0</v>
      </c>
      <c r="Z75" s="13">
        <v>1</v>
      </c>
      <c r="AA75" s="13">
        <v>0</v>
      </c>
      <c r="AB75" s="13">
        <v>1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1</v>
      </c>
      <c r="AP75" s="13">
        <v>1</v>
      </c>
      <c r="AQ75" s="13">
        <v>0</v>
      </c>
      <c r="AR75" s="13">
        <v>1</v>
      </c>
      <c r="AS75" s="13">
        <v>1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1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1</v>
      </c>
      <c r="BG75" s="13">
        <v>0</v>
      </c>
      <c r="BH75" s="13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4</v>
      </c>
      <c r="BN75" s="13">
        <v>0</v>
      </c>
      <c r="BO75" s="13">
        <v>1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2</v>
      </c>
      <c r="CR75" s="13">
        <v>0</v>
      </c>
      <c r="CS75" s="13">
        <v>0</v>
      </c>
      <c r="CT75" s="13">
        <v>0</v>
      </c>
      <c r="CU75" s="13">
        <v>1</v>
      </c>
      <c r="CV75" t="s">
        <v>116</v>
      </c>
    </row>
    <row r="76" spans="1:100">
      <c r="A76" t="s">
        <v>117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13">
        <v>0</v>
      </c>
      <c r="X76" s="13">
        <v>0</v>
      </c>
      <c r="Y76" s="13">
        <v>0</v>
      </c>
      <c r="Z76" s="13">
        <v>1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1</v>
      </c>
      <c r="AP76" s="13">
        <v>0</v>
      </c>
      <c r="AQ76" s="13">
        <v>0</v>
      </c>
      <c r="AR76" s="13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1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5</v>
      </c>
      <c r="BN76" s="13">
        <v>0</v>
      </c>
      <c r="BO76" s="13">
        <v>0</v>
      </c>
      <c r="BP76" s="13">
        <v>1</v>
      </c>
      <c r="BQ76" s="13">
        <v>0</v>
      </c>
      <c r="BR76" s="13">
        <v>0</v>
      </c>
      <c r="BS76" s="13">
        <v>1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1</v>
      </c>
      <c r="BZ76" s="13">
        <v>0</v>
      </c>
      <c r="CA76" s="13">
        <v>0</v>
      </c>
      <c r="CB76" s="13">
        <v>1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1</v>
      </c>
      <c r="CR76" s="13">
        <v>0</v>
      </c>
      <c r="CS76" s="13">
        <v>0</v>
      </c>
      <c r="CT76" s="13">
        <v>1</v>
      </c>
      <c r="CU76" s="13">
        <v>0</v>
      </c>
    </row>
    <row r="77" spans="1:100">
      <c r="A77" t="s">
        <v>118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3">
        <v>0</v>
      </c>
      <c r="X77" s="13">
        <v>0</v>
      </c>
      <c r="Y77" s="13">
        <v>0</v>
      </c>
      <c r="Z77" s="13">
        <v>1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1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1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1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2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1</v>
      </c>
      <c r="CR77" s="13">
        <v>0</v>
      </c>
      <c r="CS77" s="13">
        <v>0</v>
      </c>
      <c r="CT77" s="13">
        <v>1</v>
      </c>
      <c r="CU77" s="13">
        <v>0</v>
      </c>
    </row>
    <row r="78" spans="1:100">
      <c r="A78" t="s">
        <v>119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s="13">
        <v>0</v>
      </c>
      <c r="X78" s="13">
        <v>0</v>
      </c>
      <c r="Y78" s="13">
        <v>0</v>
      </c>
      <c r="Z78" s="13">
        <v>1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1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1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1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3</v>
      </c>
      <c r="CR78" s="13">
        <v>0</v>
      </c>
      <c r="CS78" s="13">
        <v>0</v>
      </c>
      <c r="CT78" s="13">
        <v>1</v>
      </c>
      <c r="CU78" s="13">
        <v>0</v>
      </c>
    </row>
    <row r="79" spans="1:100">
      <c r="A79" t="s">
        <v>120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1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2</v>
      </c>
      <c r="AP79" s="13">
        <v>0</v>
      </c>
      <c r="AQ79" s="13">
        <v>0</v>
      </c>
      <c r="AR79" s="13">
        <v>2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2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1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2</v>
      </c>
      <c r="CR79" s="13">
        <v>0</v>
      </c>
      <c r="CS79" s="13">
        <v>0</v>
      </c>
      <c r="CT79" s="13">
        <v>1</v>
      </c>
      <c r="CU79" s="13">
        <v>0</v>
      </c>
    </row>
    <row r="80" spans="1:100">
      <c r="A80" t="s">
        <v>121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4</v>
      </c>
      <c r="I80">
        <v>0</v>
      </c>
      <c r="J80">
        <v>0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4</v>
      </c>
      <c r="U80">
        <v>0</v>
      </c>
      <c r="V80">
        <v>0</v>
      </c>
      <c r="W80" s="13">
        <v>0</v>
      </c>
      <c r="X80" s="13">
        <v>0</v>
      </c>
      <c r="Y80" s="13">
        <v>0</v>
      </c>
      <c r="Z80" s="13">
        <v>2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1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1</v>
      </c>
      <c r="AP80" s="13">
        <v>0</v>
      </c>
      <c r="AQ80" s="13">
        <v>0</v>
      </c>
      <c r="AR80" s="13">
        <v>1</v>
      </c>
      <c r="AS80" s="13">
        <v>0</v>
      </c>
      <c r="AT80" s="13">
        <v>0</v>
      </c>
      <c r="AU80" s="13">
        <v>1</v>
      </c>
      <c r="AV80" s="13">
        <v>0</v>
      </c>
      <c r="AW80" s="13">
        <v>0</v>
      </c>
      <c r="AX80" s="13">
        <v>1</v>
      </c>
      <c r="AY80" s="13">
        <v>0</v>
      </c>
      <c r="AZ80" s="13">
        <v>0</v>
      </c>
      <c r="BA80" s="13">
        <v>1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2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7</v>
      </c>
      <c r="CR80" s="13">
        <v>0</v>
      </c>
      <c r="CS80" s="13">
        <v>0</v>
      </c>
      <c r="CT80" s="13">
        <v>1</v>
      </c>
      <c r="CU80" s="13">
        <v>0</v>
      </c>
    </row>
    <row r="81" spans="1:100">
      <c r="A81" t="s">
        <v>122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 s="13">
        <v>0</v>
      </c>
      <c r="X81" s="13">
        <v>0</v>
      </c>
      <c r="Y81" s="13">
        <v>0</v>
      </c>
      <c r="Z81" s="13">
        <v>1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1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1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1</v>
      </c>
      <c r="BN81" s="13">
        <v>0</v>
      </c>
      <c r="BO81" s="13">
        <v>0</v>
      </c>
      <c r="BP81" s="13">
        <v>1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1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3</v>
      </c>
      <c r="CR81" s="13">
        <v>0</v>
      </c>
      <c r="CS81" s="13">
        <v>0</v>
      </c>
      <c r="CT81" s="13">
        <v>1</v>
      </c>
      <c r="CU81" s="13">
        <v>0</v>
      </c>
    </row>
    <row r="82" spans="1:100">
      <c r="A82" s="14" t="s">
        <v>123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 s="13">
        <v>1</v>
      </c>
      <c r="X82" s="13">
        <v>0</v>
      </c>
      <c r="Y82" s="13">
        <v>0</v>
      </c>
      <c r="Z82" s="13">
        <v>1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2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2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1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1</v>
      </c>
      <c r="BK82" s="13">
        <v>0</v>
      </c>
      <c r="BL82" s="13">
        <v>0</v>
      </c>
      <c r="BM82" s="13">
        <v>1</v>
      </c>
      <c r="BN82" s="13">
        <v>0</v>
      </c>
      <c r="BO82" s="13">
        <v>0</v>
      </c>
      <c r="BP82" s="13">
        <v>8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8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4</v>
      </c>
      <c r="CR82" s="13">
        <v>0</v>
      </c>
      <c r="CS82" s="13">
        <v>0</v>
      </c>
      <c r="CT82" s="13">
        <v>1</v>
      </c>
      <c r="CU82" s="13">
        <v>0</v>
      </c>
    </row>
    <row r="83" spans="1:100">
      <c r="A83" t="s">
        <v>124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 s="13">
        <v>0</v>
      </c>
      <c r="X83" s="13">
        <v>0</v>
      </c>
      <c r="Y83" s="13">
        <v>0</v>
      </c>
      <c r="Z83" s="13">
        <v>2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2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2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2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5</v>
      </c>
      <c r="BN83" s="13">
        <v>0</v>
      </c>
      <c r="BO83" s="13">
        <v>0</v>
      </c>
      <c r="BP83" s="13">
        <v>9</v>
      </c>
      <c r="BQ83" s="13">
        <v>0</v>
      </c>
      <c r="BR83" s="13">
        <v>0</v>
      </c>
      <c r="BS83" s="13">
        <v>3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9</v>
      </c>
      <c r="BZ83" s="13">
        <v>0</v>
      </c>
      <c r="CA83" s="13">
        <v>0</v>
      </c>
      <c r="CB83" s="13">
        <v>3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12</v>
      </c>
      <c r="CR83" s="13">
        <v>0</v>
      </c>
      <c r="CS83" s="13">
        <v>0</v>
      </c>
      <c r="CT83" s="13">
        <v>1</v>
      </c>
      <c r="CU83" s="13">
        <v>0</v>
      </c>
    </row>
    <row r="84" spans="1:100">
      <c r="A84" t="s">
        <v>125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1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1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1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3</v>
      </c>
      <c r="CR84" s="13">
        <v>0</v>
      </c>
      <c r="CS84" s="13">
        <v>0</v>
      </c>
      <c r="CT84" s="13">
        <v>1</v>
      </c>
      <c r="CU84" s="13">
        <v>0</v>
      </c>
    </row>
    <row r="85" spans="1:100">
      <c r="A85" t="s">
        <v>126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13">
        <v>0</v>
      </c>
      <c r="X85" s="13">
        <v>0</v>
      </c>
      <c r="Y85" s="13">
        <v>0</v>
      </c>
      <c r="Z85" s="13">
        <v>2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2</v>
      </c>
      <c r="AP85" s="13">
        <v>0</v>
      </c>
      <c r="AQ85" s="13">
        <v>0</v>
      </c>
      <c r="AR85" s="13">
        <v>1</v>
      </c>
      <c r="AS85" s="13">
        <v>0</v>
      </c>
      <c r="AT85" s="13">
        <v>0</v>
      </c>
      <c r="AU85" s="13">
        <v>1</v>
      </c>
      <c r="AV85" s="13">
        <v>0</v>
      </c>
      <c r="AW85" s="13">
        <v>0</v>
      </c>
      <c r="AX85" s="13">
        <v>1</v>
      </c>
      <c r="AY85" s="13">
        <v>0</v>
      </c>
      <c r="AZ85" s="13">
        <v>0</v>
      </c>
      <c r="BA85" s="13">
        <v>1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2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1</v>
      </c>
      <c r="CR85" s="13">
        <v>0</v>
      </c>
      <c r="CS85" s="13">
        <v>0</v>
      </c>
      <c r="CT85" s="13">
        <v>1</v>
      </c>
      <c r="CU85" s="13">
        <v>0</v>
      </c>
    </row>
    <row r="86" spans="1:100">
      <c r="A86" t="s">
        <v>127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13">
        <v>0</v>
      </c>
      <c r="X86" s="13">
        <v>0</v>
      </c>
      <c r="Y86" s="13">
        <v>0</v>
      </c>
      <c r="Z86" s="13">
        <v>2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2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2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2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2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1</v>
      </c>
      <c r="CR86" s="13">
        <v>0</v>
      </c>
      <c r="CS86" s="13">
        <v>0</v>
      </c>
      <c r="CT86" s="13">
        <v>1</v>
      </c>
      <c r="CU86" s="13">
        <v>0</v>
      </c>
    </row>
    <row r="87" spans="1:100">
      <c r="A87" t="s">
        <v>128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2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1</v>
      </c>
      <c r="CU87" s="13">
        <v>0</v>
      </c>
      <c r="CV87" t="s">
        <v>96</v>
      </c>
    </row>
    <row r="88" spans="1:100">
      <c r="A88" t="s">
        <v>129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3">
        <v>0</v>
      </c>
      <c r="X88" s="13">
        <v>0</v>
      </c>
      <c r="Y88" s="13">
        <v>0</v>
      </c>
      <c r="Z88" s="13">
        <v>2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1</v>
      </c>
      <c r="AJ88" s="13">
        <v>0</v>
      </c>
      <c r="AK88" s="13">
        <v>0</v>
      </c>
      <c r="AL88" s="13">
        <v>1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1</v>
      </c>
      <c r="AS88" s="13">
        <v>0</v>
      </c>
      <c r="AT88" s="13">
        <v>0</v>
      </c>
      <c r="AU88" s="13">
        <v>1</v>
      </c>
      <c r="AV88" s="13">
        <v>0</v>
      </c>
      <c r="AW88" s="13">
        <v>0</v>
      </c>
      <c r="AX88" s="13">
        <v>1</v>
      </c>
      <c r="AY88" s="13">
        <v>1</v>
      </c>
      <c r="AZ88" s="13">
        <v>0</v>
      </c>
      <c r="BA88" s="13">
        <v>0</v>
      </c>
      <c r="BB88" s="13">
        <v>0</v>
      </c>
      <c r="BC88" s="13">
        <v>1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2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1</v>
      </c>
      <c r="CR88" s="13">
        <v>0</v>
      </c>
      <c r="CS88" s="13">
        <v>0</v>
      </c>
      <c r="CT88" s="13">
        <v>0</v>
      </c>
      <c r="CU88" s="13">
        <v>1</v>
      </c>
      <c r="CV88" t="s">
        <v>130</v>
      </c>
    </row>
    <row r="89" spans="1:100">
      <c r="A89" t="s">
        <v>131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s="13">
        <v>1</v>
      </c>
      <c r="X89" s="13">
        <v>0</v>
      </c>
      <c r="Y89" s="13">
        <v>0</v>
      </c>
      <c r="Z89" s="13">
        <v>10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11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11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10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1</v>
      </c>
      <c r="BK89" s="13">
        <v>0</v>
      </c>
      <c r="BL89" s="13">
        <v>0</v>
      </c>
      <c r="BM89" s="13">
        <v>11</v>
      </c>
      <c r="BN89" s="13">
        <v>0</v>
      </c>
      <c r="BO89" s="13">
        <v>0</v>
      </c>
      <c r="BP89" s="13">
        <v>10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10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3</v>
      </c>
      <c r="CR89" s="13">
        <v>0</v>
      </c>
      <c r="CS89" s="13">
        <v>0</v>
      </c>
      <c r="CT89" s="13">
        <v>1</v>
      </c>
      <c r="CU89" s="13">
        <v>0</v>
      </c>
    </row>
    <row r="90" spans="1:100">
      <c r="A90" t="s">
        <v>132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1</v>
      </c>
      <c r="CU90" s="13">
        <v>0</v>
      </c>
    </row>
    <row r="91" spans="1:100">
      <c r="A91" t="s">
        <v>133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s="13">
        <v>0</v>
      </c>
      <c r="X91" s="13">
        <v>0</v>
      </c>
      <c r="Y91" s="13">
        <v>0</v>
      </c>
      <c r="Z91" s="13">
        <v>1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1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1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1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3</v>
      </c>
      <c r="CR91" s="13">
        <v>0</v>
      </c>
      <c r="CS91" s="13">
        <v>0</v>
      </c>
      <c r="CT91" s="13">
        <v>1</v>
      </c>
      <c r="CU91" s="13">
        <v>0</v>
      </c>
    </row>
    <row r="92" spans="1:100">
      <c r="A92" t="s">
        <v>134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 s="13">
        <v>0</v>
      </c>
      <c r="X92" s="13">
        <v>0</v>
      </c>
      <c r="Y92" s="13">
        <v>0</v>
      </c>
      <c r="Z92" s="13">
        <v>1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1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1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1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2</v>
      </c>
      <c r="BN92" s="13">
        <v>0</v>
      </c>
      <c r="BO92" s="13">
        <v>0</v>
      </c>
      <c r="BP92" s="13">
        <v>1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1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5</v>
      </c>
      <c r="CR92" s="13">
        <v>0</v>
      </c>
      <c r="CS92" s="13">
        <v>0</v>
      </c>
      <c r="CT92" s="13">
        <v>1</v>
      </c>
      <c r="CU92" s="13">
        <v>0</v>
      </c>
    </row>
    <row r="93" spans="1:100">
      <c r="A93" t="s">
        <v>135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13">
        <v>0</v>
      </c>
      <c r="X93" s="13">
        <v>0</v>
      </c>
      <c r="Y93" s="13">
        <v>0</v>
      </c>
      <c r="Z93" s="13">
        <v>1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1</v>
      </c>
      <c r="AP93" s="13">
        <v>0</v>
      </c>
      <c r="AQ93" s="13">
        <v>0</v>
      </c>
      <c r="AR93" s="13">
        <v>1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1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4</v>
      </c>
      <c r="BN93" s="13">
        <v>0</v>
      </c>
      <c r="BO93" s="13">
        <v>0</v>
      </c>
      <c r="BP93" s="13">
        <v>3</v>
      </c>
      <c r="BQ93" s="13">
        <v>0</v>
      </c>
      <c r="BR93" s="13">
        <v>0</v>
      </c>
      <c r="BS93" s="13">
        <v>1</v>
      </c>
      <c r="BT93" s="13">
        <v>0</v>
      </c>
      <c r="BU93" s="13">
        <v>0</v>
      </c>
      <c r="BV93" s="13">
        <v>2</v>
      </c>
      <c r="BW93" s="13">
        <v>0</v>
      </c>
      <c r="BX93" s="13">
        <v>0</v>
      </c>
      <c r="BY93" s="13">
        <v>3</v>
      </c>
      <c r="BZ93" s="13">
        <v>0</v>
      </c>
      <c r="CA93" s="13">
        <v>0</v>
      </c>
      <c r="CB93" s="13">
        <v>1</v>
      </c>
      <c r="CC93" s="13">
        <v>0</v>
      </c>
      <c r="CD93" s="13">
        <v>0</v>
      </c>
      <c r="CE93" s="13">
        <v>2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1</v>
      </c>
      <c r="CR93" s="13">
        <v>0</v>
      </c>
      <c r="CS93" s="13">
        <v>0</v>
      </c>
      <c r="CT93" s="13">
        <v>1</v>
      </c>
      <c r="CU93" s="13">
        <v>0</v>
      </c>
    </row>
    <row r="94" spans="1:100">
      <c r="A94" t="s">
        <v>136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>
        <v>0</v>
      </c>
      <c r="T94">
        <v>0</v>
      </c>
      <c r="U94">
        <v>0</v>
      </c>
      <c r="V94">
        <v>0</v>
      </c>
      <c r="W94" s="13">
        <v>0</v>
      </c>
      <c r="X94" s="13">
        <v>0</v>
      </c>
      <c r="Y94" s="13">
        <v>0</v>
      </c>
      <c r="Z94" s="13">
        <v>82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38</v>
      </c>
      <c r="AJ94" s="13">
        <v>0</v>
      </c>
      <c r="AK94" s="13">
        <v>0</v>
      </c>
      <c r="AL94" s="13">
        <v>44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38</v>
      </c>
      <c r="AS94" s="13">
        <v>0</v>
      </c>
      <c r="AT94" s="13">
        <v>7</v>
      </c>
      <c r="AU94" s="13">
        <v>44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2</v>
      </c>
      <c r="BE94" s="13">
        <v>0</v>
      </c>
      <c r="BF94" s="13">
        <v>0</v>
      </c>
      <c r="BG94" s="13">
        <v>80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1</v>
      </c>
      <c r="BN94" s="13">
        <v>0</v>
      </c>
      <c r="BO94" s="13">
        <v>0</v>
      </c>
      <c r="BP94" s="13">
        <v>1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1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3</v>
      </c>
      <c r="CR94" s="13">
        <v>0</v>
      </c>
      <c r="CS94" s="13">
        <v>0</v>
      </c>
      <c r="CT94" s="13">
        <v>0</v>
      </c>
      <c r="CU94" s="13">
        <v>1</v>
      </c>
      <c r="CV94" t="s">
        <v>433</v>
      </c>
    </row>
    <row r="95" spans="1:100">
      <c r="A95" t="s">
        <v>137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3">
        <v>0</v>
      </c>
      <c r="X95" s="13">
        <v>0</v>
      </c>
      <c r="Y95" s="13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s="13">
        <v>0</v>
      </c>
      <c r="AV95" s="13">
        <v>0</v>
      </c>
      <c r="AW95" s="13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 s="13">
        <v>0</v>
      </c>
      <c r="BT95" s="13">
        <v>0</v>
      </c>
      <c r="BU95" s="13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s="13">
        <v>0</v>
      </c>
      <c r="CR95" s="13">
        <v>0</v>
      </c>
      <c r="CS95" s="13">
        <v>0</v>
      </c>
      <c r="CT95" s="13">
        <v>1</v>
      </c>
      <c r="CU95" s="13">
        <v>0</v>
      </c>
      <c r="CV95" t="s">
        <v>103</v>
      </c>
    </row>
    <row r="96" spans="1:100">
      <c r="A96" t="s">
        <v>138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3">
        <v>0</v>
      </c>
      <c r="X96" s="13">
        <v>0</v>
      </c>
      <c r="Y96" s="13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s="13">
        <v>0</v>
      </c>
      <c r="AV96" s="13">
        <v>0</v>
      </c>
      <c r="AW96" s="13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 s="13">
        <v>2</v>
      </c>
      <c r="BT96" s="13">
        <v>0</v>
      </c>
      <c r="BU96" s="13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s="13">
        <v>0</v>
      </c>
      <c r="CR96" s="13">
        <v>0</v>
      </c>
      <c r="CS96" s="13">
        <v>0</v>
      </c>
      <c r="CT96" s="13">
        <v>1</v>
      </c>
      <c r="CU96" s="13">
        <v>0</v>
      </c>
    </row>
    <row r="97" spans="1:100">
      <c r="A97" t="s">
        <v>139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2</v>
      </c>
      <c r="I97">
        <v>0</v>
      </c>
      <c r="J97">
        <v>0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1</v>
      </c>
      <c r="U97">
        <v>0</v>
      </c>
      <c r="V97">
        <v>0</v>
      </c>
      <c r="W97" s="13">
        <v>0</v>
      </c>
      <c r="X97" s="13">
        <v>0</v>
      </c>
      <c r="Y97" s="13">
        <v>0</v>
      </c>
      <c r="Z97" s="13">
        <v>2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1</v>
      </c>
      <c r="AM97" s="13">
        <v>0</v>
      </c>
      <c r="AN97" s="13">
        <v>0</v>
      </c>
      <c r="AO97" s="13">
        <v>1</v>
      </c>
      <c r="AP97" s="13">
        <v>0</v>
      </c>
      <c r="AQ97" s="13">
        <v>0</v>
      </c>
      <c r="AR97" s="13">
        <v>1</v>
      </c>
      <c r="AS97" s="13">
        <v>0</v>
      </c>
      <c r="AT97" s="13">
        <v>0</v>
      </c>
      <c r="AU97" s="13">
        <v>1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2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5</v>
      </c>
      <c r="BN97" s="13">
        <v>2</v>
      </c>
      <c r="BO97" s="13">
        <v>2</v>
      </c>
      <c r="BP97" s="13">
        <v>0</v>
      </c>
      <c r="BQ97" s="13">
        <v>0</v>
      </c>
      <c r="BR97" s="13">
        <v>0</v>
      </c>
      <c r="BS97" s="13">
        <v>1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1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5</v>
      </c>
      <c r="CR97" s="13">
        <v>1</v>
      </c>
      <c r="CS97" s="13">
        <v>1</v>
      </c>
      <c r="CT97" s="13">
        <v>0</v>
      </c>
      <c r="CU97" s="13">
        <v>1</v>
      </c>
      <c r="CV97" t="s">
        <v>112</v>
      </c>
    </row>
    <row r="98" spans="1:100">
      <c r="A98" t="s">
        <v>140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7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2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2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2</v>
      </c>
      <c r="CR98" s="13">
        <v>0</v>
      </c>
      <c r="CS98" s="13">
        <v>0</v>
      </c>
      <c r="CT98" s="13">
        <v>1</v>
      </c>
      <c r="CU98" s="13">
        <v>0</v>
      </c>
    </row>
    <row r="99" spans="1:100">
      <c r="A99" t="s">
        <v>141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1</v>
      </c>
      <c r="BO99" s="13">
        <v>1</v>
      </c>
      <c r="BP99" s="13">
        <v>1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1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2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2</v>
      </c>
      <c r="CR99" s="13">
        <v>1</v>
      </c>
      <c r="CS99" s="13">
        <v>1</v>
      </c>
      <c r="CT99" s="13">
        <v>0</v>
      </c>
      <c r="CU99" s="13">
        <v>1</v>
      </c>
      <c r="CV99" t="s">
        <v>112</v>
      </c>
    </row>
    <row r="100" spans="1:100">
      <c r="A100" t="s">
        <v>142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1</v>
      </c>
      <c r="BN100" s="13">
        <v>0</v>
      </c>
      <c r="BO100" s="13">
        <v>0</v>
      </c>
      <c r="BP100" s="13">
        <v>7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4</v>
      </c>
      <c r="BZ100" s="13">
        <v>1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2</v>
      </c>
      <c r="CI100" s="13">
        <v>0</v>
      </c>
      <c r="CJ100" s="13">
        <v>1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3</v>
      </c>
      <c r="CR100" s="13">
        <v>0</v>
      </c>
      <c r="CS100" s="13">
        <v>0</v>
      </c>
      <c r="CT100" s="13">
        <v>0</v>
      </c>
      <c r="CU100" s="13">
        <v>1</v>
      </c>
      <c r="CV100" t="s">
        <v>143</v>
      </c>
    </row>
    <row r="101" spans="1:100">
      <c r="A101" t="s">
        <v>144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2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1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1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1</v>
      </c>
      <c r="CR101" s="13">
        <v>0</v>
      </c>
      <c r="CS101" s="13">
        <v>0</v>
      </c>
      <c r="CT101" s="13">
        <v>1</v>
      </c>
      <c r="CU101" s="13">
        <v>0</v>
      </c>
    </row>
    <row r="102" spans="1:100">
      <c r="A102">
        <v>1895499230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1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1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1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2</v>
      </c>
      <c r="CR102" s="13">
        <v>0</v>
      </c>
      <c r="CS102" s="13">
        <v>0</v>
      </c>
      <c r="CT102" s="13">
        <v>1</v>
      </c>
      <c r="CU102" s="13">
        <v>0</v>
      </c>
    </row>
    <row r="103" spans="1:100">
      <c r="A103" t="s">
        <v>145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1</v>
      </c>
      <c r="BP103" s="13">
        <v>0</v>
      </c>
      <c r="BQ103" s="13">
        <v>0</v>
      </c>
      <c r="BR103" s="13">
        <v>0</v>
      </c>
      <c r="BS103" s="13">
        <v>1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1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1</v>
      </c>
      <c r="CT103" s="13">
        <v>0</v>
      </c>
      <c r="CU103" s="13">
        <v>1</v>
      </c>
      <c r="CV103" t="s">
        <v>146</v>
      </c>
    </row>
    <row r="104" spans="1:100">
      <c r="A104" t="s">
        <v>147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1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1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1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1</v>
      </c>
      <c r="CR104" s="13">
        <v>0</v>
      </c>
      <c r="CS104" s="13">
        <v>0</v>
      </c>
      <c r="CT104" s="13">
        <v>1</v>
      </c>
      <c r="CU104" s="13">
        <v>0</v>
      </c>
    </row>
    <row r="105" spans="1:100">
      <c r="A105" t="s">
        <v>148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5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4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4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3</v>
      </c>
      <c r="CR105" s="13">
        <v>0</v>
      </c>
      <c r="CS105" s="13">
        <v>0</v>
      </c>
      <c r="CT105" s="13">
        <v>1</v>
      </c>
      <c r="CU105" s="13">
        <v>0</v>
      </c>
    </row>
    <row r="106" spans="1:100">
      <c r="A106" t="s">
        <v>149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8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4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4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1</v>
      </c>
      <c r="CR106" s="13">
        <v>0</v>
      </c>
      <c r="CS106" s="13">
        <v>0</v>
      </c>
      <c r="CT106" s="13">
        <v>1</v>
      </c>
      <c r="CU106" s="13">
        <v>0</v>
      </c>
    </row>
    <row r="107" spans="1:100">
      <c r="A107" t="s">
        <v>150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6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3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3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2</v>
      </c>
      <c r="CR107" s="13">
        <v>0</v>
      </c>
      <c r="CS107" s="13">
        <v>0</v>
      </c>
      <c r="CT107" s="13">
        <v>1</v>
      </c>
      <c r="CU107" s="13">
        <v>0</v>
      </c>
    </row>
    <row r="108" spans="1:100">
      <c r="A108" t="s">
        <v>151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1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2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2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5</v>
      </c>
      <c r="CR108" s="13">
        <v>0</v>
      </c>
      <c r="CS108" s="13">
        <v>0</v>
      </c>
      <c r="CT108" s="13">
        <v>1</v>
      </c>
      <c r="CU108" s="13">
        <v>0</v>
      </c>
    </row>
    <row r="109" spans="1:100">
      <c r="A109" t="s">
        <v>152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3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1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1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2</v>
      </c>
      <c r="CR109" s="13">
        <v>0</v>
      </c>
      <c r="CS109" s="13">
        <v>0</v>
      </c>
      <c r="CT109" s="13">
        <v>1</v>
      </c>
      <c r="CU109" s="13">
        <v>0</v>
      </c>
    </row>
    <row r="110" spans="1:100">
      <c r="A110" t="s">
        <v>153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3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1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1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1</v>
      </c>
      <c r="CR110" s="13">
        <v>0</v>
      </c>
      <c r="CS110" s="13">
        <v>0</v>
      </c>
      <c r="CT110" s="13">
        <v>1</v>
      </c>
      <c r="CU110" s="13">
        <v>0</v>
      </c>
    </row>
    <row r="111" spans="1:100">
      <c r="A111" t="s">
        <v>154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3">
        <v>0</v>
      </c>
      <c r="X111" s="13">
        <v>0</v>
      </c>
      <c r="Y111" s="13">
        <v>0</v>
      </c>
      <c r="Z111" s="13">
        <v>1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1</v>
      </c>
      <c r="AP111" s="13">
        <v>0</v>
      </c>
      <c r="AQ111" s="13">
        <v>0</v>
      </c>
      <c r="AR111" s="13">
        <v>1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1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5</v>
      </c>
      <c r="BN111" s="13">
        <v>0</v>
      </c>
      <c r="BO111" s="13">
        <v>0</v>
      </c>
      <c r="BP111" s="13">
        <v>2</v>
      </c>
      <c r="BQ111" s="13">
        <v>0</v>
      </c>
      <c r="BR111" s="13">
        <v>0</v>
      </c>
      <c r="BS111" s="13">
        <v>3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2</v>
      </c>
      <c r="BZ111" s="13">
        <v>0</v>
      </c>
      <c r="CA111" s="13">
        <v>0</v>
      </c>
      <c r="CB111" s="13">
        <v>3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2</v>
      </c>
      <c r="CR111" s="13">
        <v>0</v>
      </c>
      <c r="CS111" s="13">
        <v>0</v>
      </c>
      <c r="CT111" s="13">
        <v>1</v>
      </c>
      <c r="CU111" s="13">
        <v>0</v>
      </c>
    </row>
    <row r="112" spans="1:100">
      <c r="A112" t="s">
        <v>155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1</v>
      </c>
      <c r="BN112" s="13">
        <v>0</v>
      </c>
      <c r="BO112" s="13">
        <v>0</v>
      </c>
      <c r="BP112" s="13">
        <v>1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2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3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3</v>
      </c>
      <c r="CR112" s="13">
        <v>0</v>
      </c>
      <c r="CS112" s="13">
        <v>0</v>
      </c>
      <c r="CT112" s="13">
        <v>1</v>
      </c>
      <c r="CU112" s="13">
        <v>0</v>
      </c>
    </row>
    <row r="113" spans="1:100">
      <c r="A113" t="s">
        <v>156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10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1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1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9</v>
      </c>
      <c r="CR113" s="13">
        <v>0</v>
      </c>
      <c r="CS113" s="13">
        <v>0</v>
      </c>
      <c r="CT113" s="13">
        <v>1</v>
      </c>
      <c r="CU113" s="13">
        <v>0</v>
      </c>
    </row>
    <row r="114" spans="1:100">
      <c r="A114" t="s">
        <v>157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3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1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1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1</v>
      </c>
      <c r="CR114" s="13">
        <v>0</v>
      </c>
      <c r="CS114" s="13">
        <v>0</v>
      </c>
      <c r="CT114" s="13">
        <v>1</v>
      </c>
      <c r="CU114" s="13">
        <v>0</v>
      </c>
    </row>
    <row r="115" spans="1:100">
      <c r="A115" t="s">
        <v>158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2</v>
      </c>
      <c r="BN115" s="13">
        <v>1</v>
      </c>
      <c r="BO115" s="13">
        <v>1</v>
      </c>
      <c r="BP115" s="13">
        <v>0</v>
      </c>
      <c r="BQ115" s="13">
        <v>0</v>
      </c>
      <c r="BR115" s="13">
        <v>0</v>
      </c>
      <c r="BS115" s="13">
        <v>1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1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2</v>
      </c>
      <c r="CR115" s="13">
        <v>1</v>
      </c>
      <c r="CS115" s="13">
        <v>1</v>
      </c>
      <c r="CT115" s="13">
        <v>0</v>
      </c>
      <c r="CU115" s="13">
        <v>1</v>
      </c>
      <c r="CV115" t="s">
        <v>112</v>
      </c>
    </row>
    <row r="116" spans="1:100">
      <c r="A116" t="s">
        <v>159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1</v>
      </c>
      <c r="BN116" s="13">
        <v>0</v>
      </c>
      <c r="BO116" s="13">
        <v>0</v>
      </c>
      <c r="BP116" s="13">
        <v>1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1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2</v>
      </c>
      <c r="CR116" s="13">
        <v>0</v>
      </c>
      <c r="CS116" s="13">
        <v>0</v>
      </c>
      <c r="CT116" s="13">
        <v>1</v>
      </c>
      <c r="CU116" s="13">
        <v>0</v>
      </c>
    </row>
    <row r="117" spans="1:100">
      <c r="A117" t="s">
        <v>160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1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1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1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1</v>
      </c>
      <c r="CR117" s="13">
        <v>0</v>
      </c>
      <c r="CS117" s="13">
        <v>0</v>
      </c>
      <c r="CT117" s="13">
        <v>1</v>
      </c>
      <c r="CU117" s="13">
        <v>0</v>
      </c>
    </row>
    <row r="118" spans="1:100">
      <c r="A118" t="s">
        <v>161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1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2</v>
      </c>
      <c r="BT118" s="13">
        <v>0</v>
      </c>
      <c r="BU118" s="13">
        <v>0</v>
      </c>
      <c r="BV118" s="13">
        <v>1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2</v>
      </c>
      <c r="CC118" s="13">
        <v>0</v>
      </c>
      <c r="CD118" s="13">
        <v>0</v>
      </c>
      <c r="CE118" s="13">
        <v>1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2</v>
      </c>
      <c r="CR118" s="13">
        <v>0</v>
      </c>
      <c r="CS118" s="13">
        <v>0</v>
      </c>
      <c r="CT118" s="13">
        <v>1</v>
      </c>
      <c r="CU118" s="13">
        <v>0</v>
      </c>
    </row>
    <row r="119" spans="1:100">
      <c r="A119" t="s">
        <v>162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1</v>
      </c>
      <c r="BN119" s="13">
        <v>0</v>
      </c>
      <c r="BO119" s="13">
        <v>0</v>
      </c>
      <c r="BP119" s="13">
        <v>2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2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2</v>
      </c>
      <c r="CR119" s="13">
        <v>0</v>
      </c>
      <c r="CS119" s="13">
        <v>0</v>
      </c>
      <c r="CT119" s="13">
        <v>1</v>
      </c>
      <c r="CU119" s="13">
        <v>0</v>
      </c>
    </row>
    <row r="120" spans="1:100">
      <c r="A120" t="s">
        <v>163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1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1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1</v>
      </c>
      <c r="CS120" s="13">
        <v>0</v>
      </c>
      <c r="CT120" s="13">
        <v>0</v>
      </c>
      <c r="CU120" s="13">
        <v>1</v>
      </c>
      <c r="CV120" t="s">
        <v>164</v>
      </c>
    </row>
    <row r="121" spans="1:100">
      <c r="A121" t="s">
        <v>165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2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1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1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0</v>
      </c>
      <c r="CQ121" s="13">
        <v>1</v>
      </c>
      <c r="CR121" s="13">
        <v>0</v>
      </c>
      <c r="CS121" s="13">
        <v>0</v>
      </c>
      <c r="CT121" s="13">
        <v>1</v>
      </c>
      <c r="CU121" s="13">
        <v>0</v>
      </c>
    </row>
    <row r="122" spans="1:100">
      <c r="A122" t="s">
        <v>166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3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1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1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0</v>
      </c>
      <c r="CQ122" s="13">
        <v>3</v>
      </c>
      <c r="CR122" s="13">
        <v>0</v>
      </c>
      <c r="CS122" s="13">
        <v>0</v>
      </c>
      <c r="CT122" s="13">
        <v>1</v>
      </c>
      <c r="CU122" s="13">
        <v>0</v>
      </c>
    </row>
    <row r="123" spans="1:100">
      <c r="A123" t="s">
        <v>167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3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5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5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2</v>
      </c>
      <c r="CR123" s="13">
        <v>0</v>
      </c>
      <c r="CS123" s="13">
        <v>0</v>
      </c>
      <c r="CT123" s="13">
        <v>1</v>
      </c>
      <c r="CU123" s="13">
        <v>0</v>
      </c>
    </row>
    <row r="124" spans="1:100">
      <c r="A124">
        <v>2310780244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4</v>
      </c>
      <c r="BO124" s="13">
        <v>4</v>
      </c>
      <c r="BP124" s="13">
        <v>0</v>
      </c>
      <c r="BQ124" s="13">
        <v>0</v>
      </c>
      <c r="BR124" s="13">
        <v>0</v>
      </c>
      <c r="BS124" s="13">
        <v>1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1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0</v>
      </c>
      <c r="CP124" s="13">
        <v>0</v>
      </c>
      <c r="CQ124" s="13">
        <v>0</v>
      </c>
      <c r="CR124" s="13">
        <v>1</v>
      </c>
      <c r="CS124" s="13">
        <v>1</v>
      </c>
      <c r="CT124" s="13">
        <v>0</v>
      </c>
      <c r="CU124" s="13">
        <v>1</v>
      </c>
      <c r="CV124" t="s">
        <v>112</v>
      </c>
    </row>
    <row r="125" spans="1:100">
      <c r="A125" t="s">
        <v>168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4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1</v>
      </c>
      <c r="CR125" s="13">
        <v>0</v>
      </c>
      <c r="CS125" s="13">
        <v>0</v>
      </c>
      <c r="CT125" s="13">
        <v>1</v>
      </c>
      <c r="CU125" s="13">
        <v>0</v>
      </c>
    </row>
    <row r="126" spans="1:100">
      <c r="A126" t="s">
        <v>169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2</v>
      </c>
      <c r="BO126" s="13">
        <v>2</v>
      </c>
      <c r="BP126" s="13">
        <v>0</v>
      </c>
      <c r="BQ126" s="13">
        <v>0</v>
      </c>
      <c r="BR126" s="13">
        <v>0</v>
      </c>
      <c r="BS126" s="13">
        <v>1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1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0</v>
      </c>
      <c r="CQ126" s="13">
        <v>0</v>
      </c>
      <c r="CR126" s="13">
        <v>1</v>
      </c>
      <c r="CS126" s="13">
        <v>1</v>
      </c>
      <c r="CT126" s="13">
        <v>0</v>
      </c>
      <c r="CU126" s="13">
        <v>1</v>
      </c>
      <c r="CV126" t="s">
        <v>112</v>
      </c>
    </row>
    <row r="127" spans="1:100">
      <c r="A127" t="s">
        <v>170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1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1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1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0</v>
      </c>
      <c r="CP127" s="13">
        <v>0</v>
      </c>
      <c r="CQ127" s="13">
        <v>1</v>
      </c>
      <c r="CR127" s="13">
        <v>0</v>
      </c>
      <c r="CS127" s="13">
        <v>0</v>
      </c>
      <c r="CT127" s="13">
        <v>1</v>
      </c>
      <c r="CU127" s="13">
        <v>0</v>
      </c>
    </row>
    <row r="128" spans="1:100">
      <c r="A128" t="s">
        <v>171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2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1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1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13">
        <v>0</v>
      </c>
      <c r="CP128" s="13">
        <v>0</v>
      </c>
      <c r="CQ128" s="13">
        <v>1</v>
      </c>
      <c r="CR128" s="13">
        <v>0</v>
      </c>
      <c r="CS128" s="13">
        <v>0</v>
      </c>
      <c r="CT128" s="13">
        <v>1</v>
      </c>
      <c r="CU128" s="13">
        <v>0</v>
      </c>
    </row>
    <row r="129" spans="1:100">
      <c r="A129" t="s">
        <v>172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2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1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1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3">
        <v>0</v>
      </c>
      <c r="CP129" s="13">
        <v>0</v>
      </c>
      <c r="CQ129" s="13">
        <v>2</v>
      </c>
      <c r="CR129" s="13">
        <v>0</v>
      </c>
      <c r="CS129" s="13">
        <v>0</v>
      </c>
      <c r="CT129" s="13">
        <v>1</v>
      </c>
      <c r="CU129" s="13">
        <v>0</v>
      </c>
    </row>
    <row r="130" spans="1:100">
      <c r="A130" t="s">
        <v>173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10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2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2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1</v>
      </c>
      <c r="CR130" s="13">
        <v>0</v>
      </c>
      <c r="CS130" s="13">
        <v>0</v>
      </c>
      <c r="CT130" s="13">
        <v>1</v>
      </c>
      <c r="CU130" s="13">
        <v>0</v>
      </c>
    </row>
    <row r="131" spans="1:100">
      <c r="A131" t="s">
        <v>174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2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2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1</v>
      </c>
      <c r="CU131" s="13">
        <v>0</v>
      </c>
      <c r="CV131" t="s">
        <v>96</v>
      </c>
    </row>
    <row r="132" spans="1:100">
      <c r="A132" t="s">
        <v>175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3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2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2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13">
        <v>0</v>
      </c>
      <c r="CP132" s="13">
        <v>0</v>
      </c>
      <c r="CQ132" s="13">
        <v>2</v>
      </c>
      <c r="CR132" s="13">
        <v>0</v>
      </c>
      <c r="CS132" s="13">
        <v>0</v>
      </c>
      <c r="CT132" s="13">
        <v>1</v>
      </c>
      <c r="CU132" s="13">
        <v>0</v>
      </c>
    </row>
    <row r="133" spans="1:100">
      <c r="A133" t="s">
        <v>176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2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1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1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0</v>
      </c>
      <c r="CN133" s="13">
        <v>0</v>
      </c>
      <c r="CO133" s="13">
        <v>0</v>
      </c>
      <c r="CP133" s="13">
        <v>0</v>
      </c>
      <c r="CQ133" s="13">
        <v>1</v>
      </c>
      <c r="CR133" s="13">
        <v>0</v>
      </c>
      <c r="CS133" s="13">
        <v>0</v>
      </c>
      <c r="CT133" s="13">
        <v>1</v>
      </c>
      <c r="CU133" s="13">
        <v>0</v>
      </c>
    </row>
    <row r="134" spans="1:100">
      <c r="A134" t="s">
        <v>177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2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1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1</v>
      </c>
      <c r="CC134" s="13">
        <v>0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3">
        <v>0</v>
      </c>
      <c r="CP134" s="13">
        <v>0</v>
      </c>
      <c r="CQ134" s="13">
        <v>2</v>
      </c>
      <c r="CR134" s="13">
        <v>0</v>
      </c>
      <c r="CS134" s="13">
        <v>0</v>
      </c>
      <c r="CT134" s="13">
        <v>1</v>
      </c>
      <c r="CU134" s="13">
        <v>0</v>
      </c>
    </row>
    <row r="135" spans="1:100">
      <c r="A135" t="s">
        <v>178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4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1</v>
      </c>
      <c r="BT135" s="13">
        <v>0</v>
      </c>
      <c r="BU135" s="13">
        <v>0</v>
      </c>
      <c r="BV135" s="13">
        <v>0</v>
      </c>
      <c r="BW135" s="13">
        <v>0</v>
      </c>
      <c r="BX135" s="13">
        <v>0</v>
      </c>
      <c r="BY135" s="13">
        <v>0</v>
      </c>
      <c r="BZ135" s="13">
        <v>0</v>
      </c>
      <c r="CA135" s="13">
        <v>0</v>
      </c>
      <c r="CB135" s="13">
        <v>1</v>
      </c>
      <c r="CC135" s="13">
        <v>0</v>
      </c>
      <c r="CD135" s="13">
        <v>0</v>
      </c>
      <c r="CE135" s="13">
        <v>0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0</v>
      </c>
      <c r="CN135" s="13">
        <v>0</v>
      </c>
      <c r="CO135" s="13">
        <v>0</v>
      </c>
      <c r="CP135" s="13">
        <v>0</v>
      </c>
      <c r="CQ135" s="13">
        <v>1</v>
      </c>
      <c r="CR135" s="13">
        <v>0</v>
      </c>
      <c r="CS135" s="13">
        <v>0</v>
      </c>
      <c r="CT135" s="13">
        <v>1</v>
      </c>
      <c r="CU135" s="13">
        <v>0</v>
      </c>
    </row>
    <row r="136" spans="1:100">
      <c r="A136" t="s">
        <v>179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2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1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0</v>
      </c>
      <c r="CA136" s="13">
        <v>0</v>
      </c>
      <c r="CB136" s="13">
        <v>1</v>
      </c>
      <c r="CC136" s="13">
        <v>0</v>
      </c>
      <c r="CD136" s="13">
        <v>0</v>
      </c>
      <c r="CE136" s="13">
        <v>0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0</v>
      </c>
      <c r="CM136" s="13">
        <v>0</v>
      </c>
      <c r="CN136" s="13">
        <v>0</v>
      </c>
      <c r="CO136" s="13">
        <v>0</v>
      </c>
      <c r="CP136" s="13">
        <v>0</v>
      </c>
      <c r="CQ136" s="13">
        <v>1</v>
      </c>
      <c r="CR136" s="13">
        <v>0</v>
      </c>
      <c r="CS136" s="13">
        <v>0</v>
      </c>
      <c r="CT136" s="13">
        <v>1</v>
      </c>
      <c r="CU136" s="13">
        <v>0</v>
      </c>
    </row>
    <row r="137" spans="1:100">
      <c r="A137" t="s">
        <v>180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3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2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2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3">
        <v>0</v>
      </c>
      <c r="CP137" s="13">
        <v>0</v>
      </c>
      <c r="CQ137" s="13">
        <v>3</v>
      </c>
      <c r="CR137" s="13">
        <v>0</v>
      </c>
      <c r="CS137" s="13">
        <v>0</v>
      </c>
      <c r="CT137" s="13">
        <v>1</v>
      </c>
      <c r="CU137" s="13">
        <v>0</v>
      </c>
    </row>
    <row r="138" spans="1:100">
      <c r="A138" t="s">
        <v>181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4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4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4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0</v>
      </c>
      <c r="CP138" s="13">
        <v>0</v>
      </c>
      <c r="CQ138" s="13">
        <v>5</v>
      </c>
      <c r="CR138" s="13">
        <v>0</v>
      </c>
      <c r="CS138" s="13">
        <v>0</v>
      </c>
      <c r="CT138" s="13">
        <v>1</v>
      </c>
      <c r="CU138" s="13">
        <v>0</v>
      </c>
    </row>
    <row r="139" spans="1:100">
      <c r="A139" t="s">
        <v>182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4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4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4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0</v>
      </c>
      <c r="CN139" s="13">
        <v>0</v>
      </c>
      <c r="CO139" s="13">
        <v>0</v>
      </c>
      <c r="CP139" s="13">
        <v>0</v>
      </c>
      <c r="CQ139" s="13">
        <v>1</v>
      </c>
      <c r="CR139" s="13">
        <v>0</v>
      </c>
      <c r="CS139" s="13">
        <v>0</v>
      </c>
      <c r="CT139" s="13">
        <v>1</v>
      </c>
      <c r="CU139" s="13">
        <v>0</v>
      </c>
    </row>
    <row r="140" spans="1:100">
      <c r="A140" t="s">
        <v>183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3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3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Q140" s="13">
        <v>2</v>
      </c>
      <c r="CR140" s="13">
        <v>0</v>
      </c>
      <c r="CS140" s="13">
        <v>0</v>
      </c>
      <c r="CT140" s="13">
        <v>1</v>
      </c>
      <c r="CU140" s="13">
        <v>0</v>
      </c>
    </row>
    <row r="141" spans="1:100">
      <c r="A141" t="s">
        <v>184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1</v>
      </c>
      <c r="BO141" s="13">
        <v>1</v>
      </c>
      <c r="BP141" s="13">
        <v>1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1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3</v>
      </c>
      <c r="CR141" s="13">
        <v>1</v>
      </c>
      <c r="CS141" s="13">
        <v>1</v>
      </c>
      <c r="CT141" s="13">
        <v>0</v>
      </c>
      <c r="CU141" s="13">
        <v>1</v>
      </c>
      <c r="CV141" t="s">
        <v>112</v>
      </c>
    </row>
    <row r="142" spans="1:100">
      <c r="A142" t="s">
        <v>185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3">
        <v>0</v>
      </c>
      <c r="X142" s="13">
        <v>0</v>
      </c>
      <c r="Y142" s="13">
        <v>0</v>
      </c>
      <c r="Z142" s="13">
        <v>1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1</v>
      </c>
      <c r="AP142" s="13">
        <v>0</v>
      </c>
      <c r="AQ142" s="13">
        <v>0</v>
      </c>
      <c r="AR142" s="13">
        <v>1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1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4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2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2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0</v>
      </c>
      <c r="CQ142" s="13">
        <v>1</v>
      </c>
      <c r="CR142" s="13">
        <v>0</v>
      </c>
      <c r="CS142" s="13">
        <v>0</v>
      </c>
      <c r="CT142" s="13">
        <v>1</v>
      </c>
      <c r="CU142" s="13">
        <v>0</v>
      </c>
    </row>
    <row r="143" spans="1:100">
      <c r="A143" t="s">
        <v>186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1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1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1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3">
        <v>0</v>
      </c>
      <c r="CP143" s="13">
        <v>0</v>
      </c>
      <c r="CQ143" s="13">
        <v>2</v>
      </c>
      <c r="CR143" s="13">
        <v>0</v>
      </c>
      <c r="CS143" s="13">
        <v>0</v>
      </c>
      <c r="CT143" s="13">
        <v>1</v>
      </c>
      <c r="CU143" s="13">
        <v>0</v>
      </c>
    </row>
    <row r="144" spans="1:100">
      <c r="A144" t="s">
        <v>187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1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1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1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Q144" s="13">
        <v>1</v>
      </c>
      <c r="CR144" s="13">
        <v>0</v>
      </c>
      <c r="CS144" s="13">
        <v>0</v>
      </c>
      <c r="CT144" s="13">
        <v>1</v>
      </c>
      <c r="CU144" s="13">
        <v>0</v>
      </c>
    </row>
    <row r="145" spans="1:100">
      <c r="A145" t="s">
        <v>188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3">
        <v>0</v>
      </c>
      <c r="X145" s="13">
        <v>0</v>
      </c>
      <c r="Y145" s="13">
        <v>0</v>
      </c>
      <c r="Z145" s="13">
        <v>1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1</v>
      </c>
      <c r="AP145" s="13">
        <v>0</v>
      </c>
      <c r="AQ145" s="13">
        <v>0</v>
      </c>
      <c r="AR145" s="13">
        <v>1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1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3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2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2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0</v>
      </c>
      <c r="CP145" s="13">
        <v>0</v>
      </c>
      <c r="CQ145" s="13">
        <v>1</v>
      </c>
      <c r="CR145" s="13">
        <v>0</v>
      </c>
      <c r="CS145" s="13">
        <v>0</v>
      </c>
      <c r="CT145" s="13">
        <v>1</v>
      </c>
      <c r="CU145" s="13">
        <v>0</v>
      </c>
    </row>
    <row r="146" spans="1:100">
      <c r="A146" t="s">
        <v>189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 s="13">
        <v>1</v>
      </c>
      <c r="X146" s="13">
        <v>0</v>
      </c>
      <c r="Y146" s="13">
        <v>0</v>
      </c>
      <c r="Z146" s="13">
        <v>11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12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12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11</v>
      </c>
      <c r="BH146" s="13">
        <v>0</v>
      </c>
      <c r="BI146" s="13">
        <v>0</v>
      </c>
      <c r="BJ146" s="13">
        <v>1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3">
        <v>0</v>
      </c>
      <c r="CP146" s="13">
        <v>0</v>
      </c>
      <c r="CQ146" s="13">
        <v>3</v>
      </c>
      <c r="CR146" s="13">
        <v>0</v>
      </c>
      <c r="CS146" s="13">
        <v>0</v>
      </c>
      <c r="CT146" s="13">
        <v>1</v>
      </c>
      <c r="CU146" s="13">
        <v>0</v>
      </c>
    </row>
    <row r="147" spans="1:100">
      <c r="A147" t="s">
        <v>190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3">
        <v>0</v>
      </c>
      <c r="X147" s="13">
        <v>0</v>
      </c>
      <c r="Y147" s="13">
        <v>0</v>
      </c>
      <c r="Z147" s="13">
        <v>1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1</v>
      </c>
      <c r="AP147" s="13">
        <v>0</v>
      </c>
      <c r="AQ147" s="13">
        <v>0</v>
      </c>
      <c r="AR147" s="13">
        <v>1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1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2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1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1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0</v>
      </c>
      <c r="CO147" s="13">
        <v>0</v>
      </c>
      <c r="CP147" s="13">
        <v>0</v>
      </c>
      <c r="CQ147" s="13">
        <v>1</v>
      </c>
      <c r="CR147" s="13">
        <v>0</v>
      </c>
      <c r="CS147" s="13">
        <v>0</v>
      </c>
      <c r="CT147" s="13">
        <v>1</v>
      </c>
      <c r="CU147" s="13">
        <v>0</v>
      </c>
    </row>
    <row r="148" spans="1:100">
      <c r="A148" t="s">
        <v>191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3">
        <v>0</v>
      </c>
      <c r="X148" s="13">
        <v>0</v>
      </c>
      <c r="Y148" s="13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s="13">
        <v>0</v>
      </c>
      <c r="AV148" s="13">
        <v>0</v>
      </c>
      <c r="AW148" s="13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 s="13">
        <v>0</v>
      </c>
      <c r="BT148" s="13">
        <v>0</v>
      </c>
      <c r="BU148" s="13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s="13">
        <v>0</v>
      </c>
      <c r="CR148" s="13">
        <v>0</v>
      </c>
      <c r="CS148" s="13">
        <v>0</v>
      </c>
      <c r="CT148" s="13">
        <v>1</v>
      </c>
      <c r="CU148" s="13">
        <v>0</v>
      </c>
      <c r="CV148" t="s">
        <v>96</v>
      </c>
    </row>
    <row r="149" spans="1:100">
      <c r="A149" t="s">
        <v>192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3">
        <v>0</v>
      </c>
      <c r="X149" s="13">
        <v>0</v>
      </c>
      <c r="Y149" s="13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2</v>
      </c>
      <c r="AP149">
        <v>0</v>
      </c>
      <c r="AQ149">
        <v>0</v>
      </c>
      <c r="AR149">
        <v>2</v>
      </c>
      <c r="AS149">
        <v>0</v>
      </c>
      <c r="AT149">
        <v>0</v>
      </c>
      <c r="AU149" s="13">
        <v>0</v>
      </c>
      <c r="AV149" s="13">
        <v>0</v>
      </c>
      <c r="AW149" s="13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 s="13">
        <v>0</v>
      </c>
      <c r="BT149" s="13">
        <v>0</v>
      </c>
      <c r="BU149" s="13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s="13">
        <v>2</v>
      </c>
      <c r="CR149" s="13">
        <v>0</v>
      </c>
      <c r="CS149" s="13">
        <v>0</v>
      </c>
      <c r="CT149" s="13">
        <v>1</v>
      </c>
      <c r="CU149" s="13">
        <v>0</v>
      </c>
    </row>
    <row r="150" spans="1:100">
      <c r="A150" t="s">
        <v>193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 s="13">
        <v>0</v>
      </c>
      <c r="X150" s="13">
        <v>0</v>
      </c>
      <c r="Y150" s="13">
        <v>0</v>
      </c>
      <c r="Z150" s="13">
        <v>1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1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1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1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3</v>
      </c>
      <c r="BN150" s="13">
        <v>1</v>
      </c>
      <c r="BO150" s="13">
        <v>1</v>
      </c>
      <c r="BP150" s="13">
        <v>0</v>
      </c>
      <c r="BQ150" s="13">
        <v>0</v>
      </c>
      <c r="BR150" s="13">
        <v>0</v>
      </c>
      <c r="BS150" s="13">
        <v>1</v>
      </c>
      <c r="BT150" s="13">
        <v>0</v>
      </c>
      <c r="BU150" s="13">
        <v>0</v>
      </c>
      <c r="BV150" s="13">
        <v>2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1</v>
      </c>
      <c r="CC150" s="13">
        <v>0</v>
      </c>
      <c r="CD150" s="13">
        <v>0</v>
      </c>
      <c r="CE150" s="13">
        <v>2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13">
        <v>0</v>
      </c>
      <c r="CP150" s="13">
        <v>0</v>
      </c>
      <c r="CQ150" s="13">
        <v>4</v>
      </c>
      <c r="CR150" s="13">
        <v>0</v>
      </c>
      <c r="CS150" s="13">
        <v>1</v>
      </c>
      <c r="CT150" s="13">
        <v>0</v>
      </c>
      <c r="CU150" s="13">
        <v>1</v>
      </c>
      <c r="CV150" t="s">
        <v>112</v>
      </c>
    </row>
    <row r="151" spans="1:100">
      <c r="A151" t="s">
        <v>194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  <c r="W151" s="13">
        <v>0</v>
      </c>
      <c r="X151" s="13">
        <v>0</v>
      </c>
      <c r="Y151" s="13">
        <v>0</v>
      </c>
      <c r="Z151" s="13">
        <v>2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1</v>
      </c>
      <c r="AJ151" s="13">
        <v>0</v>
      </c>
      <c r="AK151" s="13">
        <v>0</v>
      </c>
      <c r="AL151" s="13">
        <v>1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1</v>
      </c>
      <c r="AS151" s="13">
        <v>0</v>
      </c>
      <c r="AT151" s="13">
        <v>0</v>
      </c>
      <c r="AU151" s="13">
        <v>1</v>
      </c>
      <c r="AV151" s="13">
        <v>0</v>
      </c>
      <c r="AW151" s="13">
        <v>0</v>
      </c>
      <c r="AX151" s="13">
        <v>1</v>
      </c>
      <c r="AY151" s="13">
        <v>0</v>
      </c>
      <c r="AZ151" s="13">
        <v>0</v>
      </c>
      <c r="BA151" s="13">
        <v>1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2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0</v>
      </c>
      <c r="CP151" s="13">
        <v>0</v>
      </c>
      <c r="CQ151" s="13">
        <v>5</v>
      </c>
      <c r="CR151" s="13">
        <v>0</v>
      </c>
      <c r="CS151" s="13">
        <v>0</v>
      </c>
      <c r="CT151" s="13">
        <v>1</v>
      </c>
      <c r="CU151" s="13">
        <v>0</v>
      </c>
    </row>
    <row r="152" spans="1:100">
      <c r="A152" t="s">
        <v>195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3">
        <v>0</v>
      </c>
      <c r="X152" s="13">
        <v>0</v>
      </c>
      <c r="Y152" s="13">
        <v>0</v>
      </c>
      <c r="Z152" s="13">
        <v>1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1</v>
      </c>
      <c r="AP152" s="13">
        <v>0</v>
      </c>
      <c r="AQ152" s="13">
        <v>0</v>
      </c>
      <c r="AR152" s="13">
        <v>1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1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3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2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2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0</v>
      </c>
      <c r="CQ152" s="13">
        <v>1</v>
      </c>
      <c r="CR152" s="13">
        <v>0</v>
      </c>
      <c r="CS152" s="13">
        <v>0</v>
      </c>
      <c r="CT152" s="13">
        <v>1</v>
      </c>
      <c r="CU152" s="13">
        <v>0</v>
      </c>
    </row>
    <row r="153" spans="1:100">
      <c r="A153" s="13" t="s">
        <v>196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 s="13">
        <v>0</v>
      </c>
      <c r="X153" s="13">
        <v>0</v>
      </c>
      <c r="Y153" s="13">
        <v>0</v>
      </c>
      <c r="Z153" s="13">
        <v>1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1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1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1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1</v>
      </c>
      <c r="BN153" s="13">
        <v>1</v>
      </c>
      <c r="BO153" s="13">
        <v>1</v>
      </c>
      <c r="BP153" s="13">
        <v>0</v>
      </c>
      <c r="BQ153" s="13">
        <v>0</v>
      </c>
      <c r="BR153" s="13">
        <v>0</v>
      </c>
      <c r="BS153" s="13">
        <v>1</v>
      </c>
      <c r="BT153" s="13">
        <v>0</v>
      </c>
      <c r="BU153" s="13">
        <v>0</v>
      </c>
      <c r="BV153" s="13">
        <v>2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1</v>
      </c>
      <c r="CC153" s="13">
        <v>0</v>
      </c>
      <c r="CD153" s="13">
        <v>0</v>
      </c>
      <c r="CE153" s="13">
        <v>2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>
        <v>6</v>
      </c>
      <c r="CR153" s="13">
        <v>1</v>
      </c>
      <c r="CS153" s="13">
        <v>1</v>
      </c>
      <c r="CT153" s="13">
        <v>0</v>
      </c>
      <c r="CU153" s="13">
        <v>1</v>
      </c>
      <c r="CV153" t="s">
        <v>112</v>
      </c>
    </row>
    <row r="154" spans="1:100">
      <c r="A154" t="s">
        <v>197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3">
        <v>0</v>
      </c>
      <c r="X154" s="13">
        <v>0</v>
      </c>
      <c r="Y154" s="13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s="13">
        <v>0</v>
      </c>
      <c r="AW154" s="13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 s="13">
        <v>2</v>
      </c>
      <c r="BT154" s="13">
        <v>0</v>
      </c>
      <c r="BU154" s="13">
        <v>0</v>
      </c>
      <c r="BV154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2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0</v>
      </c>
      <c r="CQ154" s="13">
        <v>3</v>
      </c>
      <c r="CR154" s="13">
        <v>0</v>
      </c>
      <c r="CS154" s="13">
        <v>0</v>
      </c>
      <c r="CT154" s="13">
        <v>1</v>
      </c>
      <c r="CU154" s="13">
        <v>0</v>
      </c>
    </row>
    <row r="156" spans="1:100">
      <c r="A156" t="s">
        <v>198</v>
      </c>
      <c r="B156">
        <f>SUM(B5:B154)</f>
        <v>153</v>
      </c>
      <c r="C156">
        <f t="shared" ref="C156:BN156" si="0">SUM(C5:C154)</f>
        <v>0</v>
      </c>
      <c r="D156">
        <f t="shared" si="0"/>
        <v>1</v>
      </c>
      <c r="E156">
        <f t="shared" si="0"/>
        <v>52</v>
      </c>
      <c r="F156">
        <f t="shared" si="0"/>
        <v>0</v>
      </c>
      <c r="G156">
        <f t="shared" si="0"/>
        <v>0</v>
      </c>
      <c r="H156">
        <f t="shared" si="0"/>
        <v>45</v>
      </c>
      <c r="I156">
        <f t="shared" si="0"/>
        <v>0</v>
      </c>
      <c r="J156">
        <f t="shared" si="0"/>
        <v>2</v>
      </c>
      <c r="K156">
        <f t="shared" si="0"/>
        <v>148</v>
      </c>
      <c r="L156">
        <f t="shared" si="0"/>
        <v>0</v>
      </c>
      <c r="M156">
        <f t="shared" si="0"/>
        <v>3</v>
      </c>
      <c r="N156">
        <f t="shared" si="0"/>
        <v>102</v>
      </c>
      <c r="O156">
        <f t="shared" si="0"/>
        <v>0</v>
      </c>
      <c r="P156">
        <f t="shared" si="0"/>
        <v>0</v>
      </c>
      <c r="Q156">
        <f t="shared" si="0"/>
        <v>230</v>
      </c>
      <c r="R156">
        <f t="shared" si="0"/>
        <v>1</v>
      </c>
      <c r="S156">
        <f t="shared" si="0"/>
        <v>3</v>
      </c>
      <c r="T156">
        <f t="shared" si="0"/>
        <v>19</v>
      </c>
      <c r="U156">
        <f t="shared" si="0"/>
        <v>0</v>
      </c>
      <c r="V156">
        <f t="shared" si="0"/>
        <v>1</v>
      </c>
      <c r="W156">
        <f t="shared" si="0"/>
        <v>10</v>
      </c>
      <c r="X156">
        <f t="shared" si="0"/>
        <v>0</v>
      </c>
      <c r="Y156">
        <f t="shared" si="0"/>
        <v>0</v>
      </c>
      <c r="Z156">
        <f t="shared" si="0"/>
        <v>315</v>
      </c>
      <c r="AA156">
        <f t="shared" si="0"/>
        <v>0</v>
      </c>
      <c r="AB156">
        <f t="shared" si="0"/>
        <v>1</v>
      </c>
      <c r="AC156">
        <f t="shared" si="0"/>
        <v>8</v>
      </c>
      <c r="AD156">
        <f t="shared" si="0"/>
        <v>0</v>
      </c>
      <c r="AE156">
        <f t="shared" si="0"/>
        <v>0</v>
      </c>
      <c r="AF156">
        <f t="shared" si="0"/>
        <v>5</v>
      </c>
      <c r="AG156">
        <f t="shared" si="0"/>
        <v>0</v>
      </c>
      <c r="AH156">
        <f t="shared" si="0"/>
        <v>0</v>
      </c>
      <c r="AI156">
        <f t="shared" si="0"/>
        <v>197</v>
      </c>
      <c r="AJ156">
        <f t="shared" si="0"/>
        <v>3</v>
      </c>
      <c r="AK156">
        <f t="shared" si="0"/>
        <v>3</v>
      </c>
      <c r="AL156">
        <f t="shared" si="0"/>
        <v>100</v>
      </c>
      <c r="AM156">
        <f t="shared" si="0"/>
        <v>0</v>
      </c>
      <c r="AN156">
        <f t="shared" si="0"/>
        <v>0</v>
      </c>
      <c r="AO156">
        <f t="shared" si="0"/>
        <v>39</v>
      </c>
      <c r="AP156">
        <f t="shared" si="0"/>
        <v>1</v>
      </c>
      <c r="AQ156">
        <f t="shared" si="0"/>
        <v>0</v>
      </c>
      <c r="AR156">
        <f t="shared" si="0"/>
        <v>231</v>
      </c>
      <c r="AS156">
        <f t="shared" si="0"/>
        <v>1</v>
      </c>
      <c r="AT156">
        <f t="shared" si="0"/>
        <v>7</v>
      </c>
      <c r="AU156">
        <f t="shared" si="0"/>
        <v>104</v>
      </c>
      <c r="AV156">
        <f t="shared" si="0"/>
        <v>0</v>
      </c>
      <c r="AW156">
        <f t="shared" si="0"/>
        <v>0</v>
      </c>
      <c r="AX156">
        <f t="shared" si="0"/>
        <v>85</v>
      </c>
      <c r="AY156">
        <f t="shared" si="0"/>
        <v>1</v>
      </c>
      <c r="AZ156">
        <f t="shared" si="0"/>
        <v>15</v>
      </c>
      <c r="BA156">
        <f t="shared" si="0"/>
        <v>44</v>
      </c>
      <c r="BB156">
        <f t="shared" si="0"/>
        <v>0</v>
      </c>
      <c r="BC156">
        <f t="shared" si="0"/>
        <v>8</v>
      </c>
      <c r="BD156">
        <f t="shared" si="0"/>
        <v>4</v>
      </c>
      <c r="BE156">
        <f t="shared" si="0"/>
        <v>0</v>
      </c>
      <c r="BF156">
        <f t="shared" si="0"/>
        <v>1</v>
      </c>
      <c r="BG156">
        <f t="shared" si="0"/>
        <v>164</v>
      </c>
      <c r="BH156">
        <f t="shared" si="0"/>
        <v>22</v>
      </c>
      <c r="BI156">
        <f t="shared" si="0"/>
        <v>0</v>
      </c>
      <c r="BJ156">
        <f t="shared" si="0"/>
        <v>19</v>
      </c>
      <c r="BK156">
        <f t="shared" si="0"/>
        <v>0</v>
      </c>
      <c r="BL156">
        <f t="shared" si="0"/>
        <v>0</v>
      </c>
      <c r="BM156">
        <f t="shared" si="0"/>
        <v>411</v>
      </c>
      <c r="BN156">
        <f t="shared" si="0"/>
        <v>14</v>
      </c>
      <c r="BO156">
        <f t="shared" ref="BO156:CU156" si="1">SUM(BO5:BO154)</f>
        <v>19</v>
      </c>
      <c r="BP156">
        <f t="shared" si="1"/>
        <v>207</v>
      </c>
      <c r="BQ156">
        <f t="shared" si="1"/>
        <v>2</v>
      </c>
      <c r="BR156">
        <f t="shared" si="1"/>
        <v>0</v>
      </c>
      <c r="BS156">
        <f t="shared" si="1"/>
        <v>121</v>
      </c>
      <c r="BT156">
        <f t="shared" si="1"/>
        <v>2</v>
      </c>
      <c r="BU156">
        <f t="shared" si="1"/>
        <v>0</v>
      </c>
      <c r="BV156">
        <f t="shared" si="1"/>
        <v>152</v>
      </c>
      <c r="BW156">
        <f t="shared" si="1"/>
        <v>0</v>
      </c>
      <c r="BX156">
        <f t="shared" si="1"/>
        <v>0</v>
      </c>
      <c r="BY156">
        <f t="shared" si="1"/>
        <v>201</v>
      </c>
      <c r="BZ156">
        <f t="shared" si="1"/>
        <v>2</v>
      </c>
      <c r="CA156">
        <f t="shared" si="1"/>
        <v>0</v>
      </c>
      <c r="CB156">
        <f t="shared" si="1"/>
        <v>122</v>
      </c>
      <c r="CC156">
        <f t="shared" si="1"/>
        <v>2</v>
      </c>
      <c r="CD156">
        <f t="shared" si="1"/>
        <v>0</v>
      </c>
      <c r="CE156">
        <f t="shared" si="1"/>
        <v>145</v>
      </c>
      <c r="CF156">
        <f t="shared" si="1"/>
        <v>0</v>
      </c>
      <c r="CG156">
        <f t="shared" si="1"/>
        <v>0</v>
      </c>
      <c r="CH156">
        <f t="shared" si="1"/>
        <v>10</v>
      </c>
      <c r="CI156">
        <f t="shared" si="1"/>
        <v>1</v>
      </c>
      <c r="CJ156">
        <f t="shared" si="1"/>
        <v>1</v>
      </c>
      <c r="CK156">
        <f t="shared" si="1"/>
        <v>99</v>
      </c>
      <c r="CL156">
        <f t="shared" si="1"/>
        <v>0</v>
      </c>
      <c r="CM156">
        <f t="shared" si="1"/>
        <v>0</v>
      </c>
      <c r="CN156">
        <f t="shared" si="1"/>
        <v>0</v>
      </c>
      <c r="CO156">
        <f t="shared" si="1"/>
        <v>0</v>
      </c>
      <c r="CP156">
        <f t="shared" si="1"/>
        <v>0</v>
      </c>
      <c r="CQ156">
        <f t="shared" si="1"/>
        <v>592</v>
      </c>
      <c r="CR156">
        <f t="shared" si="1"/>
        <v>12</v>
      </c>
      <c r="CS156">
        <f t="shared" si="1"/>
        <v>16</v>
      </c>
      <c r="CT156">
        <f t="shared" si="1"/>
        <v>129</v>
      </c>
      <c r="CU156">
        <f t="shared" si="1"/>
        <v>21</v>
      </c>
    </row>
    <row r="157" spans="1:100" ht="16" thickBot="1"/>
    <row r="158" spans="1:100" ht="16" thickBot="1">
      <c r="B158" s="50" t="s">
        <v>199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2"/>
      <c r="W158" s="50" t="s">
        <v>200</v>
      </c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3"/>
      <c r="BG158" s="15"/>
      <c r="BH158" s="15"/>
      <c r="BI158" s="15"/>
      <c r="BJ158" s="15"/>
      <c r="BK158" s="15"/>
      <c r="BL158" s="15"/>
      <c r="BM158" s="50" t="s">
        <v>201</v>
      </c>
      <c r="BN158" s="51"/>
      <c r="BO158" s="53"/>
      <c r="BP158" s="54" t="s">
        <v>202</v>
      </c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3"/>
      <c r="CQ158" s="54" t="s">
        <v>203</v>
      </c>
      <c r="CR158" s="51"/>
      <c r="CS158" s="53"/>
      <c r="CT158" s="54" t="s">
        <v>204</v>
      </c>
      <c r="CU158" s="53"/>
    </row>
    <row r="159" spans="1:100">
      <c r="B159" s="38" t="s">
        <v>0</v>
      </c>
      <c r="C159" s="39"/>
      <c r="D159" s="39"/>
      <c r="E159" s="39" t="s">
        <v>1</v>
      </c>
      <c r="F159" s="39"/>
      <c r="G159" s="39"/>
      <c r="H159" s="39" t="s">
        <v>2</v>
      </c>
      <c r="I159" s="39"/>
      <c r="J159" s="39"/>
      <c r="K159" s="39" t="s">
        <v>3</v>
      </c>
      <c r="L159" s="39"/>
      <c r="M159" s="39"/>
      <c r="N159" s="39" t="s">
        <v>4</v>
      </c>
      <c r="O159" s="39"/>
      <c r="P159" s="39"/>
      <c r="Q159" s="39" t="s">
        <v>5</v>
      </c>
      <c r="R159" s="39"/>
      <c r="S159" s="39"/>
      <c r="T159" s="39" t="s">
        <v>6</v>
      </c>
      <c r="U159" s="39"/>
      <c r="V159" s="44"/>
      <c r="W159" s="38" t="s">
        <v>205</v>
      </c>
      <c r="X159" s="39"/>
      <c r="Y159" s="56"/>
      <c r="Z159" s="55" t="s">
        <v>206</v>
      </c>
      <c r="AA159" s="39"/>
      <c r="AB159" s="56"/>
      <c r="AC159" s="55" t="s">
        <v>207</v>
      </c>
      <c r="AD159" s="39"/>
      <c r="AE159" s="56"/>
      <c r="AF159" s="55" t="s">
        <v>208</v>
      </c>
      <c r="AG159" s="39"/>
      <c r="AH159" s="56"/>
      <c r="AI159" s="55" t="s">
        <v>11</v>
      </c>
      <c r="AJ159" s="39"/>
      <c r="AK159" s="56"/>
      <c r="AL159" s="55" t="s">
        <v>12</v>
      </c>
      <c r="AM159" s="39"/>
      <c r="AN159" s="56"/>
      <c r="AO159" s="55" t="s">
        <v>13</v>
      </c>
      <c r="AP159" s="39"/>
      <c r="AQ159" s="56"/>
      <c r="AR159" s="55" t="s">
        <v>209</v>
      </c>
      <c r="AS159" s="39"/>
      <c r="AT159" s="56"/>
      <c r="AU159" s="55" t="s">
        <v>210</v>
      </c>
      <c r="AV159" s="39"/>
      <c r="AW159" s="56"/>
      <c r="AX159" s="55" t="s">
        <v>211</v>
      </c>
      <c r="AY159" s="39"/>
      <c r="AZ159" s="56"/>
      <c r="BA159" s="55" t="s">
        <v>212</v>
      </c>
      <c r="BB159" s="39"/>
      <c r="BC159" s="42"/>
      <c r="BD159" s="43" t="s">
        <v>213</v>
      </c>
      <c r="BE159" s="39"/>
      <c r="BF159" s="42"/>
      <c r="BG159" s="43" t="s">
        <v>214</v>
      </c>
      <c r="BH159" s="39"/>
      <c r="BI159" s="42"/>
      <c r="BJ159" s="43" t="s">
        <v>215</v>
      </c>
      <c r="BK159" s="39"/>
      <c r="BL159" s="44"/>
      <c r="BM159" s="38" t="s">
        <v>21</v>
      </c>
      <c r="BN159" s="39"/>
      <c r="BO159" s="57"/>
      <c r="BP159" s="58" t="s">
        <v>22</v>
      </c>
      <c r="BQ159" s="39"/>
      <c r="BR159" s="56"/>
      <c r="BS159" s="55" t="s">
        <v>23</v>
      </c>
      <c r="BT159" s="39"/>
      <c r="BU159" s="42"/>
      <c r="BV159" s="43" t="s">
        <v>24</v>
      </c>
      <c r="BW159" s="39"/>
      <c r="BX159" s="56"/>
      <c r="BY159" s="55" t="s">
        <v>25</v>
      </c>
      <c r="BZ159" s="39"/>
      <c r="CA159" s="56"/>
      <c r="CB159" s="55" t="s">
        <v>26</v>
      </c>
      <c r="CC159" s="39"/>
      <c r="CD159" s="56"/>
      <c r="CE159" s="55" t="s">
        <v>27</v>
      </c>
      <c r="CF159" s="39"/>
      <c r="CG159" s="56"/>
      <c r="CH159" s="55" t="s">
        <v>28</v>
      </c>
      <c r="CI159" s="39"/>
      <c r="CJ159" s="56"/>
      <c r="CK159" s="55" t="s">
        <v>29</v>
      </c>
      <c r="CL159" s="39"/>
      <c r="CM159" s="56"/>
      <c r="CN159" s="55" t="s">
        <v>30</v>
      </c>
      <c r="CO159" s="39"/>
      <c r="CP159" s="57"/>
      <c r="CQ159" s="58" t="s">
        <v>31</v>
      </c>
      <c r="CR159" s="39"/>
      <c r="CS159" s="57"/>
      <c r="CT159" s="59" t="s">
        <v>32</v>
      </c>
      <c r="CU159" s="60"/>
    </row>
    <row r="160" spans="1:100" ht="62" thickBot="1">
      <c r="B160" s="16" t="s">
        <v>216</v>
      </c>
      <c r="C160" s="17" t="s">
        <v>217</v>
      </c>
      <c r="D160" s="17" t="s">
        <v>218</v>
      </c>
      <c r="E160" s="16" t="s">
        <v>216</v>
      </c>
      <c r="F160" s="17" t="s">
        <v>217</v>
      </c>
      <c r="G160" s="17" t="s">
        <v>218</v>
      </c>
      <c r="H160" s="16" t="s">
        <v>216</v>
      </c>
      <c r="I160" s="17" t="s">
        <v>217</v>
      </c>
      <c r="J160" s="17" t="s">
        <v>218</v>
      </c>
      <c r="K160" s="16" t="s">
        <v>216</v>
      </c>
      <c r="L160" s="17" t="s">
        <v>217</v>
      </c>
      <c r="M160" s="17" t="s">
        <v>218</v>
      </c>
      <c r="N160" s="16" t="s">
        <v>216</v>
      </c>
      <c r="O160" s="17" t="s">
        <v>217</v>
      </c>
      <c r="P160" s="17" t="s">
        <v>218</v>
      </c>
      <c r="Q160" s="16" t="s">
        <v>216</v>
      </c>
      <c r="R160" s="17" t="s">
        <v>217</v>
      </c>
      <c r="S160" s="17" t="s">
        <v>218</v>
      </c>
      <c r="T160" s="16" t="s">
        <v>216</v>
      </c>
      <c r="U160" s="17" t="s">
        <v>217</v>
      </c>
      <c r="V160" s="17" t="s">
        <v>218</v>
      </c>
      <c r="W160" s="16" t="s">
        <v>216</v>
      </c>
      <c r="X160" s="17" t="s">
        <v>217</v>
      </c>
      <c r="Y160" s="17" t="s">
        <v>218</v>
      </c>
      <c r="Z160" s="16" t="s">
        <v>216</v>
      </c>
      <c r="AA160" s="17" t="s">
        <v>217</v>
      </c>
      <c r="AB160" s="17" t="s">
        <v>218</v>
      </c>
      <c r="AC160" s="16" t="s">
        <v>216</v>
      </c>
      <c r="AD160" s="17" t="s">
        <v>217</v>
      </c>
      <c r="AE160" s="17" t="s">
        <v>218</v>
      </c>
      <c r="AF160" s="16" t="s">
        <v>216</v>
      </c>
      <c r="AG160" s="17" t="s">
        <v>217</v>
      </c>
      <c r="AH160" s="17" t="s">
        <v>218</v>
      </c>
      <c r="AI160" s="16" t="s">
        <v>216</v>
      </c>
      <c r="AJ160" s="17" t="s">
        <v>217</v>
      </c>
      <c r="AK160" s="17" t="s">
        <v>218</v>
      </c>
      <c r="AL160" s="16" t="s">
        <v>216</v>
      </c>
      <c r="AM160" s="17" t="s">
        <v>217</v>
      </c>
      <c r="AN160" s="17" t="s">
        <v>218</v>
      </c>
      <c r="AO160" s="16" t="s">
        <v>216</v>
      </c>
      <c r="AP160" s="17" t="s">
        <v>217</v>
      </c>
      <c r="AQ160" s="17" t="s">
        <v>218</v>
      </c>
      <c r="AR160" s="16" t="s">
        <v>216</v>
      </c>
      <c r="AS160" s="17" t="s">
        <v>217</v>
      </c>
      <c r="AT160" s="17" t="s">
        <v>218</v>
      </c>
      <c r="AU160" s="16" t="s">
        <v>216</v>
      </c>
      <c r="AV160" s="17" t="s">
        <v>217</v>
      </c>
      <c r="AW160" s="17" t="s">
        <v>218</v>
      </c>
      <c r="AX160" s="16" t="s">
        <v>216</v>
      </c>
      <c r="AY160" s="17" t="s">
        <v>217</v>
      </c>
      <c r="AZ160" s="17" t="s">
        <v>218</v>
      </c>
      <c r="BA160" s="16" t="s">
        <v>216</v>
      </c>
      <c r="BB160" s="17" t="s">
        <v>217</v>
      </c>
      <c r="BC160" s="17" t="s">
        <v>218</v>
      </c>
      <c r="BD160" s="16" t="s">
        <v>216</v>
      </c>
      <c r="BE160" s="17" t="s">
        <v>217</v>
      </c>
      <c r="BF160" s="17" t="s">
        <v>218</v>
      </c>
      <c r="BG160" s="16" t="s">
        <v>216</v>
      </c>
      <c r="BH160" s="17" t="s">
        <v>217</v>
      </c>
      <c r="BI160" s="17" t="s">
        <v>218</v>
      </c>
      <c r="BJ160" s="16" t="s">
        <v>216</v>
      </c>
      <c r="BK160" s="17" t="s">
        <v>217</v>
      </c>
      <c r="BL160" s="17" t="s">
        <v>218</v>
      </c>
      <c r="BM160" s="16" t="s">
        <v>216</v>
      </c>
      <c r="BN160" s="17" t="s">
        <v>217</v>
      </c>
      <c r="BO160" s="17" t="s">
        <v>218</v>
      </c>
      <c r="BP160" s="16" t="s">
        <v>216</v>
      </c>
      <c r="BQ160" s="17" t="s">
        <v>217</v>
      </c>
      <c r="BR160" s="17" t="s">
        <v>218</v>
      </c>
      <c r="BS160" s="16" t="s">
        <v>216</v>
      </c>
      <c r="BT160" s="17" t="s">
        <v>217</v>
      </c>
      <c r="BU160" s="17" t="s">
        <v>218</v>
      </c>
      <c r="BV160" s="16" t="s">
        <v>216</v>
      </c>
      <c r="BW160" s="17" t="s">
        <v>217</v>
      </c>
      <c r="BX160" s="17" t="s">
        <v>218</v>
      </c>
      <c r="BY160" s="16" t="s">
        <v>216</v>
      </c>
      <c r="BZ160" s="17" t="s">
        <v>217</v>
      </c>
      <c r="CA160" s="17" t="s">
        <v>218</v>
      </c>
      <c r="CB160" s="16" t="s">
        <v>216</v>
      </c>
      <c r="CC160" s="17" t="s">
        <v>217</v>
      </c>
      <c r="CD160" s="17" t="s">
        <v>218</v>
      </c>
      <c r="CE160" s="16" t="s">
        <v>216</v>
      </c>
      <c r="CF160" s="17" t="s">
        <v>217</v>
      </c>
      <c r="CG160" s="17" t="s">
        <v>218</v>
      </c>
      <c r="CH160" s="16" t="s">
        <v>216</v>
      </c>
      <c r="CI160" s="17" t="s">
        <v>217</v>
      </c>
      <c r="CJ160" s="17" t="s">
        <v>218</v>
      </c>
      <c r="CK160" s="16" t="s">
        <v>216</v>
      </c>
      <c r="CL160" s="17" t="s">
        <v>217</v>
      </c>
      <c r="CM160" s="17" t="s">
        <v>218</v>
      </c>
      <c r="CN160" s="16" t="s">
        <v>216</v>
      </c>
      <c r="CO160" s="17" t="s">
        <v>217</v>
      </c>
      <c r="CP160" s="17" t="s">
        <v>218</v>
      </c>
      <c r="CQ160" s="16" t="s">
        <v>216</v>
      </c>
      <c r="CR160" s="17" t="s">
        <v>217</v>
      </c>
      <c r="CS160" s="17" t="s">
        <v>218</v>
      </c>
      <c r="CT160" s="16" t="s">
        <v>219</v>
      </c>
      <c r="CU160" s="17" t="s">
        <v>220</v>
      </c>
    </row>
    <row r="161" spans="2:99" ht="47">
      <c r="B161" s="18">
        <f>SUM(B5:B154)+SUM(D5:D154)</f>
        <v>154</v>
      </c>
      <c r="C161" s="18">
        <f>SUM(B5:B154) / (SUM(B5:B154) +SUM(C5:C154) )</f>
        <v>1</v>
      </c>
      <c r="D161" s="18">
        <f>SUM(B5:B154) / (SUM(B5:B154) +SUM(D5:D154) )</f>
        <v>0.99350649350649356</v>
      </c>
      <c r="E161" s="18">
        <f>SUM(E5:E154)+SUM(G5:G154)</f>
        <v>52</v>
      </c>
      <c r="F161" s="18">
        <f>SUM(E5:E154) / (SUM(E5:E154) +SUM(F5:F154) )</f>
        <v>1</v>
      </c>
      <c r="G161" s="18">
        <f>SUM(E5:E154) / (SUM(E5:E154) +SUM(G5:G154) )</f>
        <v>1</v>
      </c>
      <c r="H161" s="18">
        <f>SUM(H5:H154)+SUM(J5:J154)</f>
        <v>47</v>
      </c>
      <c r="I161" s="18">
        <f>SUM(H5:H154) / (SUM(H5:H154) +SUM(I5:I154) )</f>
        <v>1</v>
      </c>
      <c r="J161" s="18">
        <f>SUM(H5:H154) / (SUM(H5:H154) +SUM(J5:J154) )</f>
        <v>0.95744680851063835</v>
      </c>
      <c r="K161" s="18">
        <f>SUM(K5:K154)+SUM(M5:M154)</f>
        <v>151</v>
      </c>
      <c r="L161" s="18">
        <f>SUM(K5:K154) / (SUM(K5:K154) +SUM(L5:L154) )</f>
        <v>1</v>
      </c>
      <c r="M161" s="18">
        <f>SUM(K5:K154) / (SUM(K5:K154) +SUM(M5:M154) )</f>
        <v>0.98013245033112584</v>
      </c>
      <c r="N161" s="18">
        <f>SUM(N5:N154)+SUM(P5:P154)</f>
        <v>102</v>
      </c>
      <c r="O161" s="18">
        <f>SUM(N5:N154) / (SUM(N5:N154) +SUM(O5:O154) )</f>
        <v>1</v>
      </c>
      <c r="P161" s="18">
        <f>SUM(N5:N154) / (SUM(N5:N154) +SUM(P5:P154) )</f>
        <v>1</v>
      </c>
      <c r="Q161" s="18">
        <f>SUM(Q5:Q154)+SUM(S5:S154)</f>
        <v>233</v>
      </c>
      <c r="R161" s="18">
        <f>SUM(Q5:Q154) / (SUM(Q5:Q154) +SUM(R5:R154) )</f>
        <v>0.99567099567099571</v>
      </c>
      <c r="S161" s="18">
        <f>SUM(Q5:Q154) / (SUM(Q5:Q154) +SUM(S5:S154) )</f>
        <v>0.98712446351931327</v>
      </c>
      <c r="T161" s="18">
        <f>SUM(T5:T154)+SUM(V5:V154)</f>
        <v>20</v>
      </c>
      <c r="U161" s="18">
        <f>SUM(T5:T154) / (SUM(T5:T154) +SUM(U5:U154) )</f>
        <v>1</v>
      </c>
      <c r="V161" s="18">
        <f>SUM(T5:T154) / (SUM(T5:T154) +SUM(V5:V154) )</f>
        <v>0.95</v>
      </c>
      <c r="W161" s="18">
        <f>SUM(W5:W154)+SUM(Y5:Y154)</f>
        <v>10</v>
      </c>
      <c r="X161" s="18">
        <f>SUM(W5:W154) / (SUM(W5:W154) +SUM(X5:X154) )</f>
        <v>1</v>
      </c>
      <c r="Y161" s="18">
        <f>SUM(W5:W154) / (SUM(W5:W154) +SUM(Y5:Y154) )</f>
        <v>1</v>
      </c>
      <c r="Z161" s="18">
        <f>SUM(Z5:Z154)+SUM(AB5:AB154)</f>
        <v>316</v>
      </c>
      <c r="AA161" s="18">
        <f>SUM(Z5:Z154) / (SUM(Z5:Z154) +SUM(AA5:AA154) )</f>
        <v>1</v>
      </c>
      <c r="AB161" s="18">
        <f>SUM(Z5:Z154) / (SUM(Z5:Z154) +SUM(AB5:AB154) )</f>
        <v>0.99683544303797467</v>
      </c>
      <c r="AC161" s="18">
        <f>SUM(AC5:AC154)+SUM(AE5:AE154)</f>
        <v>8</v>
      </c>
      <c r="AD161" s="18">
        <f>SUM(AC5:AC154) / (SUM(AC5:AC154) +SUM(AD5:AD154) )</f>
        <v>1</v>
      </c>
      <c r="AE161" s="18">
        <f>SUM(AC5:AC154) / (SUM(AC5:AC154) +SUM(AE5:AE154) )</f>
        <v>1</v>
      </c>
      <c r="AF161" s="18">
        <f>SUM(AF5:AF154)+SUM(AH5:AH154)</f>
        <v>5</v>
      </c>
      <c r="AG161" s="18">
        <f>SUM(AF5:AF154) / (SUM(AF5:AF154) +SUM(AG5:AG154) )</f>
        <v>1</v>
      </c>
      <c r="AH161" s="18">
        <f>SUM(AF5:AF154) / (SUM(AF5:AF154) +SUM(AH5:AH154) )</f>
        <v>1</v>
      </c>
      <c r="AI161" s="18">
        <f>SUM(AI5:AI154)+SUM(AK5:AK154)</f>
        <v>200</v>
      </c>
      <c r="AJ161" s="18">
        <f>SUM(AI5:AI154) / (SUM(AI5:AI154) +SUM(AJ5:AJ154) )</f>
        <v>0.98499999999999999</v>
      </c>
      <c r="AK161" s="18">
        <f>SUM(AI5:AI154) / (SUM(AI5:AI154) +SUM(AK5:AK154) )</f>
        <v>0.98499999999999999</v>
      </c>
      <c r="AL161" s="18">
        <f>SUM(AL5:AL154)+SUM(AN5:AN154)</f>
        <v>100</v>
      </c>
      <c r="AM161" s="18">
        <f>SUM(AL5:AL154) / (SUM(AL5:AL154) +SUM(AM5:AM154) )</f>
        <v>1</v>
      </c>
      <c r="AN161" s="18">
        <f>SUM(AL5:AL154) / (SUM(AL5:AL154) +SUM(AN5:AN154) )</f>
        <v>1</v>
      </c>
      <c r="AO161" s="18">
        <f>SUM(AO5:AO154)+SUM(AQ5:AQ154)</f>
        <v>39</v>
      </c>
      <c r="AP161" s="18">
        <f>SUM(AO5:AO154) / (SUM(AO5:AO154) +SUM(AP5:AP154) )</f>
        <v>0.97499999999999998</v>
      </c>
      <c r="AQ161" s="18">
        <f>SUM(AO5:AO154) / (SUM(AO5:AO154) +SUM(AQ5:AQ154) )</f>
        <v>1</v>
      </c>
      <c r="AR161" s="18">
        <f>SUM(AR5:AR154)+SUM(AT5:AT154)</f>
        <v>238</v>
      </c>
      <c r="AS161" s="18">
        <f>SUM(AR5:AR154) / (SUM(AR5:AR154) +SUM(AS5:AS154) )</f>
        <v>0.99568965517241381</v>
      </c>
      <c r="AT161" s="18">
        <f>SUM(AR5:AR154) / (SUM(AR5:AR154) +SUM(AT5:AT154) )</f>
        <v>0.97058823529411764</v>
      </c>
      <c r="AU161" s="18">
        <f>SUM(AU5:AU154)+SUM(AW5:AW154)</f>
        <v>104</v>
      </c>
      <c r="AV161" s="18">
        <f>SUM(AU5:AU154) / (SUM(AU5:AU154) +SUM(AV5:AV154) )</f>
        <v>1</v>
      </c>
      <c r="AW161" s="18">
        <f>SUM(AU5:AU154) / (SUM(AU5:AU154) +SUM(AW5:AW154) )</f>
        <v>1</v>
      </c>
      <c r="AX161" s="18">
        <f>SUM(AX5:AX154)+SUM(AZ5:AZ154)</f>
        <v>100</v>
      </c>
      <c r="AY161" s="18">
        <f>SUM(AX5:AX154) / (SUM(AX5:AX154) +SUM(AY5:AY154) )</f>
        <v>0.98837209302325579</v>
      </c>
      <c r="AZ161" s="18">
        <f>SUM(AX5:AX154) / (SUM(AX5:AX154) +SUM(AZ5:AZ154) )</f>
        <v>0.85</v>
      </c>
      <c r="BA161" s="18">
        <f>SUM(BA5:BA154)+SUM(BC5:BC154)</f>
        <v>52</v>
      </c>
      <c r="BB161" s="18">
        <f>SUM(BA5:BA154) / (SUM(BA5:BA154) +SUM(BB5:BB154) )</f>
        <v>1</v>
      </c>
      <c r="BC161" s="18">
        <f>SUM(BA5:BA154) / (SUM(BA5:BA154) +SUM(BC5:BC154) )</f>
        <v>0.84615384615384615</v>
      </c>
      <c r="BD161" s="18">
        <f>SUM(BD5:BD154)+SUM(BF5:BF154)</f>
        <v>5</v>
      </c>
      <c r="BE161" s="18">
        <f>SUM(BD5:BD154) / (SUM(BD5:BD154) +SUM(BE5:BE154) )</f>
        <v>1</v>
      </c>
      <c r="BF161" s="18">
        <f>SUM(BD5:BD154) / (SUM(BD5:BD154) +SUM(BF5:BF154) )</f>
        <v>0.8</v>
      </c>
      <c r="BG161" s="18">
        <f>SUM(BG5:BG154)+SUM(BI5:BI154)</f>
        <v>164</v>
      </c>
      <c r="BH161" s="18">
        <f>SUM(BG5:BG154) / (SUM(BG5:BG154) +SUM(BH5:BH154) )</f>
        <v>0.88172043010752688</v>
      </c>
      <c r="BI161" s="18">
        <f>SUM(BG5:BG154) / (SUM(BG5:BG154) +SUM(BI5:BI154) )</f>
        <v>1</v>
      </c>
      <c r="BJ161" s="18">
        <f>SUM(BJ5:BJ154)+SUM(BL5:BL154)</f>
        <v>19</v>
      </c>
      <c r="BK161" s="18">
        <f>SUM(BJ5:BJ154) / (SUM(BJ5:BJ154) +SUM(BK5:BK154) )</f>
        <v>1</v>
      </c>
      <c r="BL161" s="18">
        <f>SUM(BJ5:BJ154) / (SUM(BJ5:BJ154) +SUM(BL5:BL154) )</f>
        <v>1</v>
      </c>
      <c r="BM161" s="18">
        <f>SUM(BM5:BM154)+SUM(BO5:BO154)</f>
        <v>430</v>
      </c>
      <c r="BN161" s="18">
        <f>SUM(BM5:BM154) / (SUM(BM5:BM154) +SUM(BN5:BN154) )</f>
        <v>0.96705882352941175</v>
      </c>
      <c r="BO161" s="18">
        <f>SUM(BM5:BM154) / (SUM(BM5:BM154) +SUM(BO5:BO154) )</f>
        <v>0.95581395348837206</v>
      </c>
      <c r="BP161" s="18">
        <f>SUM(BP5:BP154)+SUM(BR5:BR154)</f>
        <v>207</v>
      </c>
      <c r="BQ161" s="18">
        <f>SUM(BP5:BP154) / (SUM(BP5:BP154) +SUM(BQ5:BQ154) )</f>
        <v>0.99043062200956933</v>
      </c>
      <c r="BR161" s="18">
        <f>SUM(BP5:BP154) / (SUM(BP5:BP154) +SUM(BR5:BR154) )</f>
        <v>1</v>
      </c>
      <c r="BS161" s="18">
        <f>SUM(BS5:BS154)+SUM(BU5:BU154)</f>
        <v>121</v>
      </c>
      <c r="BT161" s="18">
        <f>SUM(BS5:BS154) / (SUM(BS5:BS154) +SUM(BT5:BT154) )</f>
        <v>0.98373983739837401</v>
      </c>
      <c r="BU161" s="18">
        <f>SUM(BS5:BS154) / (SUM(BS5:BS154) +SUM(BU5:BU154) )</f>
        <v>1</v>
      </c>
      <c r="BV161" s="18">
        <f>SUM(BV5:BV154)+SUM(BX5:BX154)</f>
        <v>152</v>
      </c>
      <c r="BW161" s="18">
        <f>SUM(BV5:BV154) / (SUM(BV5:BV154) +SUM(BW5:BW154) )</f>
        <v>1</v>
      </c>
      <c r="BX161" s="18">
        <f>SUM(BV5:BV154) / (SUM(BV5:BV154) +SUM(BX5:BX154) )</f>
        <v>1</v>
      </c>
      <c r="BY161" s="18">
        <f>SUM(BY5:BY154)+SUM(CA5:CA154)</f>
        <v>201</v>
      </c>
      <c r="BZ161" s="18">
        <f>SUM(BY5:BY154) / (SUM(BY5:BY154) +SUM(BZ5:BZ154) )</f>
        <v>0.99014778325123154</v>
      </c>
      <c r="CA161" s="18">
        <f>SUM(BY5:BY154) / (SUM(BY5:BY154) +SUM(CA5:CA154) )</f>
        <v>1</v>
      </c>
      <c r="CB161" s="18">
        <f>SUM(CB5:CB154)+SUM(CD5:CD154)</f>
        <v>122</v>
      </c>
      <c r="CC161" s="18">
        <f>SUM(CB5:CB154) / (SUM(CB5:CB154) +SUM(CC5:CC154) )</f>
        <v>0.9838709677419355</v>
      </c>
      <c r="CD161" s="18">
        <f>SUM(CB5:CB154) / (SUM(CB5:CB154) +SUM(CD5:CD154) )</f>
        <v>1</v>
      </c>
      <c r="CE161" s="18">
        <f>SUM(CE5:CE154)+SUM(CG5:CG154)</f>
        <v>145</v>
      </c>
      <c r="CF161" s="18">
        <f>SUM(CE5:CE154) / (SUM(CE5:CE154) +SUM(CF5:CF154) )</f>
        <v>1</v>
      </c>
      <c r="CG161" s="18">
        <f>SUM(CE5:CE154) / (SUM(CE5:CE154) +SUM(CG5:CG154) )</f>
        <v>1</v>
      </c>
      <c r="CH161" s="18">
        <f>SUM(CH5:CH154)+SUM(CJ5:CJ154)</f>
        <v>11</v>
      </c>
      <c r="CI161" s="18">
        <f>SUM(CH5:CH154) / (SUM(CH5:CH154) +SUM(CI5:CI154) )</f>
        <v>0.90909090909090906</v>
      </c>
      <c r="CJ161" s="18">
        <f>SUM(CH5:CH154) / (SUM(CH5:CH154) +SUM(CJ5:CJ154) )</f>
        <v>0.90909090909090906</v>
      </c>
      <c r="CK161" s="18">
        <f>SUM(CK5:CK154)+SUM(CM5:CM154)</f>
        <v>99</v>
      </c>
      <c r="CL161" s="18">
        <f>SUM(CK5:CK154) / (SUM(CK5:CK154) +SUM(CL5:CL154) )</f>
        <v>1</v>
      </c>
      <c r="CM161" s="18">
        <f>SUM(CK5:CK154) / (SUM(CK5:CK154) +SUM(CM5:CM154) )</f>
        <v>1</v>
      </c>
      <c r="CN161" s="18">
        <f>SUM(CN5:CN154)+SUM(CP5:CP154)</f>
        <v>0</v>
      </c>
      <c r="CO161" s="18" t="e">
        <f>SUM(CN5:CN154) / (SUM(CN5:CN154) +SUM(CO5:CO154) )</f>
        <v>#DIV/0!</v>
      </c>
      <c r="CP161" s="18" t="e">
        <f>SUM(CN5:CN154) / (SUM(CN5:CN154) +SUM(CP5:CP154) )</f>
        <v>#DIV/0!</v>
      </c>
      <c r="CQ161" s="18">
        <f>SUM(CQ5:CQ154)+SUM(CS5:CS154)</f>
        <v>608</v>
      </c>
      <c r="CR161" s="18">
        <f>SUM(CQ5:CQ154) / (SUM(CQ5:CQ154) +SUM(CR5:CR154) )</f>
        <v>0.98013245033112584</v>
      </c>
      <c r="CS161" s="18">
        <f>SUM(CQ5:CQ154) / (SUM(CQ5:CQ154) +SUM(CS5:CS154) )</f>
        <v>0.97368421052631582</v>
      </c>
      <c r="CT161" s="18">
        <f>COUNT(CT5:CT154)</f>
        <v>150</v>
      </c>
      <c r="CU161" s="18">
        <f>SUM(CT5:CT154)/CT161 *100</f>
        <v>86</v>
      </c>
    </row>
  </sheetData>
  <mergeCells count="72">
    <mergeCell ref="CN159:CP159"/>
    <mergeCell ref="CQ159:CS159"/>
    <mergeCell ref="CT159:CU159"/>
    <mergeCell ref="BV159:BX159"/>
    <mergeCell ref="BY159:CA159"/>
    <mergeCell ref="CB159:CD159"/>
    <mergeCell ref="CE159:CG159"/>
    <mergeCell ref="CH159:CJ159"/>
    <mergeCell ref="CK159:CM159"/>
    <mergeCell ref="BS159:BU159"/>
    <mergeCell ref="AL159:AN159"/>
    <mergeCell ref="AO159:AQ159"/>
    <mergeCell ref="AR159:AT159"/>
    <mergeCell ref="AU159:AW159"/>
    <mergeCell ref="AX159:AZ159"/>
    <mergeCell ref="BA159:BC159"/>
    <mergeCell ref="BD159:BF159"/>
    <mergeCell ref="BG159:BI159"/>
    <mergeCell ref="BJ159:BL159"/>
    <mergeCell ref="BM159:BO159"/>
    <mergeCell ref="BP159:BR159"/>
    <mergeCell ref="AI159:AK159"/>
    <mergeCell ref="B159:D159"/>
    <mergeCell ref="E159:G159"/>
    <mergeCell ref="H159:J159"/>
    <mergeCell ref="K159:M159"/>
    <mergeCell ref="N159:P159"/>
    <mergeCell ref="Q159:S159"/>
    <mergeCell ref="T159:V159"/>
    <mergeCell ref="W159:Y159"/>
    <mergeCell ref="Z159:AB159"/>
    <mergeCell ref="AC159:AE159"/>
    <mergeCell ref="AF159:AH159"/>
    <mergeCell ref="CN3:CP3"/>
    <mergeCell ref="CQ3:CS3"/>
    <mergeCell ref="CT3:CU3"/>
    <mergeCell ref="B158:V158"/>
    <mergeCell ref="W158:BF158"/>
    <mergeCell ref="BM158:BO158"/>
    <mergeCell ref="BP158:CP158"/>
    <mergeCell ref="CQ158:CS158"/>
    <mergeCell ref="CT158:CU158"/>
    <mergeCell ref="BV3:BX3"/>
    <mergeCell ref="BY3:CA3"/>
    <mergeCell ref="CB3:CD3"/>
    <mergeCell ref="CE3:CG3"/>
    <mergeCell ref="CH3:CJ3"/>
    <mergeCell ref="CK3:CM3"/>
    <mergeCell ref="BD3:BF3"/>
    <mergeCell ref="BG3:BI3"/>
    <mergeCell ref="BJ3:BL3"/>
    <mergeCell ref="BM3:BO3"/>
    <mergeCell ref="BP3:BR3"/>
    <mergeCell ref="BS3:BU3"/>
    <mergeCell ref="BA3:BC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Q3:S3"/>
    <mergeCell ref="B3:D3"/>
    <mergeCell ref="E3:G3"/>
    <mergeCell ref="H3:J3"/>
    <mergeCell ref="K3:M3"/>
    <mergeCell ref="N3:P3"/>
  </mergeCells>
  <conditionalFormatting sqref="A146:A152">
    <cfRule type="duplicateValues" dxfId="11" priority="1"/>
    <cfRule type="duplicateValues" dxfId="10" priority="2"/>
    <cfRule type="duplicateValues" dxfId="9" priority="4"/>
  </conditionalFormatting>
  <conditionalFormatting sqref="A146:A152">
    <cfRule type="duplicateValues" dxfId="8" priority="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62"/>
  <sheetViews>
    <sheetView topLeftCell="T1" workbookViewId="0">
      <pane ySplit="5860" topLeftCell="A161" activePane="bottomLeft"/>
      <selection activeCell="M150" sqref="M150"/>
      <selection pane="bottomLeft" activeCell="BM155" sqref="BM155:CU155"/>
    </sheetView>
  </sheetViews>
  <sheetFormatPr baseColWidth="10" defaultRowHeight="15" x14ac:dyDescent="0"/>
  <cols>
    <col min="1" max="1" width="11.5" bestFit="1" customWidth="1"/>
    <col min="2" max="2" width="8.33203125" bestFit="1" customWidth="1"/>
    <col min="3" max="64" width="3.5" bestFit="1" customWidth="1"/>
    <col min="65" max="65" width="4.1640625" customWidth="1"/>
    <col min="66" max="97" width="3.5" bestFit="1" customWidth="1"/>
    <col min="98" max="98" width="4.1640625" bestFit="1" customWidth="1"/>
    <col min="99" max="99" width="3.5" bestFit="1" customWidth="1"/>
    <col min="100" max="100" width="121.6640625" bestFit="1" customWidth="1"/>
  </cols>
  <sheetData>
    <row r="1" spans="1:100" ht="15" customHeight="1" thickBot="1">
      <c r="B1" s="35" t="s">
        <v>199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5" t="s">
        <v>200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6"/>
      <c r="BG1" s="26"/>
      <c r="BH1" s="26"/>
      <c r="BI1" s="26"/>
      <c r="BJ1" s="26"/>
      <c r="BK1" s="26"/>
      <c r="BL1" s="26"/>
      <c r="BM1" s="35" t="s">
        <v>201</v>
      </c>
      <c r="BN1" s="37"/>
      <c r="BO1" s="36"/>
      <c r="BP1" s="35" t="s">
        <v>202</v>
      </c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6"/>
      <c r="CQ1" s="35" t="s">
        <v>203</v>
      </c>
      <c r="CR1" s="37"/>
      <c r="CS1" s="36"/>
      <c r="CT1" s="35" t="s">
        <v>204</v>
      </c>
      <c r="CU1" s="36"/>
    </row>
    <row r="2" spans="1:100" ht="187" customHeight="1">
      <c r="B2" s="38" t="s">
        <v>0</v>
      </c>
      <c r="C2" s="39"/>
      <c r="D2" s="39"/>
      <c r="E2" s="39" t="s">
        <v>1</v>
      </c>
      <c r="F2" s="39"/>
      <c r="G2" s="39"/>
      <c r="H2" s="39" t="s">
        <v>2</v>
      </c>
      <c r="I2" s="39"/>
      <c r="J2" s="39"/>
      <c r="K2" s="39" t="s">
        <v>3</v>
      </c>
      <c r="L2" s="39"/>
      <c r="M2" s="39"/>
      <c r="N2" s="39" t="s">
        <v>4</v>
      </c>
      <c r="O2" s="39"/>
      <c r="P2" s="39"/>
      <c r="Q2" s="39" t="s">
        <v>5</v>
      </c>
      <c r="R2" s="39"/>
      <c r="S2" s="39"/>
      <c r="T2" s="39" t="s">
        <v>6</v>
      </c>
      <c r="U2" s="39"/>
      <c r="V2" s="39"/>
      <c r="W2" s="38" t="s">
        <v>205</v>
      </c>
      <c r="X2" s="39"/>
      <c r="Y2" s="42"/>
      <c r="Z2" s="43" t="s">
        <v>206</v>
      </c>
      <c r="AA2" s="39"/>
      <c r="AB2" s="42"/>
      <c r="AC2" s="43" t="s">
        <v>207</v>
      </c>
      <c r="AD2" s="39"/>
      <c r="AE2" s="42"/>
      <c r="AF2" s="43" t="s">
        <v>208</v>
      </c>
      <c r="AG2" s="39"/>
      <c r="AH2" s="42"/>
      <c r="AI2" s="43" t="s">
        <v>11</v>
      </c>
      <c r="AJ2" s="39"/>
      <c r="AK2" s="42"/>
      <c r="AL2" s="43" t="s">
        <v>12</v>
      </c>
      <c r="AM2" s="39"/>
      <c r="AN2" s="42"/>
      <c r="AO2" s="43" t="s">
        <v>13</v>
      </c>
      <c r="AP2" s="39"/>
      <c r="AQ2" s="42"/>
      <c r="AR2" s="43" t="s">
        <v>209</v>
      </c>
      <c r="AS2" s="39"/>
      <c r="AT2" s="42"/>
      <c r="AU2" s="43" t="s">
        <v>210</v>
      </c>
      <c r="AV2" s="39"/>
      <c r="AW2" s="42"/>
      <c r="AX2" s="43" t="s">
        <v>211</v>
      </c>
      <c r="AY2" s="39"/>
      <c r="AZ2" s="42"/>
      <c r="BA2" s="43" t="s">
        <v>212</v>
      </c>
      <c r="BB2" s="39"/>
      <c r="BC2" s="39"/>
      <c r="BD2" s="43" t="s">
        <v>213</v>
      </c>
      <c r="BE2" s="39"/>
      <c r="BF2" s="39"/>
      <c r="BG2" s="43" t="s">
        <v>214</v>
      </c>
      <c r="BH2" s="39"/>
      <c r="BI2" s="39"/>
      <c r="BJ2" s="43" t="s">
        <v>215</v>
      </c>
      <c r="BK2" s="39"/>
      <c r="BL2" s="39"/>
      <c r="BM2" s="38" t="s">
        <v>21</v>
      </c>
      <c r="BN2" s="39"/>
      <c r="BO2" s="44"/>
      <c r="BP2" s="38" t="s">
        <v>22</v>
      </c>
      <c r="BQ2" s="39"/>
      <c r="BR2" s="42"/>
      <c r="BS2" s="39" t="s">
        <v>23</v>
      </c>
      <c r="BT2" s="39"/>
      <c r="BU2" s="39"/>
      <c r="BV2" s="43" t="s">
        <v>24</v>
      </c>
      <c r="BW2" s="39"/>
      <c r="BX2" s="42"/>
      <c r="BY2" s="43" t="s">
        <v>25</v>
      </c>
      <c r="BZ2" s="39"/>
      <c r="CA2" s="42"/>
      <c r="CB2" s="43" t="s">
        <v>26</v>
      </c>
      <c r="CC2" s="39"/>
      <c r="CD2" s="42"/>
      <c r="CE2" s="43" t="s">
        <v>27</v>
      </c>
      <c r="CF2" s="39"/>
      <c r="CG2" s="42"/>
      <c r="CH2" s="43" t="s">
        <v>28</v>
      </c>
      <c r="CI2" s="39"/>
      <c r="CJ2" s="42"/>
      <c r="CK2" s="43" t="s">
        <v>29</v>
      </c>
      <c r="CL2" s="39"/>
      <c r="CM2" s="42"/>
      <c r="CN2" s="43" t="s">
        <v>30</v>
      </c>
      <c r="CO2" s="39"/>
      <c r="CP2" s="44"/>
      <c r="CQ2" s="38" t="s">
        <v>31</v>
      </c>
      <c r="CR2" s="39"/>
      <c r="CS2" s="44"/>
      <c r="CT2" s="40" t="s">
        <v>32</v>
      </c>
      <c r="CU2" s="41"/>
    </row>
    <row r="3" spans="1:100" ht="78" thickBot="1">
      <c r="B3" s="1" t="s">
        <v>33</v>
      </c>
      <c r="C3" s="2" t="s">
        <v>34</v>
      </c>
      <c r="D3" s="2" t="s">
        <v>35</v>
      </c>
      <c r="E3" s="2" t="s">
        <v>33</v>
      </c>
      <c r="F3" s="2" t="s">
        <v>34</v>
      </c>
      <c r="G3" s="2" t="s">
        <v>35</v>
      </c>
      <c r="H3" s="2" t="s">
        <v>33</v>
      </c>
      <c r="I3" s="2" t="s">
        <v>34</v>
      </c>
      <c r="J3" s="2" t="s">
        <v>35</v>
      </c>
      <c r="K3" s="2" t="s">
        <v>33</v>
      </c>
      <c r="L3" s="2" t="s">
        <v>34</v>
      </c>
      <c r="M3" s="2" t="s">
        <v>35</v>
      </c>
      <c r="N3" s="2" t="s">
        <v>33</v>
      </c>
      <c r="O3" s="2" t="s">
        <v>34</v>
      </c>
      <c r="P3" s="2" t="s">
        <v>35</v>
      </c>
      <c r="Q3" s="2" t="s">
        <v>33</v>
      </c>
      <c r="R3" s="2" t="s">
        <v>34</v>
      </c>
      <c r="S3" s="2" t="s">
        <v>35</v>
      </c>
      <c r="T3" s="2" t="s">
        <v>33</v>
      </c>
      <c r="U3" s="2" t="s">
        <v>34</v>
      </c>
      <c r="V3" s="2" t="s">
        <v>35</v>
      </c>
      <c r="W3" s="1" t="s">
        <v>33</v>
      </c>
      <c r="X3" s="2" t="s">
        <v>34</v>
      </c>
      <c r="Y3" s="4" t="s">
        <v>35</v>
      </c>
      <c r="Z3" s="5" t="s">
        <v>33</v>
      </c>
      <c r="AA3" s="2" t="s">
        <v>34</v>
      </c>
      <c r="AB3" s="4" t="s">
        <v>35</v>
      </c>
      <c r="AC3" s="5" t="s">
        <v>33</v>
      </c>
      <c r="AD3" s="2" t="s">
        <v>34</v>
      </c>
      <c r="AE3" s="4" t="s">
        <v>35</v>
      </c>
      <c r="AF3" s="5" t="s">
        <v>33</v>
      </c>
      <c r="AG3" s="2" t="s">
        <v>34</v>
      </c>
      <c r="AH3" s="4" t="s">
        <v>35</v>
      </c>
      <c r="AI3" s="5" t="s">
        <v>33</v>
      </c>
      <c r="AJ3" s="2" t="s">
        <v>34</v>
      </c>
      <c r="AK3" s="4" t="s">
        <v>35</v>
      </c>
      <c r="AL3" s="5" t="s">
        <v>33</v>
      </c>
      <c r="AM3" s="2" t="s">
        <v>34</v>
      </c>
      <c r="AN3" s="4" t="s">
        <v>35</v>
      </c>
      <c r="AO3" s="5" t="s">
        <v>33</v>
      </c>
      <c r="AP3" s="2" t="s">
        <v>34</v>
      </c>
      <c r="AQ3" s="4" t="s">
        <v>35</v>
      </c>
      <c r="AR3" s="5" t="s">
        <v>33</v>
      </c>
      <c r="AS3" s="2" t="s">
        <v>34</v>
      </c>
      <c r="AT3" s="4" t="s">
        <v>35</v>
      </c>
      <c r="AU3" s="5" t="s">
        <v>33</v>
      </c>
      <c r="AV3" s="2" t="s">
        <v>34</v>
      </c>
      <c r="AW3" s="2" t="s">
        <v>35</v>
      </c>
      <c r="AX3" s="2" t="s">
        <v>33</v>
      </c>
      <c r="AY3" s="2" t="s">
        <v>34</v>
      </c>
      <c r="AZ3" s="2" t="s">
        <v>35</v>
      </c>
      <c r="BA3" s="2" t="s">
        <v>33</v>
      </c>
      <c r="BB3" s="2" t="s">
        <v>34</v>
      </c>
      <c r="BC3" s="2" t="s">
        <v>35</v>
      </c>
      <c r="BD3" s="2" t="s">
        <v>33</v>
      </c>
      <c r="BE3" s="2" t="s">
        <v>34</v>
      </c>
      <c r="BF3" s="2" t="s">
        <v>35</v>
      </c>
      <c r="BG3" s="2" t="s">
        <v>33</v>
      </c>
      <c r="BH3" s="2" t="s">
        <v>34</v>
      </c>
      <c r="BI3" s="2" t="s">
        <v>35</v>
      </c>
      <c r="BJ3" s="2" t="s">
        <v>33</v>
      </c>
      <c r="BK3" s="2" t="s">
        <v>34</v>
      </c>
      <c r="BL3" s="2" t="s">
        <v>35</v>
      </c>
      <c r="BM3" s="1" t="s">
        <v>33</v>
      </c>
      <c r="BN3" s="2" t="s">
        <v>34</v>
      </c>
      <c r="BO3" s="3" t="s">
        <v>35</v>
      </c>
      <c r="BP3" s="1" t="s">
        <v>33</v>
      </c>
      <c r="BQ3" s="2" t="s">
        <v>34</v>
      </c>
      <c r="BR3" s="2" t="s">
        <v>35</v>
      </c>
      <c r="BS3" s="2" t="s">
        <v>33</v>
      </c>
      <c r="BT3" s="2" t="s">
        <v>34</v>
      </c>
      <c r="BU3" s="2" t="s">
        <v>35</v>
      </c>
      <c r="BV3" s="2" t="s">
        <v>33</v>
      </c>
      <c r="BW3" s="2" t="s">
        <v>34</v>
      </c>
      <c r="BX3" s="4" t="s">
        <v>35</v>
      </c>
      <c r="BY3" s="5" t="s">
        <v>33</v>
      </c>
      <c r="BZ3" s="2" t="s">
        <v>34</v>
      </c>
      <c r="CA3" s="4" t="s">
        <v>35</v>
      </c>
      <c r="CB3" s="5" t="s">
        <v>33</v>
      </c>
      <c r="CC3" s="2" t="s">
        <v>34</v>
      </c>
      <c r="CD3" s="4" t="s">
        <v>35</v>
      </c>
      <c r="CE3" s="5" t="s">
        <v>33</v>
      </c>
      <c r="CF3" s="2" t="s">
        <v>34</v>
      </c>
      <c r="CG3" s="4" t="s">
        <v>35</v>
      </c>
      <c r="CH3" s="5" t="s">
        <v>33</v>
      </c>
      <c r="CI3" s="2" t="s">
        <v>34</v>
      </c>
      <c r="CJ3" s="4" t="s">
        <v>35</v>
      </c>
      <c r="CK3" s="5" t="s">
        <v>33</v>
      </c>
      <c r="CL3" s="2" t="s">
        <v>34</v>
      </c>
      <c r="CM3" s="4" t="s">
        <v>35</v>
      </c>
      <c r="CN3" s="5" t="s">
        <v>33</v>
      </c>
      <c r="CO3" s="2" t="s">
        <v>34</v>
      </c>
      <c r="CP3" s="3" t="s">
        <v>35</v>
      </c>
      <c r="CQ3" s="1" t="s">
        <v>33</v>
      </c>
      <c r="CR3" s="2" t="s">
        <v>34</v>
      </c>
      <c r="CS3" s="3" t="s">
        <v>35</v>
      </c>
      <c r="CT3" s="25" t="s">
        <v>36</v>
      </c>
      <c r="CU3" s="24" t="s">
        <v>37</v>
      </c>
    </row>
    <row r="4" spans="1:100">
      <c r="A4" t="s">
        <v>239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2</v>
      </c>
      <c r="CR4">
        <v>0</v>
      </c>
      <c r="CS4">
        <v>0</v>
      </c>
      <c r="CT4">
        <v>1</v>
      </c>
      <c r="CU4">
        <v>0</v>
      </c>
    </row>
    <row r="5" spans="1:100">
      <c r="A5" t="s">
        <v>240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2</v>
      </c>
      <c r="I5">
        <v>0</v>
      </c>
      <c r="J5">
        <v>0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13</v>
      </c>
      <c r="CR5">
        <v>0</v>
      </c>
      <c r="CS5">
        <v>0</v>
      </c>
      <c r="CT5">
        <v>1</v>
      </c>
      <c r="CU5">
        <v>0</v>
      </c>
    </row>
    <row r="6" spans="1:100">
      <c r="A6" t="s">
        <v>242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3</v>
      </c>
      <c r="CR6">
        <v>0</v>
      </c>
      <c r="CS6">
        <v>0</v>
      </c>
      <c r="CT6">
        <v>1</v>
      </c>
      <c r="CU6">
        <v>0</v>
      </c>
    </row>
    <row r="7" spans="1:100">
      <c r="A7" t="s">
        <v>243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 t="s">
        <v>408</v>
      </c>
    </row>
    <row r="8" spans="1:100">
      <c r="A8" t="s">
        <v>244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2</v>
      </c>
      <c r="CR8">
        <v>0</v>
      </c>
      <c r="CS8">
        <v>0</v>
      </c>
      <c r="CT8">
        <v>1</v>
      </c>
      <c r="CU8">
        <v>0</v>
      </c>
    </row>
    <row r="9" spans="1:100">
      <c r="A9" t="s">
        <v>245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2</v>
      </c>
      <c r="BN9">
        <v>0</v>
      </c>
      <c r="BO9">
        <v>0</v>
      </c>
      <c r="BP9">
        <v>11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4</v>
      </c>
      <c r="CR9">
        <v>0</v>
      </c>
      <c r="CS9">
        <v>0</v>
      </c>
      <c r="CT9">
        <v>1</v>
      </c>
      <c r="CU9">
        <v>0</v>
      </c>
    </row>
    <row r="10" spans="1:100">
      <c r="A10" t="s">
        <v>246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5</v>
      </c>
      <c r="CR10">
        <v>0</v>
      </c>
      <c r="CS10">
        <v>0</v>
      </c>
      <c r="CT10">
        <v>1</v>
      </c>
      <c r="CU10">
        <v>0</v>
      </c>
    </row>
    <row r="11" spans="1:100">
      <c r="A11" t="s">
        <v>247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5</v>
      </c>
      <c r="CR11">
        <v>0</v>
      </c>
      <c r="CS11">
        <v>0</v>
      </c>
      <c r="CT11">
        <v>1</v>
      </c>
      <c r="CU11">
        <v>0</v>
      </c>
    </row>
    <row r="12" spans="1:100">
      <c r="A12" t="s">
        <v>248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</v>
      </c>
      <c r="CR12">
        <v>0</v>
      </c>
      <c r="CS12">
        <v>0</v>
      </c>
      <c r="CT12">
        <v>1</v>
      </c>
      <c r="CU12">
        <v>0</v>
      </c>
    </row>
    <row r="13" spans="1:100">
      <c r="A13" t="s">
        <v>249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3</v>
      </c>
      <c r="CR13">
        <v>0</v>
      </c>
      <c r="CS13">
        <v>0</v>
      </c>
      <c r="CT13">
        <v>1</v>
      </c>
      <c r="CU13">
        <v>0</v>
      </c>
    </row>
    <row r="14" spans="1:100">
      <c r="A14" t="s">
        <v>250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3</v>
      </c>
      <c r="CR14">
        <v>0</v>
      </c>
      <c r="CS14">
        <v>0</v>
      </c>
      <c r="CT14">
        <v>1</v>
      </c>
      <c r="CU14">
        <v>0</v>
      </c>
    </row>
    <row r="15" spans="1:100">
      <c r="A15" t="s">
        <v>251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4</v>
      </c>
      <c r="CR15">
        <v>0</v>
      </c>
      <c r="CS15">
        <v>0</v>
      </c>
      <c r="CT15">
        <v>1</v>
      </c>
      <c r="CU15">
        <v>0</v>
      </c>
    </row>
    <row r="16" spans="1:100">
      <c r="A16" t="s">
        <v>252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</v>
      </c>
      <c r="BN16">
        <v>0</v>
      </c>
      <c r="BO16">
        <v>0</v>
      </c>
      <c r="BP16">
        <v>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0</v>
      </c>
      <c r="CS16">
        <v>0</v>
      </c>
      <c r="CT16">
        <v>1</v>
      </c>
      <c r="CU16">
        <v>0</v>
      </c>
    </row>
    <row r="17" spans="1:109">
      <c r="A17" t="s">
        <v>253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1</v>
      </c>
      <c r="CU17">
        <v>0</v>
      </c>
    </row>
    <row r="18" spans="1:109">
      <c r="A18" t="s">
        <v>254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4</v>
      </c>
      <c r="CR18">
        <v>0</v>
      </c>
      <c r="CS18">
        <v>1</v>
      </c>
      <c r="CT18">
        <v>0</v>
      </c>
      <c r="CU18">
        <v>1</v>
      </c>
      <c r="CV18" t="s">
        <v>409</v>
      </c>
    </row>
    <row r="19" spans="1:109">
      <c r="A19" t="s">
        <v>255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5</v>
      </c>
      <c r="CR19">
        <v>0</v>
      </c>
      <c r="CS19">
        <v>0</v>
      </c>
      <c r="CT19">
        <v>1</v>
      </c>
      <c r="CU19">
        <v>0</v>
      </c>
    </row>
    <row r="20" spans="1:109">
      <c r="A20" t="s">
        <v>256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3</v>
      </c>
      <c r="CR20">
        <v>0</v>
      </c>
      <c r="CS20">
        <v>0</v>
      </c>
      <c r="CT20">
        <v>1</v>
      </c>
      <c r="CU20">
        <v>0</v>
      </c>
    </row>
    <row r="21" spans="1:109">
      <c r="A21" t="s">
        <v>257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0</v>
      </c>
      <c r="K21">
        <v>1</v>
      </c>
      <c r="L21">
        <v>5</v>
      </c>
      <c r="M21">
        <v>0</v>
      </c>
      <c r="N21">
        <v>0</v>
      </c>
      <c r="O21">
        <v>0</v>
      </c>
      <c r="P21">
        <v>0</v>
      </c>
      <c r="Q21">
        <v>1</v>
      </c>
      <c r="R21">
        <v>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5</v>
      </c>
      <c r="CS21">
        <v>0</v>
      </c>
      <c r="CT21">
        <v>0</v>
      </c>
      <c r="CU21">
        <v>1</v>
      </c>
      <c r="CV21" t="s">
        <v>410</v>
      </c>
    </row>
    <row r="22" spans="1:109">
      <c r="A22" t="s">
        <v>258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2</v>
      </c>
      <c r="CR22">
        <v>0</v>
      </c>
      <c r="CS22">
        <v>0</v>
      </c>
      <c r="CT22">
        <v>1</v>
      </c>
      <c r="CU22">
        <v>0</v>
      </c>
    </row>
    <row r="23" spans="1:109">
      <c r="A23" t="s">
        <v>259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1</v>
      </c>
      <c r="CU23">
        <v>0</v>
      </c>
    </row>
    <row r="24" spans="1:109">
      <c r="A24" t="s">
        <v>260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5</v>
      </c>
      <c r="BT24">
        <v>3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5</v>
      </c>
      <c r="CC24">
        <v>3</v>
      </c>
      <c r="CD24">
        <v>0</v>
      </c>
      <c r="CE24">
        <v>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5</v>
      </c>
      <c r="CR24">
        <v>0</v>
      </c>
      <c r="CS24">
        <v>0</v>
      </c>
      <c r="CT24">
        <v>0</v>
      </c>
      <c r="CU24">
        <v>1</v>
      </c>
      <c r="CV24" t="s">
        <v>261</v>
      </c>
    </row>
    <row r="25" spans="1:109">
      <c r="A25" t="s">
        <v>262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</v>
      </c>
      <c r="CR25">
        <v>0</v>
      </c>
      <c r="CS25">
        <v>0</v>
      </c>
      <c r="CT25">
        <v>1</v>
      </c>
      <c r="CU25">
        <v>0</v>
      </c>
    </row>
    <row r="26" spans="1:109">
      <c r="A26" s="14" t="s">
        <v>263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</v>
      </c>
      <c r="CR26">
        <v>0</v>
      </c>
      <c r="CS26">
        <v>0</v>
      </c>
      <c r="CT26">
        <v>1</v>
      </c>
      <c r="CU26">
        <v>0</v>
      </c>
    </row>
    <row r="27" spans="1:109">
      <c r="A27" t="s">
        <v>264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1</v>
      </c>
      <c r="CU27">
        <v>0</v>
      </c>
    </row>
    <row r="28" spans="1:109">
      <c r="A28" t="s">
        <v>265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26</v>
      </c>
      <c r="J28">
        <v>0</v>
      </c>
      <c r="K28">
        <v>0</v>
      </c>
      <c r="L28">
        <v>26</v>
      </c>
      <c r="M28">
        <v>0</v>
      </c>
      <c r="N28">
        <v>0</v>
      </c>
      <c r="O28">
        <v>0</v>
      </c>
      <c r="P28">
        <v>0</v>
      </c>
      <c r="Q28">
        <v>0</v>
      </c>
      <c r="R28">
        <v>26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26</v>
      </c>
      <c r="CS28">
        <v>0</v>
      </c>
      <c r="CT28">
        <v>0</v>
      </c>
      <c r="CU28">
        <v>1</v>
      </c>
      <c r="CV28" s="13" t="s">
        <v>411</v>
      </c>
      <c r="CW28" s="13"/>
      <c r="CX28" s="13"/>
      <c r="CY28" s="13"/>
      <c r="CZ28" s="13"/>
      <c r="DA28" s="13"/>
      <c r="DB28" s="13"/>
      <c r="DC28" s="13"/>
      <c r="DD28" s="13"/>
      <c r="DE28" s="13"/>
    </row>
    <row r="29" spans="1:109">
      <c r="A29" t="s">
        <v>267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48</v>
      </c>
      <c r="I29">
        <v>0</v>
      </c>
      <c r="J29">
        <v>0</v>
      </c>
      <c r="K29">
        <v>49</v>
      </c>
      <c r="L29">
        <v>0</v>
      </c>
      <c r="M29">
        <v>0</v>
      </c>
      <c r="N29">
        <v>0</v>
      </c>
      <c r="O29">
        <v>0</v>
      </c>
      <c r="P29">
        <v>0</v>
      </c>
      <c r="Q29">
        <v>40</v>
      </c>
      <c r="R29">
        <v>0</v>
      </c>
      <c r="S29">
        <v>0</v>
      </c>
      <c r="T29">
        <v>9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49</v>
      </c>
      <c r="CR29">
        <v>0</v>
      </c>
      <c r="CS29">
        <v>0</v>
      </c>
      <c r="CT29">
        <v>1</v>
      </c>
      <c r="CU29">
        <v>0</v>
      </c>
    </row>
    <row r="30" spans="1:109">
      <c r="A30" t="s">
        <v>268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</v>
      </c>
      <c r="CR30">
        <v>0</v>
      </c>
      <c r="CS30">
        <v>0</v>
      </c>
      <c r="CT30">
        <v>1</v>
      </c>
      <c r="CU30">
        <v>0</v>
      </c>
    </row>
    <row r="31" spans="1:109">
      <c r="A31" t="s">
        <v>269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1</v>
      </c>
      <c r="CU31">
        <v>0</v>
      </c>
    </row>
    <row r="32" spans="1:109">
      <c r="A32" t="s">
        <v>270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2</v>
      </c>
      <c r="BT32">
        <v>1</v>
      </c>
      <c r="BU32">
        <v>0</v>
      </c>
      <c r="BV32">
        <v>20</v>
      </c>
      <c r="BW32">
        <v>0</v>
      </c>
      <c r="BX32">
        <v>2</v>
      </c>
      <c r="BY32">
        <v>0</v>
      </c>
      <c r="BZ32">
        <v>0</v>
      </c>
      <c r="CA32">
        <v>0</v>
      </c>
      <c r="CB32">
        <v>2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20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2</v>
      </c>
      <c r="CR32">
        <v>2</v>
      </c>
      <c r="CS32">
        <v>0</v>
      </c>
      <c r="CT32">
        <v>0</v>
      </c>
      <c r="CU32">
        <v>1</v>
      </c>
      <c r="CV32" t="s">
        <v>271</v>
      </c>
    </row>
    <row r="33" spans="1:99">
      <c r="A33" t="s">
        <v>272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</v>
      </c>
      <c r="CR33">
        <v>0</v>
      </c>
      <c r="CS33">
        <v>0</v>
      </c>
      <c r="CT33">
        <v>1</v>
      </c>
      <c r="CU33">
        <v>0</v>
      </c>
    </row>
    <row r="34" spans="1:99">
      <c r="A34" t="s">
        <v>273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2</v>
      </c>
      <c r="CR34">
        <v>0</v>
      </c>
      <c r="CS34">
        <v>0</v>
      </c>
      <c r="CT34">
        <v>1</v>
      </c>
      <c r="CU34">
        <v>0</v>
      </c>
    </row>
    <row r="35" spans="1:99">
      <c r="A35" t="s">
        <v>274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3</v>
      </c>
      <c r="CR35">
        <v>0</v>
      </c>
      <c r="CS35">
        <v>0</v>
      </c>
      <c r="CT35">
        <v>1</v>
      </c>
      <c r="CU35">
        <v>0</v>
      </c>
    </row>
    <row r="36" spans="1:99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2</v>
      </c>
      <c r="CR36">
        <v>0</v>
      </c>
      <c r="CS36">
        <v>0</v>
      </c>
      <c r="CT36">
        <v>1</v>
      </c>
      <c r="CU36">
        <v>0</v>
      </c>
    </row>
    <row r="37" spans="1:99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2</v>
      </c>
      <c r="CR37">
        <v>0</v>
      </c>
      <c r="CS37">
        <v>0</v>
      </c>
      <c r="CT37">
        <v>1</v>
      </c>
      <c r="CU37">
        <v>0</v>
      </c>
    </row>
    <row r="38" spans="1:99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4</v>
      </c>
      <c r="CR38">
        <v>0</v>
      </c>
      <c r="CS38">
        <v>0</v>
      </c>
      <c r="CT38">
        <v>1</v>
      </c>
      <c r="CU38">
        <v>0</v>
      </c>
    </row>
    <row r="39" spans="1:99">
      <c r="A39" t="s">
        <v>279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4</v>
      </c>
      <c r="BN39">
        <v>0</v>
      </c>
      <c r="BO39">
        <v>0</v>
      </c>
      <c r="BP39">
        <v>8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9</v>
      </c>
      <c r="CR39">
        <v>0</v>
      </c>
      <c r="CS39">
        <v>0</v>
      </c>
      <c r="CT39">
        <v>1</v>
      </c>
      <c r="CU39">
        <v>0</v>
      </c>
    </row>
    <row r="40" spans="1:99">
      <c r="A40" t="s">
        <v>280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5</v>
      </c>
      <c r="CR40">
        <v>0</v>
      </c>
      <c r="CS40">
        <v>0</v>
      </c>
      <c r="CT40">
        <v>1</v>
      </c>
      <c r="CU40">
        <v>0</v>
      </c>
    </row>
    <row r="41" spans="1:99">
      <c r="A41" t="s">
        <v>281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3</v>
      </c>
      <c r="CR41">
        <v>0</v>
      </c>
      <c r="CS41">
        <v>0</v>
      </c>
      <c r="CT41">
        <v>1</v>
      </c>
      <c r="CU41">
        <v>0</v>
      </c>
    </row>
    <row r="42" spans="1:99">
      <c r="A42" t="s">
        <v>282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2</v>
      </c>
      <c r="CR42">
        <v>0</v>
      </c>
      <c r="CS42">
        <v>0</v>
      </c>
      <c r="CT42">
        <v>1</v>
      </c>
      <c r="CU42">
        <v>0</v>
      </c>
    </row>
    <row r="43" spans="1:99">
      <c r="A43" t="s">
        <v>283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0</v>
      </c>
      <c r="CT43">
        <v>1</v>
      </c>
      <c r="CU43">
        <v>0</v>
      </c>
    </row>
    <row r="44" spans="1:99">
      <c r="A44" t="s">
        <v>284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3</v>
      </c>
      <c r="CR44">
        <v>0</v>
      </c>
      <c r="CS44">
        <v>0</v>
      </c>
      <c r="CT44">
        <v>1</v>
      </c>
      <c r="CU44">
        <v>0</v>
      </c>
    </row>
    <row r="45" spans="1:99">
      <c r="A45" s="14" t="s">
        <v>285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2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4</v>
      </c>
      <c r="CR45">
        <v>0</v>
      </c>
      <c r="CS45">
        <v>0</v>
      </c>
      <c r="CT45">
        <v>1</v>
      </c>
      <c r="CU45">
        <v>0</v>
      </c>
    </row>
    <row r="46" spans="1:99">
      <c r="A46" t="s">
        <v>286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</v>
      </c>
      <c r="CR46">
        <v>0</v>
      </c>
      <c r="CS46">
        <v>0</v>
      </c>
      <c r="CT46">
        <v>1</v>
      </c>
      <c r="CU46">
        <v>0</v>
      </c>
    </row>
    <row r="47" spans="1:99">
      <c r="A47" t="s">
        <v>287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3</v>
      </c>
      <c r="CR47">
        <v>0</v>
      </c>
      <c r="CS47">
        <v>0</v>
      </c>
      <c r="CT47">
        <v>1</v>
      </c>
      <c r="CU47">
        <v>0</v>
      </c>
    </row>
    <row r="48" spans="1:99">
      <c r="A48" t="s">
        <v>288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3</v>
      </c>
      <c r="I48">
        <v>0</v>
      </c>
      <c r="J48">
        <v>0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7</v>
      </c>
      <c r="CR48">
        <v>0</v>
      </c>
      <c r="CS48">
        <v>0</v>
      </c>
      <c r="CT48">
        <v>1</v>
      </c>
      <c r="CU48">
        <v>0</v>
      </c>
    </row>
    <row r="49" spans="1:100">
      <c r="A49" t="s">
        <v>289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1</v>
      </c>
      <c r="CU49">
        <v>0</v>
      </c>
    </row>
    <row r="50" spans="1:100">
      <c r="A50" t="s">
        <v>290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8</v>
      </c>
      <c r="BN50">
        <v>0</v>
      </c>
      <c r="BO50">
        <v>0</v>
      </c>
      <c r="BP50">
        <v>8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8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</v>
      </c>
      <c r="CR50">
        <v>0</v>
      </c>
      <c r="CS50">
        <v>0</v>
      </c>
      <c r="CT50">
        <v>1</v>
      </c>
      <c r="CU50">
        <v>0</v>
      </c>
    </row>
    <row r="51" spans="1:100">
      <c r="A51" t="s">
        <v>291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</v>
      </c>
      <c r="CR51">
        <v>0</v>
      </c>
      <c r="CS51">
        <v>0</v>
      </c>
      <c r="CT51">
        <v>1</v>
      </c>
      <c r="CU51">
        <v>0</v>
      </c>
    </row>
    <row r="52" spans="1:100">
      <c r="A52" t="s">
        <v>292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3</v>
      </c>
      <c r="CR52">
        <v>0</v>
      </c>
      <c r="CS52">
        <v>0</v>
      </c>
      <c r="CT52">
        <v>1</v>
      </c>
      <c r="CU52">
        <v>0</v>
      </c>
    </row>
    <row r="53" spans="1:100">
      <c r="A53" t="s">
        <v>293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</v>
      </c>
      <c r="BN53">
        <v>0</v>
      </c>
      <c r="BO53">
        <v>0</v>
      </c>
      <c r="BP53">
        <v>2</v>
      </c>
      <c r="BQ53">
        <v>0</v>
      </c>
      <c r="BR53">
        <v>0</v>
      </c>
      <c r="BS53">
        <v>2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0</v>
      </c>
      <c r="CA53">
        <v>0</v>
      </c>
      <c r="CB53">
        <v>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10</v>
      </c>
      <c r="CR53">
        <v>0</v>
      </c>
      <c r="CS53">
        <v>0</v>
      </c>
      <c r="CT53">
        <v>1</v>
      </c>
      <c r="CU53">
        <v>0</v>
      </c>
    </row>
    <row r="54" spans="1:100">
      <c r="A54" t="s">
        <v>294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1</v>
      </c>
      <c r="CU54">
        <v>0</v>
      </c>
    </row>
    <row r="55" spans="1:100">
      <c r="A55" t="s">
        <v>295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2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5</v>
      </c>
      <c r="CR55">
        <v>0</v>
      </c>
      <c r="CS55">
        <v>0</v>
      </c>
      <c r="CT55">
        <v>1</v>
      </c>
      <c r="CU55">
        <v>0</v>
      </c>
    </row>
    <row r="56" spans="1:100">
      <c r="A56" t="s">
        <v>296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6</v>
      </c>
      <c r="CR56">
        <v>0</v>
      </c>
      <c r="CS56">
        <v>0</v>
      </c>
      <c r="CT56">
        <v>1</v>
      </c>
      <c r="CU56">
        <v>0</v>
      </c>
    </row>
    <row r="57" spans="1:100">
      <c r="A57" t="s">
        <v>298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4</v>
      </c>
      <c r="CR57">
        <v>0</v>
      </c>
      <c r="CS57">
        <v>0</v>
      </c>
      <c r="CT57">
        <v>1</v>
      </c>
      <c r="CU57">
        <v>0</v>
      </c>
    </row>
    <row r="58" spans="1:100">
      <c r="A58" t="s">
        <v>299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</row>
    <row r="59" spans="1:100">
      <c r="A59">
        <v>4571912743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2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3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9</v>
      </c>
      <c r="CR59">
        <v>0</v>
      </c>
      <c r="CS59">
        <v>0</v>
      </c>
      <c r="CT59">
        <v>1</v>
      </c>
      <c r="CU59">
        <v>0</v>
      </c>
    </row>
    <row r="60" spans="1:100">
      <c r="A60" t="s">
        <v>300</v>
      </c>
      <c r="B60">
        <v>0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9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</v>
      </c>
      <c r="BN60">
        <v>16</v>
      </c>
      <c r="BO60">
        <v>16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7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7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11</v>
      </c>
      <c r="CR60">
        <v>1</v>
      </c>
      <c r="CS60">
        <v>1</v>
      </c>
      <c r="CT60">
        <v>0</v>
      </c>
      <c r="CU60">
        <v>1</v>
      </c>
      <c r="CV60" t="s">
        <v>412</v>
      </c>
    </row>
    <row r="61" spans="1:100">
      <c r="A61" t="s">
        <v>302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2</v>
      </c>
      <c r="X61">
        <v>0</v>
      </c>
      <c r="Y61">
        <v>0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4</v>
      </c>
      <c r="BN61">
        <v>0</v>
      </c>
      <c r="BO61">
        <v>0</v>
      </c>
      <c r="BP61">
        <v>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</v>
      </c>
      <c r="CR61">
        <v>0</v>
      </c>
      <c r="CS61">
        <v>0</v>
      </c>
      <c r="CT61">
        <v>1</v>
      </c>
      <c r="CU61">
        <v>0</v>
      </c>
    </row>
    <row r="62" spans="1:100">
      <c r="A62" t="s">
        <v>303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6</v>
      </c>
      <c r="CR62">
        <v>0</v>
      </c>
      <c r="CS62">
        <v>0</v>
      </c>
      <c r="CT62">
        <v>1</v>
      </c>
      <c r="CU62">
        <v>0</v>
      </c>
    </row>
    <row r="63" spans="1:100">
      <c r="A63" t="s">
        <v>304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3</v>
      </c>
      <c r="CO63">
        <v>0</v>
      </c>
      <c r="CP63">
        <v>0</v>
      </c>
      <c r="CQ63">
        <v>6</v>
      </c>
      <c r="CR63">
        <v>0</v>
      </c>
      <c r="CS63">
        <v>0</v>
      </c>
      <c r="CT63">
        <v>1</v>
      </c>
      <c r="CU63">
        <v>0</v>
      </c>
    </row>
    <row r="64" spans="1:100">
      <c r="A64" t="s">
        <v>305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4</v>
      </c>
      <c r="CR64">
        <v>0</v>
      </c>
      <c r="CS64">
        <v>0</v>
      </c>
      <c r="CT64">
        <v>1</v>
      </c>
      <c r="CU64">
        <v>0</v>
      </c>
    </row>
    <row r="65" spans="1:100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1</v>
      </c>
      <c r="CU65">
        <v>0</v>
      </c>
    </row>
    <row r="66" spans="1:100">
      <c r="A66">
        <v>5088451962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2</v>
      </c>
      <c r="BO66">
        <v>2</v>
      </c>
      <c r="BP66">
        <v>2</v>
      </c>
      <c r="BQ66">
        <v>0</v>
      </c>
      <c r="BR66">
        <v>0</v>
      </c>
      <c r="BS66">
        <v>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2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1</v>
      </c>
      <c r="CS66">
        <v>1</v>
      </c>
      <c r="CT66">
        <v>0</v>
      </c>
      <c r="CU66">
        <v>1</v>
      </c>
      <c r="CV66" t="s">
        <v>413</v>
      </c>
    </row>
    <row r="67" spans="1:100">
      <c r="A67" t="s">
        <v>308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4</v>
      </c>
      <c r="CR67">
        <v>0</v>
      </c>
      <c r="CS67">
        <v>0</v>
      </c>
      <c r="CT67">
        <v>1</v>
      </c>
      <c r="CU67">
        <v>0</v>
      </c>
    </row>
    <row r="68" spans="1:100">
      <c r="A68" t="s">
        <v>309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1</v>
      </c>
      <c r="BO68">
        <v>1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8</v>
      </c>
      <c r="CR68">
        <v>0</v>
      </c>
      <c r="CS68">
        <v>1</v>
      </c>
      <c r="CT68">
        <v>0</v>
      </c>
      <c r="CU68">
        <v>1</v>
      </c>
      <c r="CV68" t="s">
        <v>414</v>
      </c>
    </row>
    <row r="69" spans="1:100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2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2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2</v>
      </c>
      <c r="CI69">
        <v>0</v>
      </c>
      <c r="CJ69">
        <v>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3</v>
      </c>
      <c r="CR69">
        <v>1</v>
      </c>
      <c r="CS69">
        <v>1</v>
      </c>
      <c r="CT69">
        <v>0</v>
      </c>
      <c r="CU69">
        <v>1</v>
      </c>
      <c r="CV69" t="s">
        <v>415</v>
      </c>
    </row>
    <row r="70" spans="1:100">
      <c r="A70" t="s">
        <v>313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</v>
      </c>
      <c r="CR70">
        <v>0</v>
      </c>
      <c r="CS70">
        <v>0</v>
      </c>
      <c r="CT70">
        <v>1</v>
      </c>
      <c r="CU70">
        <v>0</v>
      </c>
    </row>
    <row r="71" spans="1:100">
      <c r="A71" t="s">
        <v>314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3</v>
      </c>
      <c r="BN71">
        <v>0</v>
      </c>
      <c r="BO71">
        <v>0</v>
      </c>
      <c r="BP71">
        <v>7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7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7</v>
      </c>
      <c r="CR71">
        <v>0</v>
      </c>
      <c r="CS71">
        <v>0</v>
      </c>
      <c r="CT71">
        <v>1</v>
      </c>
      <c r="CU71">
        <v>0</v>
      </c>
      <c r="CV71" t="s">
        <v>416</v>
      </c>
    </row>
    <row r="72" spans="1:100">
      <c r="A72" t="s">
        <v>316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1</v>
      </c>
      <c r="CU72">
        <v>0</v>
      </c>
    </row>
    <row r="73" spans="1:100">
      <c r="A73" t="s">
        <v>317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8</v>
      </c>
      <c r="CR73">
        <v>0</v>
      </c>
      <c r="CS73">
        <v>0</v>
      </c>
      <c r="CT73">
        <v>1</v>
      </c>
      <c r="CU73">
        <v>0</v>
      </c>
    </row>
    <row r="74" spans="1:100">
      <c r="A74" t="s">
        <v>318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5</v>
      </c>
      <c r="CR74">
        <v>0</v>
      </c>
      <c r="CS74">
        <v>0</v>
      </c>
      <c r="CT74">
        <v>1</v>
      </c>
      <c r="CU74">
        <v>0</v>
      </c>
    </row>
    <row r="75" spans="1:100">
      <c r="A75" t="s">
        <v>319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</v>
      </c>
      <c r="BN75">
        <v>3</v>
      </c>
      <c r="BO75">
        <v>3</v>
      </c>
      <c r="BP75">
        <v>2</v>
      </c>
      <c r="BQ75">
        <v>0</v>
      </c>
      <c r="BR75">
        <v>0</v>
      </c>
      <c r="BS75">
        <v>2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2</v>
      </c>
      <c r="BZ75">
        <v>0</v>
      </c>
      <c r="CA75">
        <v>0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2</v>
      </c>
      <c r="CR75">
        <v>1</v>
      </c>
      <c r="CS75">
        <v>0</v>
      </c>
      <c r="CT75">
        <v>0</v>
      </c>
      <c r="CU75">
        <v>1</v>
      </c>
      <c r="CV75" t="s">
        <v>414</v>
      </c>
    </row>
    <row r="76" spans="1:100">
      <c r="A76" t="s">
        <v>320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7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4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13</v>
      </c>
      <c r="CR76">
        <v>0</v>
      </c>
      <c r="CS76">
        <v>0</v>
      </c>
      <c r="CT76">
        <v>1</v>
      </c>
      <c r="CU76">
        <v>0</v>
      </c>
    </row>
    <row r="77" spans="1:100">
      <c r="A77" t="s">
        <v>321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3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6</v>
      </c>
      <c r="BN77">
        <v>0</v>
      </c>
      <c r="BO77">
        <v>0</v>
      </c>
      <c r="BP77">
        <v>16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6</v>
      </c>
      <c r="BW77">
        <v>0</v>
      </c>
      <c r="BX77">
        <v>0</v>
      </c>
      <c r="BY77">
        <v>16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9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7</v>
      </c>
      <c r="CR77">
        <v>0</v>
      </c>
      <c r="CS77">
        <v>0</v>
      </c>
      <c r="CT77">
        <v>1</v>
      </c>
      <c r="CU77">
        <v>0</v>
      </c>
    </row>
    <row r="78" spans="1:100">
      <c r="A78" t="s">
        <v>322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3</v>
      </c>
      <c r="CR78">
        <v>0</v>
      </c>
      <c r="CS78">
        <v>0</v>
      </c>
      <c r="CT78">
        <v>1</v>
      </c>
      <c r="CU78">
        <v>0</v>
      </c>
    </row>
    <row r="79" spans="1:100">
      <c r="A79" t="s">
        <v>323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4</v>
      </c>
      <c r="I79">
        <v>0</v>
      </c>
      <c r="J79">
        <v>0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4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7</v>
      </c>
      <c r="CR79">
        <v>0</v>
      </c>
      <c r="CS79">
        <v>0</v>
      </c>
      <c r="CT79">
        <v>1</v>
      </c>
      <c r="CU79">
        <v>0</v>
      </c>
    </row>
    <row r="80" spans="1:100">
      <c r="A80" t="s">
        <v>324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5</v>
      </c>
      <c r="BN80">
        <v>0</v>
      </c>
      <c r="BO80">
        <v>0</v>
      </c>
      <c r="BP80">
        <v>7</v>
      </c>
      <c r="BQ80">
        <v>1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6</v>
      </c>
      <c r="BZ80">
        <v>0</v>
      </c>
      <c r="CA80">
        <v>0</v>
      </c>
      <c r="CB80">
        <v>1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6</v>
      </c>
      <c r="CR80">
        <v>0</v>
      </c>
      <c r="CS80">
        <v>0</v>
      </c>
      <c r="CT80">
        <v>0</v>
      </c>
      <c r="CU80">
        <v>1</v>
      </c>
      <c r="CV80" t="s">
        <v>417</v>
      </c>
    </row>
    <row r="81" spans="1:100">
      <c r="A81" s="14" t="s">
        <v>326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7</v>
      </c>
      <c r="CR81">
        <v>0</v>
      </c>
      <c r="CS81">
        <v>0</v>
      </c>
      <c r="CT81">
        <v>1</v>
      </c>
      <c r="CU81">
        <v>0</v>
      </c>
    </row>
    <row r="82" spans="1:100">
      <c r="A82" t="s">
        <v>327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</v>
      </c>
      <c r="CR82">
        <v>0</v>
      </c>
      <c r="CS82">
        <v>0</v>
      </c>
      <c r="CT82">
        <v>1</v>
      </c>
      <c r="CU82">
        <v>0</v>
      </c>
    </row>
    <row r="83" spans="1:100">
      <c r="A83" s="14" t="s">
        <v>328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2</v>
      </c>
      <c r="BN83">
        <v>1</v>
      </c>
      <c r="BO83">
        <v>1</v>
      </c>
      <c r="BP83">
        <v>1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4</v>
      </c>
      <c r="CR83">
        <v>0</v>
      </c>
      <c r="CS83">
        <v>0</v>
      </c>
      <c r="CT83">
        <v>0</v>
      </c>
      <c r="CU83">
        <v>1</v>
      </c>
      <c r="CV83" t="s">
        <v>418</v>
      </c>
    </row>
    <row r="84" spans="1:100">
      <c r="A84" t="s">
        <v>329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6</v>
      </c>
      <c r="CR84">
        <v>0</v>
      </c>
      <c r="CS84">
        <v>0</v>
      </c>
      <c r="CT84">
        <v>1</v>
      </c>
      <c r="CU84">
        <v>0</v>
      </c>
    </row>
    <row r="85" spans="1:100">
      <c r="A85" t="s">
        <v>330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0</v>
      </c>
      <c r="CS85">
        <v>0</v>
      </c>
      <c r="CT85">
        <v>1</v>
      </c>
      <c r="CU85">
        <v>0</v>
      </c>
    </row>
    <row r="86" spans="1:100">
      <c r="A86" t="s">
        <v>331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5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5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5</v>
      </c>
      <c r="CR86">
        <v>0</v>
      </c>
      <c r="CS86">
        <v>0</v>
      </c>
      <c r="CT86">
        <v>1</v>
      </c>
      <c r="CU86">
        <v>0</v>
      </c>
    </row>
    <row r="87" spans="1:100">
      <c r="A87" t="s">
        <v>332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2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9</v>
      </c>
      <c r="CR87">
        <v>0</v>
      </c>
      <c r="CS87">
        <v>0</v>
      </c>
      <c r="CT87">
        <v>1</v>
      </c>
      <c r="CU87">
        <v>0</v>
      </c>
    </row>
    <row r="88" spans="1:100">
      <c r="A88" t="s">
        <v>333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1</v>
      </c>
      <c r="CU88">
        <v>0</v>
      </c>
    </row>
    <row r="89" spans="1:100">
      <c r="A89" t="s">
        <v>334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3</v>
      </c>
      <c r="CR89">
        <v>0</v>
      </c>
      <c r="CS89">
        <v>0</v>
      </c>
      <c r="CT89">
        <v>1</v>
      </c>
      <c r="CU89">
        <v>0</v>
      </c>
    </row>
    <row r="90" spans="1:100">
      <c r="A90" t="s">
        <v>335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8</v>
      </c>
      <c r="BN90">
        <v>0</v>
      </c>
      <c r="BO90">
        <v>0</v>
      </c>
      <c r="BP90">
        <v>2</v>
      </c>
      <c r="BQ90">
        <v>0</v>
      </c>
      <c r="BR90">
        <v>0</v>
      </c>
      <c r="BS90">
        <v>2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</v>
      </c>
      <c r="BZ90">
        <v>0</v>
      </c>
      <c r="CA90">
        <v>0</v>
      </c>
      <c r="CB90">
        <v>2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</row>
    <row r="91" spans="1:100">
      <c r="A91" t="s">
        <v>336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5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12</v>
      </c>
      <c r="BN91">
        <v>0</v>
      </c>
      <c r="BO91">
        <v>0</v>
      </c>
      <c r="BP91">
        <v>5</v>
      </c>
      <c r="BQ91">
        <v>0</v>
      </c>
      <c r="BR91">
        <v>0</v>
      </c>
      <c r="BS91">
        <v>4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5</v>
      </c>
      <c r="BZ91">
        <v>0</v>
      </c>
      <c r="CA91">
        <v>0</v>
      </c>
      <c r="CB91">
        <v>4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4</v>
      </c>
      <c r="CR91">
        <v>0</v>
      </c>
      <c r="CS91">
        <v>0</v>
      </c>
      <c r="CT91">
        <v>1</v>
      </c>
      <c r="CU91">
        <v>0</v>
      </c>
    </row>
    <row r="92" spans="1:100">
      <c r="A92" t="s">
        <v>337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</v>
      </c>
      <c r="AP92">
        <v>0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2</v>
      </c>
      <c r="BG92">
        <v>0</v>
      </c>
      <c r="BH92">
        <v>2</v>
      </c>
      <c r="BI92">
        <v>0</v>
      </c>
      <c r="BJ92">
        <v>0</v>
      </c>
      <c r="BK92">
        <v>0</v>
      </c>
      <c r="BL92">
        <v>0</v>
      </c>
      <c r="BM92">
        <v>11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2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2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1</v>
      </c>
      <c r="CV92" t="s">
        <v>419</v>
      </c>
    </row>
    <row r="93" spans="1:100">
      <c r="A93" t="s">
        <v>338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5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5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4</v>
      </c>
      <c r="CR93">
        <v>0</v>
      </c>
      <c r="CS93">
        <v>0</v>
      </c>
      <c r="CT93">
        <v>0</v>
      </c>
      <c r="CU93">
        <v>1</v>
      </c>
      <c r="CV93" t="s">
        <v>419</v>
      </c>
    </row>
    <row r="94" spans="1:100">
      <c r="A94" t="s">
        <v>339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2</v>
      </c>
      <c r="CR94">
        <v>0</v>
      </c>
      <c r="CS94">
        <v>0</v>
      </c>
      <c r="CT94">
        <v>1</v>
      </c>
      <c r="CU94">
        <v>0</v>
      </c>
    </row>
    <row r="95" spans="1:100">
      <c r="A95" t="s">
        <v>341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3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5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2</v>
      </c>
      <c r="BK95">
        <v>0</v>
      </c>
      <c r="BL95">
        <v>0</v>
      </c>
      <c r="BM95">
        <v>5</v>
      </c>
      <c r="BN95">
        <v>0</v>
      </c>
      <c r="BO95">
        <v>0</v>
      </c>
      <c r="BP95"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2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</v>
      </c>
      <c r="CR95">
        <v>0</v>
      </c>
      <c r="CS95">
        <v>0</v>
      </c>
      <c r="CT95">
        <v>1</v>
      </c>
      <c r="CU95">
        <v>0</v>
      </c>
    </row>
    <row r="96" spans="1:100">
      <c r="A96" t="s">
        <v>343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2</v>
      </c>
      <c r="I96">
        <v>0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4</v>
      </c>
      <c r="CR96">
        <v>0</v>
      </c>
      <c r="CS96">
        <v>0</v>
      </c>
      <c r="CT96">
        <v>0</v>
      </c>
      <c r="CU96">
        <v>1</v>
      </c>
      <c r="CV96" t="s">
        <v>419</v>
      </c>
    </row>
    <row r="97" spans="1:100">
      <c r="A97" t="s">
        <v>345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2</v>
      </c>
      <c r="CR97">
        <v>0</v>
      </c>
      <c r="CS97">
        <v>0</v>
      </c>
      <c r="CT97">
        <v>1</v>
      </c>
      <c r="CU97">
        <v>0</v>
      </c>
    </row>
    <row r="98" spans="1:100">
      <c r="A98" t="s">
        <v>346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2</v>
      </c>
      <c r="BO98">
        <v>2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2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4</v>
      </c>
      <c r="CR98">
        <v>0</v>
      </c>
      <c r="CS98">
        <v>0</v>
      </c>
      <c r="CT98">
        <v>0</v>
      </c>
      <c r="CU98">
        <v>1</v>
      </c>
      <c r="CV98" t="s">
        <v>412</v>
      </c>
    </row>
    <row r="99" spans="1:100">
      <c r="A99" t="s">
        <v>347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1</v>
      </c>
      <c r="CU99">
        <v>0</v>
      </c>
    </row>
    <row r="100" spans="1:100">
      <c r="A100" t="s">
        <v>348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3</v>
      </c>
      <c r="CR100" s="13">
        <v>0</v>
      </c>
      <c r="CS100" s="13">
        <v>0</v>
      </c>
      <c r="CT100" s="13">
        <v>1</v>
      </c>
      <c r="CU100" s="13">
        <v>0</v>
      </c>
    </row>
    <row r="101" spans="1:100">
      <c r="A101" t="s">
        <v>349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4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2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1</v>
      </c>
      <c r="CU101">
        <v>0</v>
      </c>
    </row>
    <row r="102" spans="1:100">
      <c r="A102" t="s">
        <v>350</v>
      </c>
      <c r="B102">
        <v>0</v>
      </c>
      <c r="C102">
        <v>0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12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12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16</v>
      </c>
      <c r="CR102">
        <v>0</v>
      </c>
      <c r="CS102">
        <v>0</v>
      </c>
      <c r="CT102">
        <v>1</v>
      </c>
      <c r="CU102">
        <v>0</v>
      </c>
    </row>
    <row r="103" spans="1:100">
      <c r="A103" t="s">
        <v>351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</v>
      </c>
      <c r="AP103">
        <v>0</v>
      </c>
      <c r="AQ103">
        <v>0</v>
      </c>
      <c r="AR103">
        <v>0</v>
      </c>
      <c r="AS103">
        <v>4</v>
      </c>
      <c r="AT103">
        <v>0</v>
      </c>
      <c r="AU103">
        <v>0</v>
      </c>
      <c r="AV103">
        <v>0</v>
      </c>
      <c r="AW103">
        <v>0</v>
      </c>
      <c r="AX103">
        <v>3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2</v>
      </c>
      <c r="BN103">
        <v>0</v>
      </c>
      <c r="BO10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5</v>
      </c>
      <c r="CR103" s="13">
        <v>0</v>
      </c>
      <c r="CS103" s="13">
        <v>0</v>
      </c>
      <c r="CT103" s="13">
        <v>1</v>
      </c>
      <c r="CU103" s="13">
        <v>0</v>
      </c>
    </row>
    <row r="104" spans="1:100">
      <c r="A104" t="s">
        <v>352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0</v>
      </c>
    </row>
    <row r="105" spans="1:100">
      <c r="A105" t="s">
        <v>353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2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 t="s">
        <v>420</v>
      </c>
    </row>
    <row r="106" spans="1:100">
      <c r="A106" t="s">
        <v>355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3</v>
      </c>
      <c r="CR106">
        <v>0</v>
      </c>
      <c r="CS106">
        <v>0</v>
      </c>
      <c r="CT106">
        <v>1</v>
      </c>
      <c r="CU106">
        <v>0</v>
      </c>
    </row>
    <row r="107" spans="1:100">
      <c r="A107" t="s">
        <v>356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6</v>
      </c>
      <c r="CR107">
        <v>0</v>
      </c>
      <c r="CS107">
        <v>0</v>
      </c>
      <c r="CT107">
        <v>0</v>
      </c>
      <c r="CU107">
        <v>1</v>
      </c>
      <c r="CV107" t="s">
        <v>419</v>
      </c>
    </row>
    <row r="108" spans="1:100">
      <c r="A108" t="s">
        <v>358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1</v>
      </c>
      <c r="CR108" s="13">
        <v>0</v>
      </c>
      <c r="CS108" s="13">
        <v>0</v>
      </c>
      <c r="CT108" s="13">
        <v>1</v>
      </c>
      <c r="CU108" s="13">
        <v>0</v>
      </c>
    </row>
    <row r="109" spans="1:100">
      <c r="A109" t="s">
        <v>359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1</v>
      </c>
      <c r="CU109">
        <v>0</v>
      </c>
    </row>
    <row r="110" spans="1:100">
      <c r="A110" t="s">
        <v>360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1</v>
      </c>
      <c r="CU110">
        <v>0</v>
      </c>
    </row>
    <row r="111" spans="1:100">
      <c r="A111" t="s">
        <v>361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1</v>
      </c>
      <c r="CR111" s="13">
        <v>0</v>
      </c>
      <c r="CS111" s="13">
        <v>0</v>
      </c>
      <c r="CT111" s="13">
        <v>1</v>
      </c>
      <c r="CU111" s="13">
        <v>0</v>
      </c>
    </row>
    <row r="112" spans="1:100">
      <c r="A112" t="s">
        <v>362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</v>
      </c>
      <c r="BP112" s="13">
        <v>0</v>
      </c>
      <c r="BQ112" s="13">
        <v>0</v>
      </c>
      <c r="BR112" s="13">
        <v>0</v>
      </c>
      <c r="BS112" s="13">
        <v>1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1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1</v>
      </c>
      <c r="CT112" s="13">
        <v>0</v>
      </c>
      <c r="CU112" s="13">
        <v>1</v>
      </c>
      <c r="CV112" t="s">
        <v>421</v>
      </c>
    </row>
    <row r="113" spans="1:100">
      <c r="A113" t="s">
        <v>363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4</v>
      </c>
      <c r="BN113">
        <v>0</v>
      </c>
      <c r="BO113">
        <v>0</v>
      </c>
      <c r="BP113" s="13">
        <v>0</v>
      </c>
      <c r="BQ113" s="13">
        <v>1</v>
      </c>
      <c r="BR113" s="13">
        <v>1</v>
      </c>
      <c r="BS113" s="13">
        <v>1</v>
      </c>
      <c r="BT113" s="13">
        <v>0</v>
      </c>
      <c r="BU113" s="13">
        <v>0</v>
      </c>
      <c r="BV113" s="13">
        <v>1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2</v>
      </c>
      <c r="CC113" s="13">
        <v>0</v>
      </c>
      <c r="CD113" s="13">
        <v>0</v>
      </c>
      <c r="CE113" s="13">
        <v>1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1</v>
      </c>
      <c r="CR113" s="13">
        <v>0</v>
      </c>
      <c r="CS113" s="13">
        <v>0</v>
      </c>
      <c r="CT113" s="13">
        <v>0</v>
      </c>
      <c r="CU113" s="13">
        <v>1</v>
      </c>
      <c r="CV113" t="s">
        <v>364</v>
      </c>
    </row>
    <row r="114" spans="1:100">
      <c r="A114" t="s">
        <v>365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 s="13">
        <v>0</v>
      </c>
      <c r="BQ114" s="13">
        <v>0</v>
      </c>
      <c r="BR114" s="13">
        <v>0</v>
      </c>
      <c r="BS114" s="13">
        <v>1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1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1</v>
      </c>
      <c r="CU114" s="13">
        <v>0</v>
      </c>
    </row>
    <row r="115" spans="1:100">
      <c r="A115" t="s">
        <v>366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 s="13">
        <v>0</v>
      </c>
      <c r="BQ115" s="13">
        <v>0</v>
      </c>
      <c r="BR115" s="13">
        <v>0</v>
      </c>
      <c r="BS115" s="13">
        <v>2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2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2</v>
      </c>
      <c r="CR115" s="13">
        <v>0</v>
      </c>
      <c r="CS115" s="13">
        <v>0</v>
      </c>
      <c r="CT115" s="13">
        <v>1</v>
      </c>
      <c r="CU115" s="13">
        <v>0</v>
      </c>
    </row>
    <row r="116" spans="1:100">
      <c r="A116" t="s">
        <v>367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1</v>
      </c>
      <c r="BO116">
        <v>1</v>
      </c>
      <c r="BP116" s="13">
        <v>0</v>
      </c>
      <c r="BQ116" s="13">
        <v>0</v>
      </c>
      <c r="BR116" s="13">
        <v>0</v>
      </c>
      <c r="BS116" s="13">
        <v>1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1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1</v>
      </c>
      <c r="CR116" s="13">
        <v>1</v>
      </c>
      <c r="CS116" s="13">
        <v>1</v>
      </c>
      <c r="CT116" s="13">
        <v>0</v>
      </c>
      <c r="CU116" s="13">
        <v>1</v>
      </c>
      <c r="CV116" t="s">
        <v>422</v>
      </c>
    </row>
    <row r="117" spans="1:100">
      <c r="A117" t="s">
        <v>368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 s="13">
        <v>2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1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1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1</v>
      </c>
      <c r="CR117" s="13">
        <v>0</v>
      </c>
      <c r="CS117" s="13">
        <v>0</v>
      </c>
      <c r="CT117" s="13">
        <v>1</v>
      </c>
      <c r="CU117" s="13">
        <v>0</v>
      </c>
    </row>
    <row r="118" spans="1:100">
      <c r="A118" t="s">
        <v>369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2</v>
      </c>
      <c r="BN118">
        <v>3</v>
      </c>
      <c r="BO118">
        <v>3</v>
      </c>
      <c r="BP118" s="13">
        <v>0</v>
      </c>
      <c r="BQ118" s="13">
        <v>0</v>
      </c>
      <c r="BR118" s="13">
        <v>0</v>
      </c>
      <c r="BS118" s="13">
        <v>3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3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3</v>
      </c>
      <c r="CR118" s="13">
        <v>1</v>
      </c>
      <c r="CS118" s="13">
        <v>1</v>
      </c>
      <c r="CT118" s="13">
        <v>0</v>
      </c>
      <c r="CU118" s="13">
        <v>1</v>
      </c>
      <c r="CV118" t="s">
        <v>370</v>
      </c>
    </row>
    <row r="119" spans="1:100">
      <c r="A119" t="s">
        <v>371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1</v>
      </c>
      <c r="CR119" s="13">
        <v>0</v>
      </c>
      <c r="CS119" s="13">
        <v>0</v>
      </c>
      <c r="CT119" s="13">
        <v>1</v>
      </c>
      <c r="CU119" s="13">
        <v>0</v>
      </c>
    </row>
    <row r="120" spans="1:100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0</v>
      </c>
      <c r="BP120" s="13">
        <v>0</v>
      </c>
      <c r="BQ120" s="13">
        <v>0</v>
      </c>
      <c r="BR120" s="13">
        <v>0</v>
      </c>
      <c r="BS120" s="13">
        <v>1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1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2</v>
      </c>
      <c r="CR120" s="13">
        <v>1</v>
      </c>
      <c r="CS120" s="13">
        <v>1</v>
      </c>
      <c r="CT120" s="13">
        <v>0</v>
      </c>
      <c r="CU120" s="13">
        <v>1</v>
      </c>
    </row>
    <row r="121" spans="1:100">
      <c r="A121" t="s">
        <v>373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0</v>
      </c>
      <c r="CQ121" s="13">
        <v>0</v>
      </c>
      <c r="CR121" s="13">
        <v>0</v>
      </c>
      <c r="CS121" s="13">
        <v>1</v>
      </c>
      <c r="CT121" s="13">
        <v>0</v>
      </c>
      <c r="CU121" s="13">
        <v>1</v>
      </c>
      <c r="CV121" t="s">
        <v>374</v>
      </c>
    </row>
    <row r="122" spans="1:100">
      <c r="A122" t="s">
        <v>375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 s="13">
        <v>0</v>
      </c>
      <c r="BQ122" s="13">
        <v>0</v>
      </c>
      <c r="BR122" s="13">
        <v>0</v>
      </c>
      <c r="BS122" s="13">
        <v>2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2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0</v>
      </c>
      <c r="CQ122" s="13">
        <v>1</v>
      </c>
      <c r="CR122" s="13">
        <v>0</v>
      </c>
      <c r="CS122" s="13">
        <v>0</v>
      </c>
      <c r="CT122" s="13">
        <v>1</v>
      </c>
      <c r="CU122" s="13">
        <v>0</v>
      </c>
    </row>
    <row r="123" spans="1:100">
      <c r="A123" t="s">
        <v>376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2</v>
      </c>
      <c r="BN123">
        <v>0</v>
      </c>
      <c r="BO123">
        <v>0</v>
      </c>
      <c r="BP123" s="13">
        <v>0</v>
      </c>
      <c r="BQ123" s="13">
        <v>0</v>
      </c>
      <c r="BR123" s="13">
        <v>0</v>
      </c>
      <c r="BS123" s="13">
        <v>1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1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1</v>
      </c>
      <c r="CR123" s="13">
        <v>0</v>
      </c>
      <c r="CS123" s="13">
        <v>0</v>
      </c>
      <c r="CT123" s="13">
        <v>1</v>
      </c>
      <c r="CU123" s="13">
        <v>0</v>
      </c>
    </row>
    <row r="124" spans="1:100">
      <c r="A124" t="s">
        <v>377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0</v>
      </c>
      <c r="BP124" s="13">
        <v>0</v>
      </c>
      <c r="BQ124" s="13">
        <v>0</v>
      </c>
      <c r="BR124" s="13">
        <v>0</v>
      </c>
      <c r="BS124" s="13">
        <v>2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2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0</v>
      </c>
      <c r="CP124" s="13">
        <v>0</v>
      </c>
      <c r="CQ124" s="13">
        <v>3</v>
      </c>
      <c r="CR124" s="13">
        <v>0</v>
      </c>
      <c r="CS124" s="13">
        <v>0</v>
      </c>
      <c r="CT124" s="13">
        <v>1</v>
      </c>
      <c r="CU124" s="13">
        <v>0</v>
      </c>
    </row>
    <row r="125" spans="1:100">
      <c r="A125" t="s">
        <v>378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3</v>
      </c>
      <c r="BN125">
        <v>0</v>
      </c>
      <c r="BO125">
        <v>0</v>
      </c>
      <c r="BP125" s="13">
        <v>0</v>
      </c>
      <c r="BQ125" s="13">
        <v>0</v>
      </c>
      <c r="BR125" s="13">
        <v>0</v>
      </c>
      <c r="BS125" s="13">
        <v>1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1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1</v>
      </c>
      <c r="CR125" s="13">
        <v>0</v>
      </c>
      <c r="CS125" s="13">
        <v>0</v>
      </c>
      <c r="CT125" s="13">
        <v>1</v>
      </c>
      <c r="CU125" s="13">
        <v>0</v>
      </c>
    </row>
    <row r="126" spans="1:100">
      <c r="A126" t="s">
        <v>379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 s="13">
        <v>0</v>
      </c>
      <c r="BQ126" s="13">
        <v>0</v>
      </c>
      <c r="BR126" s="13">
        <v>0</v>
      </c>
      <c r="BS126" s="13">
        <v>1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1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0</v>
      </c>
      <c r="CQ126" s="13">
        <v>1</v>
      </c>
      <c r="CR126" s="13">
        <v>0</v>
      </c>
      <c r="CS126" s="13">
        <v>0</v>
      </c>
      <c r="CT126" s="13">
        <v>1</v>
      </c>
      <c r="CU126" s="13">
        <v>0</v>
      </c>
    </row>
    <row r="127" spans="1:100">
      <c r="A127" t="s">
        <v>380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2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2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0</v>
      </c>
      <c r="CP127" s="13">
        <v>0</v>
      </c>
      <c r="CQ127" s="13">
        <v>1</v>
      </c>
      <c r="CR127" s="13">
        <v>0</v>
      </c>
      <c r="CS127" s="13">
        <v>0</v>
      </c>
      <c r="CT127" s="13">
        <v>1</v>
      </c>
      <c r="CU127" s="13">
        <v>0</v>
      </c>
    </row>
    <row r="128" spans="1:100">
      <c r="A128" t="s">
        <v>381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8</v>
      </c>
      <c r="BN128">
        <v>0</v>
      </c>
      <c r="BO128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2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2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13">
        <v>0</v>
      </c>
      <c r="CP128" s="13">
        <v>0</v>
      </c>
      <c r="CQ128" s="13">
        <v>3</v>
      </c>
      <c r="CR128" s="13">
        <v>0</v>
      </c>
      <c r="CS128" s="13">
        <v>0</v>
      </c>
      <c r="CT128" s="13">
        <v>0</v>
      </c>
      <c r="CU128" s="13">
        <v>1</v>
      </c>
      <c r="CV128" t="s">
        <v>423</v>
      </c>
    </row>
    <row r="129" spans="1:102">
      <c r="A129" t="s">
        <v>382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 s="13">
        <v>0</v>
      </c>
      <c r="BQ129" s="13">
        <v>0</v>
      </c>
      <c r="BR129" s="13">
        <v>0</v>
      </c>
      <c r="BS129" s="13">
        <v>1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1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1</v>
      </c>
      <c r="CU129" s="13">
        <v>0</v>
      </c>
    </row>
    <row r="130" spans="1:102">
      <c r="A130" t="s">
        <v>383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4</v>
      </c>
      <c r="BN130">
        <v>0</v>
      </c>
      <c r="BO130">
        <v>0</v>
      </c>
      <c r="BP130" s="13">
        <v>0</v>
      </c>
      <c r="BQ130" s="13">
        <v>0</v>
      </c>
      <c r="BR130" s="13">
        <v>0</v>
      </c>
      <c r="BS130" s="13">
        <v>5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5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3</v>
      </c>
      <c r="CR130" s="13">
        <v>0</v>
      </c>
      <c r="CS130" s="13">
        <v>0</v>
      </c>
      <c r="CT130" s="13">
        <v>1</v>
      </c>
      <c r="CU130" s="13">
        <v>0</v>
      </c>
    </row>
    <row r="131" spans="1:102">
      <c r="A131" t="s">
        <v>384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3</v>
      </c>
      <c r="BN131">
        <v>0</v>
      </c>
      <c r="BO131">
        <v>0</v>
      </c>
      <c r="BP131" s="13">
        <v>0</v>
      </c>
      <c r="BQ131" s="13">
        <v>0</v>
      </c>
      <c r="BR131" s="13">
        <v>0</v>
      </c>
      <c r="BS131" s="13">
        <v>1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1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1</v>
      </c>
      <c r="CR131" s="13">
        <v>0</v>
      </c>
      <c r="CS131" s="13">
        <v>0</v>
      </c>
      <c r="CT131" s="13">
        <v>1</v>
      </c>
      <c r="CU131" s="13">
        <v>0</v>
      </c>
    </row>
    <row r="132" spans="1:102">
      <c r="A132" t="s">
        <v>385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4</v>
      </c>
      <c r="BN132">
        <v>0</v>
      </c>
      <c r="BO132">
        <v>0</v>
      </c>
      <c r="BP132" s="13">
        <v>0</v>
      </c>
      <c r="BQ132" s="13">
        <v>0</v>
      </c>
      <c r="BR132" s="13">
        <v>0</v>
      </c>
      <c r="BS132" s="13">
        <v>2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2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13">
        <v>0</v>
      </c>
      <c r="CP132" s="13">
        <v>0</v>
      </c>
      <c r="CQ132" s="13">
        <v>1</v>
      </c>
      <c r="CR132" s="13">
        <v>0</v>
      </c>
      <c r="CS132" s="13">
        <v>0</v>
      </c>
      <c r="CT132" s="13">
        <v>1</v>
      </c>
      <c r="CU132" s="13">
        <v>0</v>
      </c>
    </row>
    <row r="133" spans="1:102">
      <c r="A133" t="s">
        <v>386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 s="13">
        <v>0</v>
      </c>
      <c r="CQ133" s="13">
        <v>0</v>
      </c>
      <c r="CR133" s="13">
        <v>0</v>
      </c>
      <c r="CS133" s="13">
        <v>0</v>
      </c>
      <c r="CT133" s="13">
        <v>1</v>
      </c>
      <c r="CU133" s="13">
        <v>0</v>
      </c>
    </row>
    <row r="134" spans="1:102">
      <c r="A134" t="s">
        <v>387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0</v>
      </c>
      <c r="BP134" s="13">
        <v>0</v>
      </c>
      <c r="BQ134" s="13">
        <v>0</v>
      </c>
      <c r="BR134" s="13">
        <v>0</v>
      </c>
      <c r="BS134" s="13">
        <v>1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1</v>
      </c>
      <c r="CC134" s="13">
        <v>0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3">
        <v>0</v>
      </c>
      <c r="CP134" s="13">
        <v>0</v>
      </c>
      <c r="CQ134" s="13">
        <v>2</v>
      </c>
      <c r="CR134" s="13">
        <v>0</v>
      </c>
      <c r="CS134" s="13">
        <v>0</v>
      </c>
      <c r="CT134" s="13">
        <v>1</v>
      </c>
      <c r="CU134" s="13">
        <v>0</v>
      </c>
    </row>
    <row r="135" spans="1:102">
      <c r="A135" t="s">
        <v>388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0</v>
      </c>
      <c r="BX135" s="13">
        <v>0</v>
      </c>
      <c r="BY135" s="13">
        <v>0</v>
      </c>
      <c r="BZ135" s="13">
        <v>0</v>
      </c>
      <c r="CA135" s="13">
        <v>0</v>
      </c>
      <c r="CB135" s="13">
        <v>0</v>
      </c>
      <c r="CC135" s="13">
        <v>0</v>
      </c>
      <c r="CD135" s="13">
        <v>0</v>
      </c>
      <c r="CE135" s="13">
        <v>0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0</v>
      </c>
      <c r="CN135" s="13">
        <v>0</v>
      </c>
      <c r="CO135" s="13">
        <v>0</v>
      </c>
      <c r="CP135" s="13">
        <v>0</v>
      </c>
      <c r="CQ135" s="13">
        <v>1</v>
      </c>
      <c r="CR135" s="13">
        <v>0</v>
      </c>
      <c r="CS135" s="13">
        <v>0</v>
      </c>
      <c r="CT135" s="13">
        <v>1</v>
      </c>
      <c r="CU135" s="13">
        <v>0</v>
      </c>
    </row>
    <row r="136" spans="1:102">
      <c r="A136" t="s">
        <v>389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0</v>
      </c>
      <c r="BP136" s="13">
        <v>0</v>
      </c>
      <c r="BQ136" s="13">
        <v>0</v>
      </c>
      <c r="BR136" s="13">
        <v>0</v>
      </c>
      <c r="BS136" s="13">
        <v>1</v>
      </c>
      <c r="BT136" s="13">
        <v>0</v>
      </c>
      <c r="BU136" s="13">
        <v>0</v>
      </c>
      <c r="BV136" s="13">
        <v>0</v>
      </c>
      <c r="BW136" s="13">
        <v>0</v>
      </c>
      <c r="BX136" s="13">
        <v>2</v>
      </c>
      <c r="BY136" s="13">
        <v>0</v>
      </c>
      <c r="BZ136" s="13">
        <v>0</v>
      </c>
      <c r="CA136" s="13">
        <v>0</v>
      </c>
      <c r="CB136" s="13">
        <v>1</v>
      </c>
      <c r="CC136" s="13">
        <v>0</v>
      </c>
      <c r="CD136" s="13">
        <v>0</v>
      </c>
      <c r="CE136" s="13">
        <v>0</v>
      </c>
      <c r="CF136" s="13">
        <v>0</v>
      </c>
      <c r="CG136" s="13">
        <v>2</v>
      </c>
      <c r="CH136" s="13">
        <v>0</v>
      </c>
      <c r="CI136" s="13">
        <v>0</v>
      </c>
      <c r="CJ136" s="13">
        <v>1</v>
      </c>
      <c r="CK136" s="13">
        <v>0</v>
      </c>
      <c r="CL136" s="13">
        <v>0</v>
      </c>
      <c r="CM136" s="13">
        <v>0</v>
      </c>
      <c r="CN136" s="13">
        <v>0</v>
      </c>
      <c r="CO136" s="13">
        <v>0</v>
      </c>
      <c r="CP136" s="13">
        <v>0</v>
      </c>
      <c r="CQ136" s="13">
        <v>1</v>
      </c>
      <c r="CR136" s="13">
        <v>0</v>
      </c>
      <c r="CS136" s="13">
        <v>1</v>
      </c>
      <c r="CT136" s="13">
        <v>0</v>
      </c>
      <c r="CU136" s="13">
        <v>1</v>
      </c>
      <c r="CV136" t="s">
        <v>390</v>
      </c>
    </row>
    <row r="137" spans="1:102">
      <c r="A137" t="s">
        <v>391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0</v>
      </c>
      <c r="BP137" s="13">
        <v>0</v>
      </c>
      <c r="BQ137" s="13">
        <v>0</v>
      </c>
      <c r="BR137" s="13">
        <v>0</v>
      </c>
      <c r="BS137" s="13">
        <v>1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1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3">
        <v>0</v>
      </c>
      <c r="CP137" s="13">
        <v>0</v>
      </c>
      <c r="CQ137" s="13">
        <v>1</v>
      </c>
      <c r="CR137" s="13">
        <v>0</v>
      </c>
      <c r="CS137" s="13">
        <v>0</v>
      </c>
      <c r="CT137" s="13">
        <v>1</v>
      </c>
      <c r="CU137" s="13">
        <v>0</v>
      </c>
    </row>
    <row r="138" spans="1:102">
      <c r="A138" t="s">
        <v>392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 s="13">
        <v>0</v>
      </c>
      <c r="BQ138" s="13">
        <v>0</v>
      </c>
      <c r="BR138" s="13">
        <v>0</v>
      </c>
      <c r="BS138" s="13">
        <v>1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1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0</v>
      </c>
      <c r="CP138" s="13">
        <v>0</v>
      </c>
      <c r="CQ138" s="13">
        <v>2</v>
      </c>
      <c r="CR138" s="13">
        <v>0</v>
      </c>
      <c r="CS138" s="13">
        <v>0</v>
      </c>
      <c r="CT138" s="13">
        <v>1</v>
      </c>
      <c r="CU138" s="13">
        <v>0</v>
      </c>
    </row>
    <row r="139" spans="1:102">
      <c r="A139" s="14" t="s">
        <v>393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0</v>
      </c>
      <c r="BO139">
        <v>0</v>
      </c>
      <c r="BP139" s="13">
        <v>0</v>
      </c>
      <c r="BQ139" s="13">
        <v>0</v>
      </c>
      <c r="BR139" s="13">
        <v>0</v>
      </c>
      <c r="BS139" s="13">
        <v>1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1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0</v>
      </c>
      <c r="CN139" s="13">
        <v>0</v>
      </c>
      <c r="CO139" s="13">
        <v>0</v>
      </c>
      <c r="CP139" s="13">
        <v>0</v>
      </c>
      <c r="CQ139" s="13">
        <v>1</v>
      </c>
      <c r="CR139" s="13">
        <v>0</v>
      </c>
      <c r="CS139" s="13">
        <v>0</v>
      </c>
      <c r="CT139" s="13">
        <v>1</v>
      </c>
      <c r="CU139" s="13">
        <v>0</v>
      </c>
    </row>
    <row r="140" spans="1:102">
      <c r="A140" t="s">
        <v>394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6</v>
      </c>
      <c r="BN140">
        <v>0</v>
      </c>
      <c r="BO140">
        <v>0</v>
      </c>
      <c r="BP140" s="13">
        <v>0</v>
      </c>
      <c r="BQ140" s="13">
        <v>0</v>
      </c>
      <c r="BR140" s="13">
        <v>1</v>
      </c>
      <c r="BS140" s="13">
        <v>6</v>
      </c>
      <c r="BT140" s="13">
        <v>1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1</v>
      </c>
      <c r="CB140" s="13">
        <v>6</v>
      </c>
      <c r="CC140" s="13">
        <v>1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Q140" s="13">
        <v>4</v>
      </c>
      <c r="CR140" s="13">
        <v>0</v>
      </c>
      <c r="CS140" s="13">
        <v>0</v>
      </c>
      <c r="CT140" s="13">
        <v>0</v>
      </c>
      <c r="CU140" s="13">
        <v>1</v>
      </c>
      <c r="CW140" s="13"/>
      <c r="CX140" s="13"/>
    </row>
    <row r="141" spans="1:102">
      <c r="A141" t="s">
        <v>395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4</v>
      </c>
      <c r="BN141">
        <v>0</v>
      </c>
      <c r="BO141">
        <v>0</v>
      </c>
      <c r="BP141" s="13">
        <v>0</v>
      </c>
      <c r="BQ141" s="13">
        <v>0</v>
      </c>
      <c r="BR141" s="13">
        <v>0</v>
      </c>
      <c r="BS141" s="13">
        <v>2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2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1</v>
      </c>
      <c r="CR141" s="13">
        <v>0</v>
      </c>
      <c r="CS141" s="13">
        <v>0</v>
      </c>
      <c r="CT141" s="13">
        <v>1</v>
      </c>
      <c r="CU141" s="13">
        <v>0</v>
      </c>
    </row>
    <row r="142" spans="1:102">
      <c r="A142" t="s">
        <v>396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 s="13">
        <v>2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2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0</v>
      </c>
      <c r="CQ142" s="13">
        <v>2</v>
      </c>
      <c r="CR142" s="13">
        <v>0</v>
      </c>
      <c r="CS142" s="13">
        <v>0</v>
      </c>
      <c r="CT142" s="13">
        <v>1</v>
      </c>
      <c r="CU142" s="13">
        <v>0</v>
      </c>
    </row>
    <row r="143" spans="1:102">
      <c r="A143" t="s">
        <v>397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 s="13">
        <v>0</v>
      </c>
      <c r="BQ143" s="13">
        <v>0</v>
      </c>
      <c r="BR143" s="13">
        <v>0</v>
      </c>
      <c r="BS143" s="13">
        <v>1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1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3">
        <v>0</v>
      </c>
      <c r="CP143" s="13">
        <v>0</v>
      </c>
      <c r="CQ143" s="13">
        <v>0</v>
      </c>
      <c r="CR143" s="13">
        <v>0</v>
      </c>
      <c r="CS143" s="13">
        <v>0</v>
      </c>
      <c r="CT143" s="13">
        <v>1</v>
      </c>
      <c r="CU143" s="13">
        <v>0</v>
      </c>
    </row>
    <row r="144" spans="1:102">
      <c r="A144" t="s">
        <v>398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 s="13">
        <v>0</v>
      </c>
      <c r="BQ144" s="13">
        <v>0</v>
      </c>
      <c r="BR144" s="13">
        <v>0</v>
      </c>
      <c r="BS144" s="13">
        <v>1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1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Q144" s="13">
        <v>1</v>
      </c>
      <c r="CR144" s="13">
        <v>0</v>
      </c>
      <c r="CS144" s="13">
        <v>0</v>
      </c>
      <c r="CT144" s="13">
        <v>1</v>
      </c>
      <c r="CU144" s="13">
        <v>0</v>
      </c>
    </row>
    <row r="145" spans="1:100">
      <c r="A145" t="s">
        <v>399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3</v>
      </c>
      <c r="BN145">
        <v>0</v>
      </c>
      <c r="BO145">
        <v>0</v>
      </c>
      <c r="BP145" s="13">
        <v>0</v>
      </c>
      <c r="BQ145" s="13">
        <v>0</v>
      </c>
      <c r="BR145" s="13">
        <v>0</v>
      </c>
      <c r="BS145" s="13">
        <v>1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1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0</v>
      </c>
      <c r="CP145" s="13">
        <v>0</v>
      </c>
      <c r="CQ145" s="13">
        <v>1</v>
      </c>
      <c r="CR145" s="13">
        <v>0</v>
      </c>
      <c r="CS145" s="13">
        <v>0</v>
      </c>
      <c r="CT145" s="13">
        <v>1</v>
      </c>
      <c r="CU145" s="13">
        <v>0</v>
      </c>
    </row>
    <row r="146" spans="1:100">
      <c r="A146" t="s">
        <v>400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2</v>
      </c>
      <c r="BN146">
        <v>0</v>
      </c>
      <c r="BO146">
        <v>0</v>
      </c>
      <c r="BP146" s="13">
        <v>0</v>
      </c>
      <c r="BQ146" s="13">
        <v>0</v>
      </c>
      <c r="BR146" s="13">
        <v>0</v>
      </c>
      <c r="BS146" s="13">
        <v>1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1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3">
        <v>0</v>
      </c>
      <c r="CP146" s="13">
        <v>0</v>
      </c>
      <c r="CQ146" s="13">
        <v>1</v>
      </c>
      <c r="CR146" s="13">
        <v>0</v>
      </c>
      <c r="CS146" s="13">
        <v>0</v>
      </c>
      <c r="CT146" s="13">
        <v>1</v>
      </c>
      <c r="CU146" s="13">
        <v>0</v>
      </c>
    </row>
    <row r="147" spans="1:100">
      <c r="A147" t="s">
        <v>401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 s="13">
        <v>1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1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0</v>
      </c>
      <c r="CO147" s="13">
        <v>0</v>
      </c>
      <c r="CP147" s="13">
        <v>0</v>
      </c>
      <c r="CQ147" s="13">
        <v>2</v>
      </c>
      <c r="CR147" s="13">
        <v>0</v>
      </c>
      <c r="CS147" s="13">
        <v>0</v>
      </c>
      <c r="CT147" s="13">
        <v>1</v>
      </c>
      <c r="CU147" s="13">
        <v>0</v>
      </c>
    </row>
    <row r="148" spans="1:100">
      <c r="A148" t="s">
        <v>402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0</v>
      </c>
      <c r="BO148">
        <v>0</v>
      </c>
      <c r="BP148" s="13">
        <v>0</v>
      </c>
      <c r="BQ148" s="13">
        <v>0</v>
      </c>
      <c r="BR148" s="13">
        <v>0</v>
      </c>
      <c r="BS148" s="13">
        <v>1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1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O148" s="13">
        <v>0</v>
      </c>
      <c r="CP148" s="13">
        <v>0</v>
      </c>
      <c r="CQ148" s="13">
        <v>2</v>
      </c>
      <c r="CR148" s="13">
        <v>0</v>
      </c>
      <c r="CS148" s="13">
        <v>0</v>
      </c>
      <c r="CT148" s="13">
        <v>1</v>
      </c>
      <c r="CU148" s="13">
        <v>0</v>
      </c>
    </row>
    <row r="149" spans="1:100">
      <c r="A149" t="s">
        <v>403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 s="13">
        <v>0</v>
      </c>
      <c r="BQ149" s="13">
        <v>0</v>
      </c>
      <c r="BR149" s="13">
        <v>0</v>
      </c>
      <c r="BS149" s="13">
        <v>2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2</v>
      </c>
      <c r="CC149" s="13">
        <v>0</v>
      </c>
      <c r="CD149" s="13">
        <v>0</v>
      </c>
      <c r="CE149" s="13">
        <v>0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13">
        <v>0</v>
      </c>
      <c r="CP149" s="13">
        <v>0</v>
      </c>
      <c r="CQ149" s="13">
        <v>0</v>
      </c>
      <c r="CR149" s="13">
        <v>0</v>
      </c>
      <c r="CS149" s="13">
        <v>0</v>
      </c>
      <c r="CT149" s="13">
        <v>1</v>
      </c>
      <c r="CU149" s="13">
        <v>0</v>
      </c>
    </row>
    <row r="150" spans="1:100">
      <c r="A150" t="s">
        <v>404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0</v>
      </c>
      <c r="BP150" s="13">
        <v>0</v>
      </c>
      <c r="BQ150" s="13">
        <v>0</v>
      </c>
      <c r="BR150" s="13">
        <v>0</v>
      </c>
      <c r="BS150" s="13">
        <v>1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1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13">
        <v>0</v>
      </c>
      <c r="CP150" s="13">
        <v>0</v>
      </c>
      <c r="CQ150" s="13">
        <v>1</v>
      </c>
      <c r="CR150" s="13">
        <v>0</v>
      </c>
      <c r="CS150" s="13">
        <v>0</v>
      </c>
      <c r="CT150" s="13">
        <v>1</v>
      </c>
      <c r="CU150" s="13">
        <v>0</v>
      </c>
    </row>
    <row r="151" spans="1:100">
      <c r="A151" t="s">
        <v>405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 s="13">
        <v>0</v>
      </c>
      <c r="BQ151" s="13">
        <v>0</v>
      </c>
      <c r="BR151" s="13">
        <v>0</v>
      </c>
      <c r="BS151" s="13">
        <v>1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1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0</v>
      </c>
      <c r="CP151" s="13">
        <v>0</v>
      </c>
      <c r="CQ151" s="13">
        <v>1</v>
      </c>
      <c r="CR151" s="13">
        <v>0</v>
      </c>
      <c r="CS151" s="13">
        <v>0</v>
      </c>
      <c r="CT151" s="13">
        <v>1</v>
      </c>
      <c r="CU151" s="13">
        <v>0</v>
      </c>
    </row>
    <row r="152" spans="1:100">
      <c r="A152" t="s">
        <v>406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7</v>
      </c>
      <c r="BN152">
        <v>0</v>
      </c>
      <c r="BO152">
        <v>0</v>
      </c>
      <c r="BP152" s="13">
        <v>0</v>
      </c>
      <c r="BQ152" s="13">
        <v>0</v>
      </c>
      <c r="BR152" s="13">
        <v>1</v>
      </c>
      <c r="BS152" s="13">
        <v>6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1</v>
      </c>
      <c r="CB152" s="13">
        <v>6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0</v>
      </c>
      <c r="CQ152" s="13">
        <v>3</v>
      </c>
      <c r="CR152" s="13">
        <v>0</v>
      </c>
      <c r="CS152" s="13">
        <v>1</v>
      </c>
      <c r="CT152" s="13">
        <v>0</v>
      </c>
      <c r="CU152" s="13">
        <v>1</v>
      </c>
    </row>
    <row r="153" spans="1:100">
      <c r="A153" t="s">
        <v>407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 s="13">
        <v>0</v>
      </c>
      <c r="BQ153" s="13">
        <v>0</v>
      </c>
      <c r="BR153" s="13">
        <v>0</v>
      </c>
      <c r="BS153" s="13">
        <v>1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1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>
        <v>1</v>
      </c>
      <c r="CR153" s="13">
        <v>0</v>
      </c>
      <c r="CS153" s="13">
        <v>0</v>
      </c>
      <c r="CT153" s="13">
        <v>1</v>
      </c>
      <c r="CU153" s="13">
        <v>0</v>
      </c>
    </row>
    <row r="155" spans="1:100">
      <c r="A155" t="s">
        <v>223</v>
      </c>
      <c r="B155">
        <f>SUM(B4:B153)</f>
        <v>51</v>
      </c>
      <c r="C155">
        <f t="shared" ref="C155:BN155" si="0">SUM(C4:C153)</f>
        <v>0</v>
      </c>
      <c r="D155">
        <f t="shared" si="0"/>
        <v>1</v>
      </c>
      <c r="E155">
        <f t="shared" si="0"/>
        <v>22</v>
      </c>
      <c r="F155">
        <f t="shared" si="0"/>
        <v>0</v>
      </c>
      <c r="G155">
        <f t="shared" si="0"/>
        <v>0</v>
      </c>
      <c r="H155">
        <f t="shared" si="0"/>
        <v>91</v>
      </c>
      <c r="I155">
        <f t="shared" si="0"/>
        <v>31</v>
      </c>
      <c r="J155">
        <f t="shared" si="0"/>
        <v>0</v>
      </c>
      <c r="K155">
        <f t="shared" si="0"/>
        <v>163</v>
      </c>
      <c r="L155">
        <f t="shared" si="0"/>
        <v>31</v>
      </c>
      <c r="M155">
        <f t="shared" si="0"/>
        <v>1</v>
      </c>
      <c r="N155">
        <f t="shared" si="0"/>
        <v>1</v>
      </c>
      <c r="O155">
        <f t="shared" si="0"/>
        <v>0</v>
      </c>
      <c r="P155">
        <f t="shared" si="0"/>
        <v>0</v>
      </c>
      <c r="Q155">
        <f t="shared" si="0"/>
        <v>139</v>
      </c>
      <c r="R155">
        <f t="shared" si="0"/>
        <v>32</v>
      </c>
      <c r="S155">
        <f t="shared" si="0"/>
        <v>0</v>
      </c>
      <c r="T155">
        <f t="shared" si="0"/>
        <v>25</v>
      </c>
      <c r="U155">
        <f t="shared" si="0"/>
        <v>0</v>
      </c>
      <c r="V155">
        <f t="shared" si="0"/>
        <v>0</v>
      </c>
      <c r="W155">
        <f t="shared" si="0"/>
        <v>7</v>
      </c>
      <c r="X155">
        <f t="shared" si="0"/>
        <v>0</v>
      </c>
      <c r="Y155">
        <f t="shared" si="0"/>
        <v>0</v>
      </c>
      <c r="Z155">
        <f t="shared" si="0"/>
        <v>114</v>
      </c>
      <c r="AA155">
        <f t="shared" si="0"/>
        <v>0</v>
      </c>
      <c r="AB155">
        <f t="shared" si="0"/>
        <v>0</v>
      </c>
      <c r="AC155">
        <f t="shared" si="0"/>
        <v>6</v>
      </c>
      <c r="AD155">
        <f t="shared" si="0"/>
        <v>0</v>
      </c>
      <c r="AE155">
        <f t="shared" si="0"/>
        <v>0</v>
      </c>
      <c r="AF155">
        <f t="shared" si="0"/>
        <v>4</v>
      </c>
      <c r="AG155">
        <f t="shared" si="0"/>
        <v>0</v>
      </c>
      <c r="AH155">
        <f t="shared" si="0"/>
        <v>0</v>
      </c>
      <c r="AI155">
        <f t="shared" si="0"/>
        <v>71</v>
      </c>
      <c r="AJ155">
        <f t="shared" si="0"/>
        <v>0</v>
      </c>
      <c r="AK155">
        <f t="shared" si="0"/>
        <v>0</v>
      </c>
      <c r="AL155">
        <f t="shared" si="0"/>
        <v>33</v>
      </c>
      <c r="AM155">
        <f t="shared" si="0"/>
        <v>0</v>
      </c>
      <c r="AN155">
        <f t="shared" si="0"/>
        <v>0</v>
      </c>
      <c r="AO155">
        <f t="shared" si="0"/>
        <v>29</v>
      </c>
      <c r="AP155">
        <f t="shared" si="0"/>
        <v>0</v>
      </c>
      <c r="AQ155">
        <f t="shared" si="0"/>
        <v>0</v>
      </c>
      <c r="AR155">
        <f t="shared" si="0"/>
        <v>90</v>
      </c>
      <c r="AS155">
        <f t="shared" si="0"/>
        <v>5</v>
      </c>
      <c r="AT155">
        <f t="shared" si="0"/>
        <v>0</v>
      </c>
      <c r="AU155">
        <f t="shared" si="0"/>
        <v>35</v>
      </c>
      <c r="AV155">
        <f t="shared" si="0"/>
        <v>0</v>
      </c>
      <c r="AW155">
        <f t="shared" si="0"/>
        <v>0</v>
      </c>
      <c r="AX155">
        <f t="shared" si="0"/>
        <v>68</v>
      </c>
      <c r="AY155">
        <f t="shared" si="0"/>
        <v>3</v>
      </c>
      <c r="AZ155">
        <f t="shared" si="0"/>
        <v>0</v>
      </c>
      <c r="BA155">
        <f t="shared" si="0"/>
        <v>27</v>
      </c>
      <c r="BB155">
        <f t="shared" si="0"/>
        <v>0</v>
      </c>
      <c r="BC155">
        <f t="shared" si="0"/>
        <v>1</v>
      </c>
      <c r="BD155">
        <f t="shared" si="0"/>
        <v>7</v>
      </c>
      <c r="BE155">
        <f t="shared" si="0"/>
        <v>0</v>
      </c>
      <c r="BF155">
        <f t="shared" si="0"/>
        <v>4</v>
      </c>
      <c r="BG155">
        <f t="shared" si="0"/>
        <v>12</v>
      </c>
      <c r="BH155">
        <f t="shared" si="0"/>
        <v>2</v>
      </c>
      <c r="BI155">
        <f t="shared" si="0"/>
        <v>0</v>
      </c>
      <c r="BJ155">
        <f t="shared" si="0"/>
        <v>11</v>
      </c>
      <c r="BK155">
        <f t="shared" si="0"/>
        <v>0</v>
      </c>
      <c r="BL155">
        <f t="shared" si="0"/>
        <v>0</v>
      </c>
      <c r="BM155">
        <f t="shared" si="0"/>
        <v>263</v>
      </c>
      <c r="BN155">
        <f t="shared" si="0"/>
        <v>34</v>
      </c>
      <c r="BO155">
        <f t="shared" ref="BO155:CU155" si="1">SUM(BO4:BO153)</f>
        <v>35</v>
      </c>
      <c r="BP155">
        <f t="shared" si="1"/>
        <v>108</v>
      </c>
      <c r="BQ155">
        <f t="shared" si="1"/>
        <v>2</v>
      </c>
      <c r="BR155">
        <f t="shared" si="1"/>
        <v>6</v>
      </c>
      <c r="BS155">
        <f t="shared" si="1"/>
        <v>112</v>
      </c>
      <c r="BT155">
        <f t="shared" si="1"/>
        <v>7</v>
      </c>
      <c r="BU155">
        <f t="shared" si="1"/>
        <v>0</v>
      </c>
      <c r="BV155">
        <f t="shared" si="1"/>
        <v>73</v>
      </c>
      <c r="BW155">
        <f t="shared" si="1"/>
        <v>0</v>
      </c>
      <c r="BX155">
        <f t="shared" si="1"/>
        <v>5</v>
      </c>
      <c r="BY155">
        <f t="shared" si="1"/>
        <v>101</v>
      </c>
      <c r="BZ155">
        <f t="shared" si="1"/>
        <v>1</v>
      </c>
      <c r="CA155">
        <f t="shared" si="1"/>
        <v>5</v>
      </c>
      <c r="CB155">
        <f t="shared" si="1"/>
        <v>114</v>
      </c>
      <c r="CC155">
        <f t="shared" si="1"/>
        <v>8</v>
      </c>
      <c r="CD155">
        <f t="shared" si="1"/>
        <v>0</v>
      </c>
      <c r="CE155">
        <f t="shared" si="1"/>
        <v>42</v>
      </c>
      <c r="CF155">
        <f t="shared" si="1"/>
        <v>7</v>
      </c>
      <c r="CG155">
        <f t="shared" si="1"/>
        <v>3</v>
      </c>
      <c r="CH155">
        <f t="shared" si="1"/>
        <v>31</v>
      </c>
      <c r="CI155">
        <f t="shared" si="1"/>
        <v>2</v>
      </c>
      <c r="CJ155">
        <f t="shared" si="1"/>
        <v>3</v>
      </c>
      <c r="CK155">
        <f t="shared" si="1"/>
        <v>7</v>
      </c>
      <c r="CL155">
        <f t="shared" si="1"/>
        <v>0</v>
      </c>
      <c r="CM155">
        <f t="shared" si="1"/>
        <v>0</v>
      </c>
      <c r="CN155">
        <f t="shared" si="1"/>
        <v>5</v>
      </c>
      <c r="CO155">
        <f t="shared" si="1"/>
        <v>1</v>
      </c>
      <c r="CP155">
        <f t="shared" si="1"/>
        <v>0</v>
      </c>
      <c r="CQ155">
        <f t="shared" si="1"/>
        <v>505</v>
      </c>
      <c r="CR155">
        <f t="shared" si="1"/>
        <v>40</v>
      </c>
      <c r="CS155">
        <f t="shared" si="1"/>
        <v>12</v>
      </c>
      <c r="CT155">
        <f t="shared" si="1"/>
        <v>121</v>
      </c>
      <c r="CU155">
        <f t="shared" si="1"/>
        <v>29</v>
      </c>
    </row>
    <row r="156" spans="1:100" ht="16" thickBot="1"/>
    <row r="157" spans="1:100" ht="23" customHeight="1" thickBot="1">
      <c r="B157" s="35" t="s">
        <v>199</v>
      </c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5" t="s">
        <v>200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6"/>
      <c r="BG157" s="26"/>
      <c r="BH157" s="26"/>
      <c r="BI157" s="26"/>
      <c r="BJ157" s="26"/>
      <c r="BK157" s="26"/>
      <c r="BL157" s="26"/>
      <c r="BM157" s="35" t="s">
        <v>201</v>
      </c>
      <c r="BN157" s="37"/>
      <c r="BO157" s="36"/>
      <c r="BP157" s="35" t="s">
        <v>202</v>
      </c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6"/>
      <c r="CQ157" s="35" t="s">
        <v>203</v>
      </c>
      <c r="CR157" s="37"/>
      <c r="CS157" s="36"/>
      <c r="CT157" s="35" t="s">
        <v>204</v>
      </c>
      <c r="CU157" s="36"/>
    </row>
    <row r="158" spans="1:100" ht="145" customHeight="1">
      <c r="B158" s="38" t="s">
        <v>0</v>
      </c>
      <c r="C158" s="39"/>
      <c r="D158" s="39"/>
      <c r="E158" s="39" t="s">
        <v>1</v>
      </c>
      <c r="F158" s="39"/>
      <c r="G158" s="39"/>
      <c r="H158" s="39" t="s">
        <v>2</v>
      </c>
      <c r="I158" s="39"/>
      <c r="J158" s="39"/>
      <c r="K158" s="39" t="s">
        <v>3</v>
      </c>
      <c r="L158" s="39"/>
      <c r="M158" s="39"/>
      <c r="N158" s="39" t="s">
        <v>4</v>
      </c>
      <c r="O158" s="39"/>
      <c r="P158" s="39"/>
      <c r="Q158" s="39" t="s">
        <v>5</v>
      </c>
      <c r="R158" s="39"/>
      <c r="S158" s="39"/>
      <c r="T158" s="39" t="s">
        <v>6</v>
      </c>
      <c r="U158" s="39"/>
      <c r="V158" s="39"/>
      <c r="W158" s="38" t="s">
        <v>205</v>
      </c>
      <c r="X158" s="39"/>
      <c r="Y158" s="42"/>
      <c r="Z158" s="43" t="s">
        <v>206</v>
      </c>
      <c r="AA158" s="39"/>
      <c r="AB158" s="42"/>
      <c r="AC158" s="43" t="s">
        <v>207</v>
      </c>
      <c r="AD158" s="39"/>
      <c r="AE158" s="42"/>
      <c r="AF158" s="43" t="s">
        <v>208</v>
      </c>
      <c r="AG158" s="39"/>
      <c r="AH158" s="42"/>
      <c r="AI158" s="43" t="s">
        <v>11</v>
      </c>
      <c r="AJ158" s="39"/>
      <c r="AK158" s="42"/>
      <c r="AL158" s="43" t="s">
        <v>12</v>
      </c>
      <c r="AM158" s="39"/>
      <c r="AN158" s="42"/>
      <c r="AO158" s="43" t="s">
        <v>13</v>
      </c>
      <c r="AP158" s="39"/>
      <c r="AQ158" s="42"/>
      <c r="AR158" s="43" t="s">
        <v>209</v>
      </c>
      <c r="AS158" s="39"/>
      <c r="AT158" s="42"/>
      <c r="AU158" s="43" t="s">
        <v>210</v>
      </c>
      <c r="AV158" s="39"/>
      <c r="AW158" s="42"/>
      <c r="AX158" s="43" t="s">
        <v>211</v>
      </c>
      <c r="AY158" s="39"/>
      <c r="AZ158" s="42"/>
      <c r="BA158" s="43" t="s">
        <v>212</v>
      </c>
      <c r="BB158" s="39"/>
      <c r="BC158" s="39"/>
      <c r="BD158" s="43" t="s">
        <v>213</v>
      </c>
      <c r="BE158" s="39"/>
      <c r="BF158" s="39"/>
      <c r="BG158" s="43" t="s">
        <v>214</v>
      </c>
      <c r="BH158" s="39"/>
      <c r="BI158" s="39"/>
      <c r="BJ158" s="43" t="s">
        <v>215</v>
      </c>
      <c r="BK158" s="39"/>
      <c r="BL158" s="39"/>
      <c r="BM158" s="38" t="s">
        <v>21</v>
      </c>
      <c r="BN158" s="39"/>
      <c r="BO158" s="44"/>
      <c r="BP158" s="38" t="s">
        <v>22</v>
      </c>
      <c r="BQ158" s="39"/>
      <c r="BR158" s="42"/>
      <c r="BS158" s="39" t="s">
        <v>23</v>
      </c>
      <c r="BT158" s="39"/>
      <c r="BU158" s="39"/>
      <c r="BV158" s="43" t="s">
        <v>24</v>
      </c>
      <c r="BW158" s="39"/>
      <c r="BX158" s="42"/>
      <c r="BY158" s="43" t="s">
        <v>25</v>
      </c>
      <c r="BZ158" s="39"/>
      <c r="CA158" s="42"/>
      <c r="CB158" s="43" t="s">
        <v>26</v>
      </c>
      <c r="CC158" s="39"/>
      <c r="CD158" s="42"/>
      <c r="CE158" s="43" t="s">
        <v>27</v>
      </c>
      <c r="CF158" s="39"/>
      <c r="CG158" s="42"/>
      <c r="CH158" s="43" t="s">
        <v>28</v>
      </c>
      <c r="CI158" s="39"/>
      <c r="CJ158" s="42"/>
      <c r="CK158" s="43" t="s">
        <v>29</v>
      </c>
      <c r="CL158" s="39"/>
      <c r="CM158" s="42"/>
      <c r="CN158" s="43" t="s">
        <v>30</v>
      </c>
      <c r="CO158" s="39"/>
      <c r="CP158" s="44"/>
      <c r="CQ158" s="38" t="s">
        <v>31</v>
      </c>
      <c r="CR158" s="39"/>
      <c r="CS158" s="44"/>
      <c r="CT158" s="40" t="s">
        <v>32</v>
      </c>
      <c r="CU158" s="41"/>
    </row>
    <row r="159" spans="1:100" ht="145" customHeight="1" thickBot="1">
      <c r="B159" s="1" t="s">
        <v>216</v>
      </c>
      <c r="C159" s="2" t="s">
        <v>217</v>
      </c>
      <c r="D159" s="2" t="s">
        <v>218</v>
      </c>
      <c r="E159" s="1" t="s">
        <v>216</v>
      </c>
      <c r="F159" s="2" t="s">
        <v>217</v>
      </c>
      <c r="G159" s="2" t="s">
        <v>218</v>
      </c>
      <c r="H159" s="1" t="s">
        <v>216</v>
      </c>
      <c r="I159" s="2" t="s">
        <v>217</v>
      </c>
      <c r="J159" s="2" t="s">
        <v>218</v>
      </c>
      <c r="K159" s="1" t="s">
        <v>216</v>
      </c>
      <c r="L159" s="2" t="s">
        <v>217</v>
      </c>
      <c r="M159" s="2" t="s">
        <v>218</v>
      </c>
      <c r="N159" s="1" t="s">
        <v>216</v>
      </c>
      <c r="O159" s="2" t="s">
        <v>217</v>
      </c>
      <c r="P159" s="2" t="s">
        <v>218</v>
      </c>
      <c r="Q159" s="1" t="s">
        <v>216</v>
      </c>
      <c r="R159" s="2" t="s">
        <v>217</v>
      </c>
      <c r="S159" s="2" t="s">
        <v>218</v>
      </c>
      <c r="T159" s="1" t="s">
        <v>216</v>
      </c>
      <c r="U159" s="2" t="s">
        <v>217</v>
      </c>
      <c r="V159" s="2" t="s">
        <v>218</v>
      </c>
      <c r="W159" s="1" t="s">
        <v>216</v>
      </c>
      <c r="X159" s="2" t="s">
        <v>217</v>
      </c>
      <c r="Y159" s="2" t="s">
        <v>218</v>
      </c>
      <c r="Z159" s="1" t="s">
        <v>216</v>
      </c>
      <c r="AA159" s="2" t="s">
        <v>217</v>
      </c>
      <c r="AB159" s="2" t="s">
        <v>218</v>
      </c>
      <c r="AC159" s="1" t="s">
        <v>216</v>
      </c>
      <c r="AD159" s="2" t="s">
        <v>217</v>
      </c>
      <c r="AE159" s="2" t="s">
        <v>218</v>
      </c>
      <c r="AF159" s="1" t="s">
        <v>216</v>
      </c>
      <c r="AG159" s="2" t="s">
        <v>217</v>
      </c>
      <c r="AH159" s="2" t="s">
        <v>218</v>
      </c>
      <c r="AI159" s="1" t="s">
        <v>216</v>
      </c>
      <c r="AJ159" s="2" t="s">
        <v>217</v>
      </c>
      <c r="AK159" s="2" t="s">
        <v>218</v>
      </c>
      <c r="AL159" s="1" t="s">
        <v>216</v>
      </c>
      <c r="AM159" s="2" t="s">
        <v>217</v>
      </c>
      <c r="AN159" s="2" t="s">
        <v>218</v>
      </c>
      <c r="AO159" s="1" t="s">
        <v>216</v>
      </c>
      <c r="AP159" s="2" t="s">
        <v>217</v>
      </c>
      <c r="AQ159" s="2" t="s">
        <v>218</v>
      </c>
      <c r="AR159" s="1" t="s">
        <v>216</v>
      </c>
      <c r="AS159" s="2" t="s">
        <v>217</v>
      </c>
      <c r="AT159" s="2" t="s">
        <v>218</v>
      </c>
      <c r="AU159" s="1" t="s">
        <v>216</v>
      </c>
      <c r="AV159" s="2" t="s">
        <v>217</v>
      </c>
      <c r="AW159" s="2" t="s">
        <v>218</v>
      </c>
      <c r="AX159" s="1" t="s">
        <v>216</v>
      </c>
      <c r="AY159" s="2" t="s">
        <v>217</v>
      </c>
      <c r="AZ159" s="2" t="s">
        <v>218</v>
      </c>
      <c r="BA159" s="1" t="s">
        <v>216</v>
      </c>
      <c r="BB159" s="2" t="s">
        <v>217</v>
      </c>
      <c r="BC159" s="2" t="s">
        <v>218</v>
      </c>
      <c r="BD159" s="1" t="s">
        <v>216</v>
      </c>
      <c r="BE159" s="2" t="s">
        <v>217</v>
      </c>
      <c r="BF159" s="2" t="s">
        <v>218</v>
      </c>
      <c r="BG159" s="1" t="s">
        <v>216</v>
      </c>
      <c r="BH159" s="2" t="s">
        <v>217</v>
      </c>
      <c r="BI159" s="2" t="s">
        <v>218</v>
      </c>
      <c r="BJ159" s="1" t="s">
        <v>216</v>
      </c>
      <c r="BK159" s="2" t="s">
        <v>217</v>
      </c>
      <c r="BL159" s="2" t="s">
        <v>218</v>
      </c>
      <c r="BM159" s="1" t="s">
        <v>216</v>
      </c>
      <c r="BN159" s="2" t="s">
        <v>217</v>
      </c>
      <c r="BO159" s="2" t="s">
        <v>218</v>
      </c>
      <c r="BP159" s="1" t="s">
        <v>216</v>
      </c>
      <c r="BQ159" s="2" t="s">
        <v>217</v>
      </c>
      <c r="BR159" s="2" t="s">
        <v>218</v>
      </c>
      <c r="BS159" s="1" t="s">
        <v>216</v>
      </c>
      <c r="BT159" s="2" t="s">
        <v>217</v>
      </c>
      <c r="BU159" s="2" t="s">
        <v>218</v>
      </c>
      <c r="BV159" s="1" t="s">
        <v>216</v>
      </c>
      <c r="BW159" s="2" t="s">
        <v>217</v>
      </c>
      <c r="BX159" s="2" t="s">
        <v>218</v>
      </c>
      <c r="BY159" s="1" t="s">
        <v>216</v>
      </c>
      <c r="BZ159" s="2" t="s">
        <v>217</v>
      </c>
      <c r="CA159" s="2" t="s">
        <v>218</v>
      </c>
      <c r="CB159" s="1" t="s">
        <v>216</v>
      </c>
      <c r="CC159" s="2" t="s">
        <v>217</v>
      </c>
      <c r="CD159" s="2" t="s">
        <v>218</v>
      </c>
      <c r="CE159" s="1" t="s">
        <v>216</v>
      </c>
      <c r="CF159" s="2" t="s">
        <v>217</v>
      </c>
      <c r="CG159" s="2" t="s">
        <v>218</v>
      </c>
      <c r="CH159" s="1" t="s">
        <v>216</v>
      </c>
      <c r="CI159" s="2" t="s">
        <v>217</v>
      </c>
      <c r="CJ159" s="2" t="s">
        <v>218</v>
      </c>
      <c r="CK159" s="1" t="s">
        <v>216</v>
      </c>
      <c r="CL159" s="2" t="s">
        <v>217</v>
      </c>
      <c r="CM159" s="2" t="s">
        <v>218</v>
      </c>
      <c r="CN159" s="1" t="s">
        <v>216</v>
      </c>
      <c r="CO159" s="2" t="s">
        <v>217</v>
      </c>
      <c r="CP159" s="2" t="s">
        <v>218</v>
      </c>
      <c r="CQ159" s="1" t="s">
        <v>216</v>
      </c>
      <c r="CR159" s="2" t="s">
        <v>217</v>
      </c>
      <c r="CS159" s="2" t="s">
        <v>218</v>
      </c>
      <c r="CT159" s="1" t="s">
        <v>219</v>
      </c>
      <c r="CU159" s="2" t="s">
        <v>220</v>
      </c>
      <c r="CV159" s="2"/>
    </row>
    <row r="160" spans="1:100" ht="53">
      <c r="B160" s="27">
        <f>(SUM(B4:B153)+SUM(D4:D153))</f>
        <v>52</v>
      </c>
      <c r="C160" s="27">
        <f>(SUM(B4:B153) / (SUM(B4:B153) +SUM(C4:C153) ))</f>
        <v>1</v>
      </c>
      <c r="D160" s="27">
        <f>(SUM(B4:B153) / (SUM(B4:B153) +SUM(D4:D153) ))</f>
        <v>0.98076923076923073</v>
      </c>
      <c r="E160" s="27">
        <f>(SUM(E4:E153)+SUM(G4:G153))</f>
        <v>22</v>
      </c>
      <c r="F160" s="27">
        <f>(SUM(E4:E153) / (SUM(E4:E153) +SUM(F4:F153) ))</f>
        <v>1</v>
      </c>
      <c r="G160" s="27">
        <f>(SUM(E4:E153) / (SUM(E4:E153) +SUM(G4:G153) ))</f>
        <v>1</v>
      </c>
      <c r="H160" s="27">
        <f>(SUM(H4:H153)+SUM(J4:J153))</f>
        <v>91</v>
      </c>
      <c r="I160" s="27">
        <f>(SUM(H4:H153) / (SUM(H4:H153) +SUM(I4:I153) ))</f>
        <v>0.74590163934426235</v>
      </c>
      <c r="J160" s="27">
        <f>(SUM(H4:H153) / (SUM(H4:H153) +SUM(J4:J153) ))</f>
        <v>1</v>
      </c>
      <c r="K160" s="27">
        <f>(SUM(K4:K153)+SUM(M4:M153))</f>
        <v>164</v>
      </c>
      <c r="L160" s="27">
        <f>(SUM(K4:K153) / (SUM(K4:K153) +SUM(L4:L153) ))</f>
        <v>0.84020618556701032</v>
      </c>
      <c r="M160" s="27">
        <f>(SUM(K4:K153) / (SUM(K4:K153) +SUM(M4:M153) ))</f>
        <v>0.99390243902439024</v>
      </c>
      <c r="N160" s="27">
        <f>(SUM(N4:N153)+SUM(P4:P153))</f>
        <v>1</v>
      </c>
      <c r="O160" s="27">
        <f>(SUM(N4:N153) / (SUM(N4:N153) +SUM(O4:O153) ))</f>
        <v>1</v>
      </c>
      <c r="P160" s="27">
        <f>(SUM(N4:N153) / (SUM(N4:N153) +SUM(P4:P153) ))</f>
        <v>1</v>
      </c>
      <c r="Q160" s="27">
        <f>(SUM(Q4:Q153)+SUM(S4:S153))</f>
        <v>139</v>
      </c>
      <c r="R160" s="27">
        <f>(SUM(Q4:Q153) / (SUM(Q4:Q153) +SUM(R4:R153) ))</f>
        <v>0.8128654970760234</v>
      </c>
      <c r="S160" s="27">
        <f>(SUM(Q4:Q153) / (SUM(Q4:Q153) +SUM(S4:S153) ))</f>
        <v>1</v>
      </c>
      <c r="T160" s="27">
        <f>(SUM(T4:T153)+SUM(V4:V153))</f>
        <v>25</v>
      </c>
      <c r="U160" s="27">
        <f>(SUM(T4:T153) / (SUM(T4:T153) +SUM(U4:U153) ))</f>
        <v>1</v>
      </c>
      <c r="V160" s="27">
        <f>(SUM(T4:T153) / (SUM(T4:T153) +SUM(V4:V153) ))</f>
        <v>1</v>
      </c>
      <c r="W160" s="27">
        <f>(SUM(W4:W153)+SUM(Y4:Y153))</f>
        <v>7</v>
      </c>
      <c r="X160" s="27">
        <f>(SUM(W4:W153) / (SUM(W4:W153) +SUM(X4:X153) ))</f>
        <v>1</v>
      </c>
      <c r="Y160" s="27">
        <f>(SUM(W4:W153) / (SUM(W4:W153) +SUM(Y4:Y153) ))</f>
        <v>1</v>
      </c>
      <c r="Z160" s="27">
        <f>(SUM(Z4:Z153)+SUM(AB4:AB153))</f>
        <v>114</v>
      </c>
      <c r="AA160" s="27">
        <f>(SUM(Z4:Z153) / (SUM(Z4:Z153) +SUM(AA4:AA153) ))</f>
        <v>1</v>
      </c>
      <c r="AB160" s="27">
        <f>(SUM(Z4:Z153) / (SUM(Z4:Z153) +SUM(AB4:AB153) ))</f>
        <v>1</v>
      </c>
      <c r="AC160" s="27">
        <f>(SUM(AC4:AC153)+SUM(AE4:AE153))</f>
        <v>6</v>
      </c>
      <c r="AD160" s="27">
        <f>(SUM(AC4:AC153) / (SUM(AC4:AC153) +SUM(AD4:AD153) ))</f>
        <v>1</v>
      </c>
      <c r="AE160" s="27">
        <f>(SUM(AC4:AC153) / (SUM(AC4:AC153) +SUM(AE4:AE153) ))</f>
        <v>1</v>
      </c>
      <c r="AF160" s="27">
        <f>(SUM(AF4:AF153)+SUM(AH4:AH153))</f>
        <v>4</v>
      </c>
      <c r="AG160" s="27">
        <f>(SUM(AF4:AF153) / (SUM(AF4:AF153) +SUM(AG4:AG153) ))</f>
        <v>1</v>
      </c>
      <c r="AH160" s="27">
        <f>(SUM(AF4:AF153) / (SUM(AF4:AF153) +SUM(AH4:AH153) ))</f>
        <v>1</v>
      </c>
      <c r="AI160" s="27">
        <f>(SUM(AI4:AI153)+SUM(AK4:AK153))</f>
        <v>71</v>
      </c>
      <c r="AJ160" s="27">
        <f>(SUM(AI4:AI153) / (SUM(AI4:AI153) +SUM(AJ4:AJ153) ))</f>
        <v>1</v>
      </c>
      <c r="AK160" s="27">
        <f>(SUM(AI4:AI153) / (SUM(AI4:AI153) +SUM(AK4:AK153) ))</f>
        <v>1</v>
      </c>
      <c r="AL160" s="27">
        <f>(SUM(AL4:AL153)+SUM(AN4:AN153))</f>
        <v>33</v>
      </c>
      <c r="AM160" s="27">
        <f>(SUM(AL4:AL153) / (SUM(AL4:AL153) +SUM(AM4:AM153) ))</f>
        <v>1</v>
      </c>
      <c r="AN160" s="27">
        <f>(SUM(AL4:AL153) / (SUM(AL4:AL153) +SUM(AN4:AN153) ))</f>
        <v>1</v>
      </c>
      <c r="AO160" s="27">
        <f>(SUM(AO4:AO153)+SUM(AQ4:AQ153))</f>
        <v>29</v>
      </c>
      <c r="AP160" s="27">
        <f>(SUM(AO4:AO153) / (SUM(AO4:AO153) +SUM(AP4:AP153) ))</f>
        <v>1</v>
      </c>
      <c r="AQ160" s="27">
        <f>(SUM(AO4:AO153) / (SUM(AO4:AO153) +SUM(AQ4:AQ153) ))</f>
        <v>1</v>
      </c>
      <c r="AR160" s="27">
        <f>(SUM(AR4:AR153)+SUM(AT4:AT153))</f>
        <v>90</v>
      </c>
      <c r="AS160" s="27">
        <f>(SUM(AR4:AR153) / (SUM(AR4:AR153) +SUM(AS4:AS153) ))</f>
        <v>0.94736842105263153</v>
      </c>
      <c r="AT160" s="27">
        <f>(SUM(AR4:AR153) / (SUM(AR4:AR153) +SUM(AT4:AT153) ))</f>
        <v>1</v>
      </c>
      <c r="AU160" s="27">
        <f>(SUM(AU4:AU153)+SUM(AW4:AW153))</f>
        <v>35</v>
      </c>
      <c r="AV160" s="27">
        <f>(SUM(AU4:AU153) / (SUM(AU4:AU153) +SUM(AV4:AV153) ))</f>
        <v>1</v>
      </c>
      <c r="AW160" s="27">
        <f>(SUM(AU4:AU153) / (SUM(AU4:AU153) +SUM(AW4:AW153) ))</f>
        <v>1</v>
      </c>
      <c r="AX160" s="27">
        <f>(SUM(AX4:AX153)+SUM(AZ4:AZ153))</f>
        <v>68</v>
      </c>
      <c r="AY160" s="27">
        <f>(SUM(AX4:AX153) / (SUM(AX4:AX153) +SUM(AY4:AY153) ))</f>
        <v>0.95774647887323938</v>
      </c>
      <c r="AZ160" s="27">
        <f>(SUM(AX4:AX153) / (SUM(AX4:AX153) +SUM(AZ4:AZ153) ))</f>
        <v>1</v>
      </c>
      <c r="BA160" s="27">
        <f>(SUM(BA4:BA153)+SUM(BC4:BC153))</f>
        <v>28</v>
      </c>
      <c r="BB160" s="27">
        <f>(SUM(BA4:BA153) / (SUM(BA4:BA153) +SUM(BB4:BB153) ))</f>
        <v>1</v>
      </c>
      <c r="BC160" s="27">
        <f>(SUM(BA4:BA153) / (SUM(BA4:BA153) +SUM(BC4:BC153) ))</f>
        <v>0.9642857142857143</v>
      </c>
      <c r="BD160" s="27">
        <f>(SUM(BD4:BD153)+SUM(BF4:BF153))</f>
        <v>11</v>
      </c>
      <c r="BE160" s="27">
        <f>(SUM(BD4:BD153) / (SUM(BD4:BD153) +SUM(BE4:BE153) ))</f>
        <v>1</v>
      </c>
      <c r="BF160" s="27">
        <f>(SUM(BD4:BD153) / (SUM(BD4:BD153) +SUM(BF4:BF153) ))</f>
        <v>0.63636363636363635</v>
      </c>
      <c r="BG160" s="27">
        <f>(SUM(BG4:BG153)+SUM(BI4:BI153))</f>
        <v>12</v>
      </c>
      <c r="BH160" s="27">
        <f>(SUM(BG4:BG153) / (SUM(BG4:BG153) +SUM(BH4:BH153) ))</f>
        <v>0.8571428571428571</v>
      </c>
      <c r="BI160" s="27">
        <f>(SUM(BG4:BG153) / (SUM(BG4:BG153) +SUM(BI4:BI153) ))</f>
        <v>1</v>
      </c>
      <c r="BJ160" s="27">
        <f>(SUM(BJ4:BJ153)+SUM(BL4:BL153))</f>
        <v>11</v>
      </c>
      <c r="BK160" s="27">
        <f>(SUM(BJ4:BJ153) / (SUM(BJ4:BJ153) +SUM(BK4:BK153) ))</f>
        <v>1</v>
      </c>
      <c r="BL160" s="27">
        <f>(SUM(BJ4:BJ153) / (SUM(BJ4:BJ153) +SUM(BL4:BL153) ))</f>
        <v>1</v>
      </c>
      <c r="BM160" s="27">
        <f>(SUM(BM4:BM153)+SUM(BO4:BO153))</f>
        <v>298</v>
      </c>
      <c r="BN160" s="27">
        <f>(SUM(BM4:BM153) / (SUM(BM4:BM153) +SUM(BN4:BN153) ))</f>
        <v>0.88552188552188549</v>
      </c>
      <c r="BO160" s="27">
        <f>(SUM(BM4:BM153) / (SUM(BM4:BM153) +SUM(BO4:BO153) ))</f>
        <v>0.8825503355704698</v>
      </c>
      <c r="BP160" s="27">
        <f>(SUM(BP4:BP153)+SUM(BR4:BR153))</f>
        <v>114</v>
      </c>
      <c r="BQ160" s="27">
        <f>(SUM(BP4:BP153) / (SUM(BP4:BP153) +SUM(BQ4:BQ153) ))</f>
        <v>0.98181818181818181</v>
      </c>
      <c r="BR160" s="27">
        <f>(SUM(BP4:BP153) / (SUM(BP4:BP153) +SUM(BR4:BR153) ))</f>
        <v>0.94736842105263153</v>
      </c>
      <c r="BS160" s="27">
        <f>(SUM(BS4:BS153)+SUM(BU4:BU153))</f>
        <v>112</v>
      </c>
      <c r="BT160" s="27">
        <f>(SUM(BS4:BS153) / (SUM(BS4:BS153) +SUM(BT4:BT153) ))</f>
        <v>0.94117647058823528</v>
      </c>
      <c r="BU160" s="27">
        <f>(SUM(BS4:BS153) / (SUM(BS4:BS153) +SUM(BU4:BU153) ))</f>
        <v>1</v>
      </c>
      <c r="BV160" s="27">
        <f>(SUM(BV4:BV153)+SUM(BX4:BX153))</f>
        <v>78</v>
      </c>
      <c r="BW160" s="27">
        <f>(SUM(BV4:BV153) / (SUM(BV4:BV153) +SUM(BW4:BW153) ))</f>
        <v>1</v>
      </c>
      <c r="BX160" s="27">
        <f>(SUM(BV4:BV153) / (SUM(BV4:BV153) +SUM(BX4:BX153) ))</f>
        <v>0.9358974358974359</v>
      </c>
      <c r="BY160" s="27">
        <f>(SUM(BY4:BY153)+SUM(CA4:CA153))</f>
        <v>106</v>
      </c>
      <c r="BZ160" s="27">
        <f>(SUM(BY4:BY153) / (SUM(BY4:BY153) +SUM(BZ4:BZ153) ))</f>
        <v>0.99019607843137258</v>
      </c>
      <c r="CA160" s="27">
        <f>(SUM(BY4:BY153) / (SUM(BY4:BY153) +SUM(CA4:CA153) ))</f>
        <v>0.95283018867924529</v>
      </c>
      <c r="CB160" s="27">
        <f>(SUM(CB4:CB153)+SUM(CD4:CD153))</f>
        <v>114</v>
      </c>
      <c r="CC160" s="27">
        <f>(SUM(CB4:CB153) / (SUM(CB4:CB153) +SUM(CC4:CC153) ))</f>
        <v>0.93442622950819676</v>
      </c>
      <c r="CD160" s="27">
        <f>(SUM(CB4:CB153) / (SUM(CB4:CB153) +SUM(CD4:CD153) ))</f>
        <v>1</v>
      </c>
      <c r="CE160" s="27">
        <f>(SUM(CE4:CE153)+SUM(CG4:CG153))</f>
        <v>45</v>
      </c>
      <c r="CF160" s="27">
        <f>(SUM(CE4:CE153) / (SUM(CE4:CE153) +SUM(CF4:CF153) ))</f>
        <v>0.8571428571428571</v>
      </c>
      <c r="CG160" s="27">
        <f>(SUM(CE4:CE153) / (SUM(CE4:CE153) +SUM(CG4:CG153) ))</f>
        <v>0.93333333333333335</v>
      </c>
      <c r="CH160" s="27">
        <f>(SUM(CH4:CH153)+SUM(CJ4:CJ153))</f>
        <v>34</v>
      </c>
      <c r="CI160" s="27">
        <f>(SUM(CH4:CH153) / (SUM(CH4:CH153) +SUM(CI4:CI153) ))</f>
        <v>0.93939393939393945</v>
      </c>
      <c r="CJ160" s="27">
        <f>(SUM(CH4:CH153) / (SUM(CH4:CH153) +SUM(CJ4:CJ153) ))</f>
        <v>0.91176470588235292</v>
      </c>
      <c r="CK160" s="27">
        <f>(SUM(CK4:CK153)+SUM(CM4:CM153))</f>
        <v>7</v>
      </c>
      <c r="CL160" s="27">
        <f>(SUM(CK4:CK153) / (SUM(CK4:CK153) +SUM(CL4:CL153) ))</f>
        <v>1</v>
      </c>
      <c r="CM160" s="27">
        <f>(SUM(CK4:CK153) / (SUM(CK4:CK153) +SUM(CM4:CM153) ))</f>
        <v>1</v>
      </c>
      <c r="CN160" s="27">
        <f>(SUM(CN4:CN153)+SUM(CP4:CP153))</f>
        <v>5</v>
      </c>
      <c r="CO160" s="27">
        <f>(SUM(CN4:CN153) / (SUM(CN4:CN153) +SUM(CO4:CO153) ))</f>
        <v>0.83333333333333337</v>
      </c>
      <c r="CP160" s="27">
        <f>(SUM(CN4:CN153) / (SUM(CN4:CN153) +SUM(CP4:CP153) ))</f>
        <v>1</v>
      </c>
      <c r="CQ160" s="27">
        <f>(SUM(CQ4:CQ153)+SUM(CS4:CS153))</f>
        <v>517</v>
      </c>
      <c r="CR160" s="27">
        <f>(SUM(CQ4:CQ153) / (SUM(CQ4:CQ153) +SUM(CR4:CR153) ))</f>
        <v>0.92660550458715596</v>
      </c>
      <c r="CS160" s="27">
        <f>(SUM(CQ4:CQ153) / (SUM(CQ4:CQ153) +SUM(CS4:CS153) ))</f>
        <v>0.97678916827853002</v>
      </c>
      <c r="CT160" s="27">
        <f>SUM(CT4:CT153)</f>
        <v>121</v>
      </c>
      <c r="CU160" s="27">
        <f>(SUM(CT4:CT153) /150)</f>
        <v>0.80666666666666664</v>
      </c>
    </row>
    <row r="162" spans="1:99" s="18" customFormat="1" ht="47">
      <c r="A162" t="s">
        <v>424</v>
      </c>
      <c r="B162" s="18">
        <v>52</v>
      </c>
      <c r="C162" s="18">
        <v>1</v>
      </c>
      <c r="D162" s="18">
        <v>1</v>
      </c>
      <c r="E162" s="18">
        <v>22</v>
      </c>
      <c r="F162" s="18">
        <v>1</v>
      </c>
      <c r="G162" s="18">
        <v>1</v>
      </c>
      <c r="H162" s="18">
        <v>180</v>
      </c>
      <c r="I162" s="18">
        <v>0.72</v>
      </c>
      <c r="J162" s="18">
        <v>1</v>
      </c>
      <c r="K162" s="18">
        <v>392</v>
      </c>
      <c r="L162" s="18">
        <v>1</v>
      </c>
      <c r="M162" s="18">
        <v>1</v>
      </c>
      <c r="N162" s="18">
        <v>2</v>
      </c>
      <c r="O162" s="18">
        <v>1</v>
      </c>
      <c r="P162" s="18">
        <v>1</v>
      </c>
      <c r="Q162" s="18">
        <v>344</v>
      </c>
      <c r="R162" s="18">
        <v>1</v>
      </c>
      <c r="S162" s="18">
        <v>1</v>
      </c>
      <c r="T162" s="18">
        <v>50</v>
      </c>
      <c r="U162" s="18">
        <v>1</v>
      </c>
      <c r="V162" s="18">
        <v>1</v>
      </c>
      <c r="W162" s="18">
        <v>14</v>
      </c>
      <c r="X162" s="18">
        <v>1</v>
      </c>
      <c r="Y162" s="18">
        <v>1</v>
      </c>
      <c r="Z162" s="18">
        <v>234</v>
      </c>
      <c r="AA162" s="18">
        <v>1</v>
      </c>
      <c r="AB162" s="18">
        <v>0.94017094017094016</v>
      </c>
      <c r="AC162" s="18">
        <v>10</v>
      </c>
      <c r="AD162" s="18">
        <v>1</v>
      </c>
      <c r="AE162" s="18">
        <v>0.6</v>
      </c>
      <c r="AI162" s="18">
        <v>148</v>
      </c>
      <c r="AJ162" s="18">
        <v>1</v>
      </c>
      <c r="AK162" s="18">
        <v>0.95945945945945943</v>
      </c>
      <c r="AL162" s="18">
        <v>60</v>
      </c>
      <c r="AM162" s="18">
        <v>1</v>
      </c>
      <c r="AN162" s="18">
        <v>0.8666666666666667</v>
      </c>
      <c r="AO162" s="18">
        <v>48</v>
      </c>
      <c r="AP162" s="18">
        <v>1</v>
      </c>
      <c r="AQ162" s="18">
        <v>0.95833333333333337</v>
      </c>
      <c r="AR162" s="18">
        <v>190</v>
      </c>
      <c r="AS162" s="18">
        <v>1</v>
      </c>
      <c r="AT162" s="18">
        <v>0.95789473684210524</v>
      </c>
      <c r="AU162" s="18">
        <v>64</v>
      </c>
      <c r="AV162" s="18">
        <v>1</v>
      </c>
      <c r="AW162" s="18">
        <v>0.875</v>
      </c>
      <c r="AX162" s="18">
        <v>134</v>
      </c>
      <c r="AY162" s="18">
        <v>0.86842105263157898</v>
      </c>
      <c r="AZ162" s="18">
        <v>0.9850746268656716</v>
      </c>
      <c r="BA162" s="18">
        <v>52</v>
      </c>
      <c r="BB162" s="18">
        <v>0.77777777777777779</v>
      </c>
      <c r="BC162" s="18">
        <v>0.80769230769230771</v>
      </c>
      <c r="BD162" s="18">
        <v>24</v>
      </c>
      <c r="BE162" s="18">
        <v>0</v>
      </c>
      <c r="BF162" s="18">
        <v>0</v>
      </c>
      <c r="BM162" s="18">
        <v>495</v>
      </c>
      <c r="BN162" s="18">
        <v>1</v>
      </c>
      <c r="BO162" s="18">
        <v>0.91919191919191923</v>
      </c>
      <c r="BP162" s="18">
        <v>344</v>
      </c>
      <c r="BQ162" s="18">
        <v>0.82051282051282048</v>
      </c>
      <c r="BR162" s="18">
        <v>0.93023255813953487</v>
      </c>
      <c r="BS162" s="18">
        <v>241</v>
      </c>
      <c r="BT162" s="18">
        <v>0.95141700404858298</v>
      </c>
      <c r="BU162" s="18">
        <v>0.975103734439834</v>
      </c>
      <c r="BV162" s="18">
        <v>154</v>
      </c>
      <c r="BW162" s="18">
        <v>1</v>
      </c>
      <c r="BX162" s="18">
        <v>0.97402597402597402</v>
      </c>
      <c r="BY162" s="18">
        <v>328</v>
      </c>
      <c r="BZ162" s="18">
        <v>0.99354838709677418</v>
      </c>
      <c r="CA162" s="18">
        <v>0.93902439024390238</v>
      </c>
      <c r="CB162" s="18">
        <v>243</v>
      </c>
      <c r="CC162" s="18">
        <v>0.94422310756972117</v>
      </c>
      <c r="CD162" s="18">
        <v>0.97530864197530864</v>
      </c>
      <c r="CE162" s="18">
        <v>98</v>
      </c>
      <c r="CF162" s="18">
        <v>0.96</v>
      </c>
      <c r="CG162" s="18">
        <v>0.97959183673469385</v>
      </c>
      <c r="CH162" s="18">
        <v>70</v>
      </c>
      <c r="CI162" s="18">
        <v>0.47692307692307695</v>
      </c>
      <c r="CJ162" s="18">
        <v>0.88571428571428568</v>
      </c>
      <c r="CK162" s="18">
        <v>10</v>
      </c>
      <c r="CL162" s="18">
        <v>1</v>
      </c>
      <c r="CM162" s="18">
        <v>0.8</v>
      </c>
      <c r="CN162" s="18">
        <v>14</v>
      </c>
      <c r="CO162" s="18">
        <v>0.875</v>
      </c>
      <c r="CP162" s="18">
        <v>1</v>
      </c>
      <c r="CQ162" s="18">
        <v>634</v>
      </c>
      <c r="CR162" s="18">
        <v>0.86235955056179781</v>
      </c>
      <c r="CS162" s="18">
        <v>0.96845425867507884</v>
      </c>
      <c r="CT162" s="18">
        <v>118</v>
      </c>
      <c r="CU162" s="18">
        <v>146</v>
      </c>
    </row>
  </sheetData>
  <mergeCells count="78">
    <mergeCell ref="CN158:CP158"/>
    <mergeCell ref="CQ158:CS158"/>
    <mergeCell ref="CT158:CU158"/>
    <mergeCell ref="BV158:BX158"/>
    <mergeCell ref="BY158:CA158"/>
    <mergeCell ref="CB158:CD158"/>
    <mergeCell ref="CE158:CG158"/>
    <mergeCell ref="CH158:CJ158"/>
    <mergeCell ref="CK158:CM158"/>
    <mergeCell ref="BS158:BU158"/>
    <mergeCell ref="AL158:AN158"/>
    <mergeCell ref="AO158:AQ158"/>
    <mergeCell ref="AR158:AT158"/>
    <mergeCell ref="AU158:AW158"/>
    <mergeCell ref="AX158:AZ158"/>
    <mergeCell ref="BA158:BC158"/>
    <mergeCell ref="BD158:BF158"/>
    <mergeCell ref="BG158:BI158"/>
    <mergeCell ref="BJ158:BL158"/>
    <mergeCell ref="BM158:BO158"/>
    <mergeCell ref="BP158:BR158"/>
    <mergeCell ref="AI158:AK158"/>
    <mergeCell ref="B158:D158"/>
    <mergeCell ref="E158:G158"/>
    <mergeCell ref="H158:J158"/>
    <mergeCell ref="K158:M158"/>
    <mergeCell ref="N158:P158"/>
    <mergeCell ref="Q158:S158"/>
    <mergeCell ref="T158:V158"/>
    <mergeCell ref="W158:Y158"/>
    <mergeCell ref="Z158:AB158"/>
    <mergeCell ref="AC158:AE158"/>
    <mergeCell ref="AF158:AH158"/>
    <mergeCell ref="CT2:CU2"/>
    <mergeCell ref="B157:V157"/>
    <mergeCell ref="W157:BF157"/>
    <mergeCell ref="BM157:BO157"/>
    <mergeCell ref="BP157:CP157"/>
    <mergeCell ref="CQ157:CS157"/>
    <mergeCell ref="CT157:CU157"/>
    <mergeCell ref="BV2:BX2"/>
    <mergeCell ref="BY2:CA2"/>
    <mergeCell ref="CB2:CD2"/>
    <mergeCell ref="CE2:CG2"/>
    <mergeCell ref="CH2:CJ2"/>
    <mergeCell ref="CK2:CM2"/>
    <mergeCell ref="BD2:BF2"/>
    <mergeCell ref="BM2:BO2"/>
    <mergeCell ref="BP2:BR2"/>
    <mergeCell ref="BS2:BU2"/>
    <mergeCell ref="CN2:CP2"/>
    <mergeCell ref="CQ2:CS2"/>
    <mergeCell ref="AR2:AT2"/>
    <mergeCell ref="AU2:AW2"/>
    <mergeCell ref="AX2:AZ2"/>
    <mergeCell ref="BG2:BI2"/>
    <mergeCell ref="BJ2:BL2"/>
    <mergeCell ref="AC2:AE2"/>
    <mergeCell ref="AF2:AH2"/>
    <mergeCell ref="AI2:AK2"/>
    <mergeCell ref="AL2:AN2"/>
    <mergeCell ref="AO2:AQ2"/>
    <mergeCell ref="CQ1:CS1"/>
    <mergeCell ref="CT1:CU1"/>
    <mergeCell ref="Q2:S2"/>
    <mergeCell ref="B1:V1"/>
    <mergeCell ref="W1:BF1"/>
    <mergeCell ref="BM1:BO1"/>
    <mergeCell ref="BP1:CP1"/>
    <mergeCell ref="B2:D2"/>
    <mergeCell ref="E2:G2"/>
    <mergeCell ref="H2:J2"/>
    <mergeCell ref="K2:M2"/>
    <mergeCell ref="N2:P2"/>
    <mergeCell ref="BA2:BC2"/>
    <mergeCell ref="T2:V2"/>
    <mergeCell ref="W2:Y2"/>
    <mergeCell ref="Z2:AB2"/>
  </mergeCells>
  <conditionalFormatting sqref="A4:A53">
    <cfRule type="duplicateValues" dxfId="7" priority="5"/>
  </conditionalFormatting>
  <conditionalFormatting sqref="A54:A103">
    <cfRule type="duplicateValues" dxfId="6" priority="4"/>
  </conditionalFormatting>
  <conditionalFormatting sqref="A104:A153 A155">
    <cfRule type="duplicateValues" dxfId="5" priority="3"/>
  </conditionalFormatting>
  <conditionalFormatting sqref="B160:CU160">
    <cfRule type="cellIs" dxfId="4" priority="2" operator="lessThan">
      <formula>0.8</formula>
    </cfRule>
  </conditionalFormatting>
  <conditionalFormatting sqref="B162:CU162">
    <cfRule type="cellIs" dxfId="3" priority="1" operator="lessThan">
      <formula>0.8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2"/>
  <sheetViews>
    <sheetView tabSelected="1" topLeftCell="AN10" workbookViewId="0">
      <selection activeCell="BG12" sqref="BG12:BI12"/>
    </sheetView>
  </sheetViews>
  <sheetFormatPr baseColWidth="10" defaultRowHeight="15" x14ac:dyDescent="0"/>
  <cols>
    <col min="1" max="1" width="17.33203125" bestFit="1" customWidth="1"/>
    <col min="2" max="2" width="7.83203125" bestFit="1" customWidth="1"/>
    <col min="3" max="4" width="5.83203125" bestFit="1" customWidth="1"/>
    <col min="5" max="5" width="6.83203125" bestFit="1" customWidth="1"/>
    <col min="6" max="7" width="5.83203125" bestFit="1" customWidth="1"/>
    <col min="8" max="8" width="7.83203125" bestFit="1" customWidth="1"/>
    <col min="9" max="10" width="5.83203125" bestFit="1" customWidth="1"/>
    <col min="11" max="11" width="7.83203125" bestFit="1" customWidth="1"/>
    <col min="12" max="13" width="5.83203125" bestFit="1" customWidth="1"/>
    <col min="14" max="14" width="7.83203125" bestFit="1" customWidth="1"/>
    <col min="15" max="16" width="5.83203125" bestFit="1" customWidth="1"/>
    <col min="17" max="17" width="7.83203125" bestFit="1" customWidth="1"/>
    <col min="18" max="19" width="5.83203125" bestFit="1" customWidth="1"/>
    <col min="20" max="20" width="6.83203125" bestFit="1" customWidth="1"/>
    <col min="21" max="22" width="5.83203125" bestFit="1" customWidth="1"/>
    <col min="23" max="23" width="6.83203125" bestFit="1" customWidth="1"/>
    <col min="24" max="25" width="5.83203125" bestFit="1" customWidth="1"/>
    <col min="26" max="26" width="7.83203125" bestFit="1" customWidth="1"/>
    <col min="27" max="28" width="5.83203125" bestFit="1" customWidth="1"/>
    <col min="29" max="29" width="6.83203125" bestFit="1" customWidth="1"/>
    <col min="30" max="31" width="5.83203125" bestFit="1" customWidth="1"/>
    <col min="32" max="32" width="7.83203125" bestFit="1" customWidth="1"/>
    <col min="33" max="34" width="5.83203125" bestFit="1" customWidth="1"/>
    <col min="35" max="35" width="7.83203125" bestFit="1" customWidth="1"/>
    <col min="36" max="37" width="5.83203125" bestFit="1" customWidth="1"/>
    <col min="38" max="38" width="6.83203125" bestFit="1" customWidth="1"/>
    <col min="39" max="40" width="5.83203125" bestFit="1" customWidth="1"/>
    <col min="41" max="41" width="7.83203125" bestFit="1" customWidth="1"/>
    <col min="42" max="43" width="5.83203125" bestFit="1" customWidth="1"/>
    <col min="44" max="44" width="7.83203125" bestFit="1" customWidth="1"/>
    <col min="45" max="46" width="5.83203125" bestFit="1" customWidth="1"/>
    <col min="47" max="47" width="7.83203125" bestFit="1" customWidth="1"/>
    <col min="48" max="49" width="5.83203125" bestFit="1" customWidth="1"/>
    <col min="50" max="50" width="7.83203125" bestFit="1" customWidth="1"/>
    <col min="51" max="52" width="5.83203125" bestFit="1" customWidth="1"/>
    <col min="53" max="53" width="7.83203125" bestFit="1" customWidth="1"/>
    <col min="54" max="55" width="5.83203125" bestFit="1" customWidth="1"/>
    <col min="56" max="56" width="7.83203125" bestFit="1" customWidth="1"/>
    <col min="57" max="58" width="5.83203125" bestFit="1" customWidth="1"/>
    <col min="59" max="59" width="7.83203125" bestFit="1" customWidth="1"/>
    <col min="60" max="61" width="5.83203125" bestFit="1" customWidth="1"/>
    <col min="62" max="62" width="7.83203125" bestFit="1" customWidth="1"/>
    <col min="63" max="64" width="5.83203125" bestFit="1" customWidth="1"/>
    <col min="65" max="65" width="7.83203125" bestFit="1" customWidth="1"/>
    <col min="66" max="67" width="5.83203125" bestFit="1" customWidth="1"/>
    <col min="68" max="68" width="6.83203125" bestFit="1" customWidth="1"/>
    <col min="69" max="70" width="5.83203125" bestFit="1" customWidth="1"/>
    <col min="71" max="71" width="7.83203125" bestFit="1" customWidth="1"/>
    <col min="72" max="76" width="5.83203125" bestFit="1" customWidth="1"/>
    <col min="77" max="77" width="8.83203125" bestFit="1" customWidth="1"/>
    <col min="78" max="79" width="5.83203125" bestFit="1" customWidth="1"/>
    <col min="80" max="80" width="4.1640625" bestFit="1" customWidth="1"/>
    <col min="81" max="81" width="5.83203125" bestFit="1" customWidth="1"/>
    <col min="82" max="99" width="3.5" bestFit="1" customWidth="1"/>
  </cols>
  <sheetData>
    <row r="1" spans="1:83" ht="226" customHeight="1">
      <c r="B1" s="38" t="s">
        <v>0</v>
      </c>
      <c r="C1" s="39"/>
      <c r="D1" s="39"/>
      <c r="E1" s="39" t="s">
        <v>1</v>
      </c>
      <c r="F1" s="39"/>
      <c r="G1" s="39"/>
      <c r="H1" s="39" t="s">
        <v>2</v>
      </c>
      <c r="I1" s="39"/>
      <c r="J1" s="39"/>
      <c r="K1" s="39" t="s">
        <v>3</v>
      </c>
      <c r="L1" s="39"/>
      <c r="M1" s="39"/>
      <c r="N1" s="39" t="s">
        <v>4</v>
      </c>
      <c r="O1" s="39"/>
      <c r="P1" s="39"/>
      <c r="Q1" s="39" t="s">
        <v>5</v>
      </c>
      <c r="R1" s="39"/>
      <c r="S1" s="39"/>
      <c r="T1" s="39" t="s">
        <v>6</v>
      </c>
      <c r="U1" s="39"/>
      <c r="V1" s="39"/>
      <c r="W1" s="38" t="s">
        <v>205</v>
      </c>
      <c r="X1" s="39"/>
      <c r="Y1" s="42"/>
      <c r="Z1" s="43" t="s">
        <v>206</v>
      </c>
      <c r="AA1" s="39"/>
      <c r="AB1" s="42"/>
      <c r="AC1" s="43" t="s">
        <v>207</v>
      </c>
      <c r="AD1" s="39"/>
      <c r="AE1" s="42"/>
      <c r="AF1" s="43" t="s">
        <v>11</v>
      </c>
      <c r="AG1" s="39"/>
      <c r="AH1" s="42"/>
      <c r="AI1" s="43" t="s">
        <v>12</v>
      </c>
      <c r="AJ1" s="39"/>
      <c r="AK1" s="42"/>
      <c r="AL1" s="43" t="s">
        <v>13</v>
      </c>
      <c r="AM1" s="39"/>
      <c r="AN1" s="42"/>
      <c r="AO1" s="43" t="s">
        <v>209</v>
      </c>
      <c r="AP1" s="39"/>
      <c r="AQ1" s="42"/>
      <c r="AR1" s="43" t="s">
        <v>210</v>
      </c>
      <c r="AS1" s="39"/>
      <c r="AT1" s="42"/>
      <c r="AU1" s="38" t="s">
        <v>21</v>
      </c>
      <c r="AV1" s="39"/>
      <c r="AW1" s="44"/>
      <c r="AX1" s="38" t="s">
        <v>22</v>
      </c>
      <c r="AY1" s="39"/>
      <c r="AZ1" s="42"/>
      <c r="BA1" s="39" t="s">
        <v>23</v>
      </c>
      <c r="BB1" s="39"/>
      <c r="BC1" s="39"/>
      <c r="BD1" s="43" t="s">
        <v>24</v>
      </c>
      <c r="BE1" s="39"/>
      <c r="BF1" s="42"/>
      <c r="BG1" s="43" t="s">
        <v>25</v>
      </c>
      <c r="BH1" s="39"/>
      <c r="BI1" s="42"/>
      <c r="BJ1" s="43" t="s">
        <v>26</v>
      </c>
      <c r="BK1" s="39"/>
      <c r="BL1" s="42"/>
      <c r="BM1" s="43" t="s">
        <v>27</v>
      </c>
      <c r="BN1" s="39"/>
      <c r="BO1" s="42"/>
      <c r="BP1" s="43" t="s">
        <v>28</v>
      </c>
      <c r="BQ1" s="39"/>
      <c r="BR1" s="42"/>
      <c r="BS1" s="43" t="s">
        <v>29</v>
      </c>
      <c r="BT1" s="39"/>
      <c r="BU1" s="42"/>
      <c r="BV1" s="43" t="s">
        <v>30</v>
      </c>
      <c r="BW1" s="39"/>
      <c r="BX1" s="44"/>
      <c r="BY1" s="38" t="s">
        <v>31</v>
      </c>
      <c r="BZ1" s="39"/>
      <c r="CA1" s="44"/>
      <c r="CB1" s="40" t="s">
        <v>32</v>
      </c>
      <c r="CC1" s="41"/>
    </row>
    <row r="2" spans="1:83" ht="78" thickBot="1">
      <c r="B2" s="1" t="s">
        <v>33</v>
      </c>
      <c r="C2" s="2" t="s">
        <v>34</v>
      </c>
      <c r="D2" s="2" t="s">
        <v>35</v>
      </c>
      <c r="E2" s="2" t="s">
        <v>33</v>
      </c>
      <c r="F2" s="2" t="s">
        <v>34</v>
      </c>
      <c r="G2" s="2" t="s">
        <v>35</v>
      </c>
      <c r="H2" s="2" t="s">
        <v>33</v>
      </c>
      <c r="I2" s="2" t="s">
        <v>34</v>
      </c>
      <c r="J2" s="2" t="s">
        <v>35</v>
      </c>
      <c r="K2" s="2" t="s">
        <v>33</v>
      </c>
      <c r="L2" s="2" t="s">
        <v>34</v>
      </c>
      <c r="M2" s="2" t="s">
        <v>35</v>
      </c>
      <c r="N2" s="2" t="s">
        <v>33</v>
      </c>
      <c r="O2" s="2" t="s">
        <v>34</v>
      </c>
      <c r="P2" s="2" t="s">
        <v>35</v>
      </c>
      <c r="Q2" s="2" t="s">
        <v>33</v>
      </c>
      <c r="R2" s="2" t="s">
        <v>34</v>
      </c>
      <c r="S2" s="2" t="s">
        <v>35</v>
      </c>
      <c r="T2" s="2" t="s">
        <v>33</v>
      </c>
      <c r="U2" s="2" t="s">
        <v>34</v>
      </c>
      <c r="V2" s="2" t="s">
        <v>35</v>
      </c>
      <c r="W2" s="1" t="s">
        <v>33</v>
      </c>
      <c r="X2" s="2" t="s">
        <v>34</v>
      </c>
      <c r="Y2" s="4" t="s">
        <v>35</v>
      </c>
      <c r="Z2" s="5" t="s">
        <v>33</v>
      </c>
      <c r="AA2" s="2" t="s">
        <v>34</v>
      </c>
      <c r="AB2" s="4" t="s">
        <v>35</v>
      </c>
      <c r="AC2" s="5" t="s">
        <v>33</v>
      </c>
      <c r="AD2" s="2" t="s">
        <v>34</v>
      </c>
      <c r="AE2" s="4" t="s">
        <v>35</v>
      </c>
      <c r="AF2" s="5" t="s">
        <v>33</v>
      </c>
      <c r="AG2" s="2" t="s">
        <v>34</v>
      </c>
      <c r="AH2" s="4" t="s">
        <v>35</v>
      </c>
      <c r="AI2" s="5" t="s">
        <v>33</v>
      </c>
      <c r="AJ2" s="2" t="s">
        <v>34</v>
      </c>
      <c r="AK2" s="4" t="s">
        <v>35</v>
      </c>
      <c r="AL2" s="5" t="s">
        <v>33</v>
      </c>
      <c r="AM2" s="2" t="s">
        <v>34</v>
      </c>
      <c r="AN2" s="4" t="s">
        <v>35</v>
      </c>
      <c r="AO2" s="5" t="s">
        <v>33</v>
      </c>
      <c r="AP2" s="2" t="s">
        <v>34</v>
      </c>
      <c r="AQ2" s="4" t="s">
        <v>35</v>
      </c>
      <c r="AR2" s="5" t="s">
        <v>33</v>
      </c>
      <c r="AS2" s="2" t="s">
        <v>34</v>
      </c>
      <c r="AT2" s="2" t="s">
        <v>35</v>
      </c>
      <c r="AU2" s="1" t="s">
        <v>33</v>
      </c>
      <c r="AV2" s="2" t="s">
        <v>34</v>
      </c>
      <c r="AW2" s="3" t="s">
        <v>35</v>
      </c>
      <c r="AX2" s="1" t="s">
        <v>33</v>
      </c>
      <c r="AY2" s="2" t="s">
        <v>34</v>
      </c>
      <c r="AZ2" s="2" t="s">
        <v>35</v>
      </c>
      <c r="BA2" s="2" t="s">
        <v>33</v>
      </c>
      <c r="BB2" s="2" t="s">
        <v>34</v>
      </c>
      <c r="BC2" s="2" t="s">
        <v>35</v>
      </c>
      <c r="BD2" s="2" t="s">
        <v>33</v>
      </c>
      <c r="BE2" s="2" t="s">
        <v>34</v>
      </c>
      <c r="BF2" s="4" t="s">
        <v>35</v>
      </c>
      <c r="BG2" s="5" t="s">
        <v>33</v>
      </c>
      <c r="BH2" s="2" t="s">
        <v>34</v>
      </c>
      <c r="BI2" s="4" t="s">
        <v>35</v>
      </c>
      <c r="BJ2" s="5" t="s">
        <v>33</v>
      </c>
      <c r="BK2" s="2" t="s">
        <v>34</v>
      </c>
      <c r="BL2" s="4" t="s">
        <v>35</v>
      </c>
      <c r="BM2" s="5" t="s">
        <v>33</v>
      </c>
      <c r="BN2" s="2" t="s">
        <v>34</v>
      </c>
      <c r="BO2" s="4" t="s">
        <v>35</v>
      </c>
      <c r="BP2" s="5" t="s">
        <v>33</v>
      </c>
      <c r="BQ2" s="2" t="s">
        <v>34</v>
      </c>
      <c r="BR2" s="4" t="s">
        <v>35</v>
      </c>
      <c r="BS2" s="5" t="s">
        <v>33</v>
      </c>
      <c r="BT2" s="2" t="s">
        <v>34</v>
      </c>
      <c r="BU2" s="4" t="s">
        <v>35</v>
      </c>
      <c r="BV2" s="5" t="s">
        <v>33</v>
      </c>
      <c r="BW2" s="2" t="s">
        <v>34</v>
      </c>
      <c r="BX2" s="3" t="s">
        <v>35</v>
      </c>
      <c r="BY2" s="1" t="s">
        <v>33</v>
      </c>
      <c r="BZ2" s="2" t="s">
        <v>34</v>
      </c>
      <c r="CA2" s="3" t="s">
        <v>35</v>
      </c>
      <c r="CB2" s="25" t="s">
        <v>36</v>
      </c>
      <c r="CC2" s="24" t="s">
        <v>37</v>
      </c>
    </row>
    <row r="3" spans="1:83">
      <c r="A3" t="s">
        <v>429</v>
      </c>
      <c r="B3">
        <v>156</v>
      </c>
      <c r="C3">
        <v>0</v>
      </c>
      <c r="D3">
        <v>0</v>
      </c>
      <c r="E3">
        <v>51</v>
      </c>
      <c r="F3">
        <v>0</v>
      </c>
      <c r="G3">
        <v>0</v>
      </c>
      <c r="H3">
        <v>47</v>
      </c>
      <c r="I3">
        <v>0</v>
      </c>
      <c r="J3">
        <v>0</v>
      </c>
      <c r="K3">
        <v>152</v>
      </c>
      <c r="L3">
        <v>0</v>
      </c>
      <c r="M3">
        <v>0</v>
      </c>
      <c r="N3">
        <v>101</v>
      </c>
      <c r="O3">
        <v>0</v>
      </c>
      <c r="P3">
        <v>0</v>
      </c>
      <c r="Q3">
        <v>238</v>
      </c>
      <c r="R3">
        <v>0</v>
      </c>
      <c r="S3">
        <v>0</v>
      </c>
      <c r="T3">
        <v>16</v>
      </c>
      <c r="U3">
        <v>0</v>
      </c>
      <c r="V3">
        <v>0</v>
      </c>
      <c r="W3">
        <v>9</v>
      </c>
      <c r="X3">
        <v>0</v>
      </c>
      <c r="Y3">
        <v>1</v>
      </c>
      <c r="Z3">
        <v>316</v>
      </c>
      <c r="AA3">
        <v>0</v>
      </c>
      <c r="AB3">
        <v>2</v>
      </c>
      <c r="AC3">
        <v>3</v>
      </c>
      <c r="AD3">
        <v>3</v>
      </c>
      <c r="AE3">
        <v>2</v>
      </c>
      <c r="AF3">
        <v>199</v>
      </c>
      <c r="AG3">
        <v>3</v>
      </c>
      <c r="AH3">
        <v>4</v>
      </c>
      <c r="AI3">
        <v>53</v>
      </c>
      <c r="AJ3">
        <v>0</v>
      </c>
      <c r="AK3">
        <v>0</v>
      </c>
      <c r="AL3">
        <v>73</v>
      </c>
      <c r="AM3">
        <v>0</v>
      </c>
      <c r="AN3">
        <v>1</v>
      </c>
      <c r="AO3">
        <v>225</v>
      </c>
      <c r="AP3">
        <v>3</v>
      </c>
      <c r="AQ3">
        <v>5</v>
      </c>
      <c r="AR3">
        <v>100</v>
      </c>
      <c r="AS3">
        <v>0</v>
      </c>
      <c r="AT3">
        <v>0</v>
      </c>
      <c r="AU3">
        <v>358</v>
      </c>
      <c r="AV3">
        <v>0</v>
      </c>
      <c r="AW3">
        <v>16</v>
      </c>
      <c r="AX3">
        <v>209</v>
      </c>
      <c r="AY3">
        <v>53</v>
      </c>
      <c r="AZ3">
        <v>0</v>
      </c>
      <c r="BA3">
        <v>116</v>
      </c>
      <c r="BB3">
        <v>1</v>
      </c>
      <c r="BC3">
        <v>0</v>
      </c>
      <c r="BD3">
        <v>152</v>
      </c>
      <c r="BE3">
        <v>0</v>
      </c>
      <c r="BF3">
        <v>0</v>
      </c>
      <c r="BG3">
        <v>201</v>
      </c>
      <c r="BH3">
        <v>1</v>
      </c>
      <c r="BI3">
        <v>0</v>
      </c>
      <c r="BJ3">
        <v>115</v>
      </c>
      <c r="BK3">
        <v>3</v>
      </c>
      <c r="BL3">
        <v>0</v>
      </c>
      <c r="BM3">
        <v>146</v>
      </c>
      <c r="BN3">
        <v>0</v>
      </c>
      <c r="BO3">
        <v>0</v>
      </c>
      <c r="BP3">
        <v>10</v>
      </c>
      <c r="BQ3">
        <v>53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417</v>
      </c>
      <c r="BZ3">
        <v>8</v>
      </c>
      <c r="CA3">
        <v>5</v>
      </c>
      <c r="CB3">
        <v>130</v>
      </c>
      <c r="CC3">
        <v>20</v>
      </c>
    </row>
    <row r="4" spans="1:83">
      <c r="A4" t="s">
        <v>431</v>
      </c>
      <c r="B4">
        <v>52</v>
      </c>
      <c r="C4">
        <v>0</v>
      </c>
      <c r="D4">
        <v>0</v>
      </c>
      <c r="E4">
        <v>22</v>
      </c>
      <c r="F4">
        <v>0</v>
      </c>
      <c r="G4">
        <v>0</v>
      </c>
      <c r="H4">
        <v>93</v>
      </c>
      <c r="I4">
        <v>35</v>
      </c>
      <c r="J4">
        <v>0</v>
      </c>
      <c r="K4">
        <v>200</v>
      </c>
      <c r="L4">
        <v>0</v>
      </c>
      <c r="M4">
        <v>0</v>
      </c>
      <c r="N4">
        <v>1</v>
      </c>
      <c r="O4">
        <v>0</v>
      </c>
      <c r="P4">
        <v>0</v>
      </c>
      <c r="Q4">
        <v>175</v>
      </c>
      <c r="R4">
        <v>0</v>
      </c>
      <c r="S4">
        <v>0</v>
      </c>
      <c r="T4">
        <v>26</v>
      </c>
      <c r="U4">
        <v>0</v>
      </c>
      <c r="V4">
        <v>0</v>
      </c>
      <c r="W4">
        <v>7</v>
      </c>
      <c r="X4">
        <v>0</v>
      </c>
      <c r="Y4">
        <v>0</v>
      </c>
      <c r="Z4">
        <v>112</v>
      </c>
      <c r="AA4">
        <v>0</v>
      </c>
      <c r="AB4">
        <v>7</v>
      </c>
      <c r="AC4">
        <v>3</v>
      </c>
      <c r="AD4">
        <v>0</v>
      </c>
      <c r="AE4">
        <v>2</v>
      </c>
      <c r="AF4">
        <v>72</v>
      </c>
      <c r="AG4">
        <v>0</v>
      </c>
      <c r="AH4">
        <v>3</v>
      </c>
      <c r="AI4">
        <v>27</v>
      </c>
      <c r="AJ4">
        <v>0</v>
      </c>
      <c r="AK4">
        <v>4</v>
      </c>
      <c r="AL4">
        <v>23</v>
      </c>
      <c r="AM4">
        <v>0</v>
      </c>
      <c r="AN4">
        <v>1</v>
      </c>
      <c r="AO4">
        <v>92</v>
      </c>
      <c r="AP4">
        <v>0</v>
      </c>
      <c r="AQ4">
        <v>4</v>
      </c>
      <c r="AR4">
        <v>29</v>
      </c>
      <c r="AS4">
        <v>0</v>
      </c>
      <c r="AT4">
        <v>4</v>
      </c>
      <c r="AU4">
        <v>228</v>
      </c>
      <c r="AV4">
        <v>0</v>
      </c>
      <c r="AW4">
        <v>20</v>
      </c>
      <c r="AX4">
        <v>160</v>
      </c>
      <c r="AY4">
        <v>35</v>
      </c>
      <c r="AZ4">
        <v>12</v>
      </c>
      <c r="BA4">
        <v>118</v>
      </c>
      <c r="BB4">
        <v>6</v>
      </c>
      <c r="BC4">
        <v>3</v>
      </c>
      <c r="BD4">
        <v>75</v>
      </c>
      <c r="BE4">
        <v>0</v>
      </c>
      <c r="BF4">
        <v>2</v>
      </c>
      <c r="BG4">
        <v>154</v>
      </c>
      <c r="BH4">
        <v>1</v>
      </c>
      <c r="BI4">
        <v>10</v>
      </c>
      <c r="BJ4">
        <v>119</v>
      </c>
      <c r="BK4">
        <v>7</v>
      </c>
      <c r="BL4">
        <v>3</v>
      </c>
      <c r="BM4">
        <v>48</v>
      </c>
      <c r="BN4">
        <v>2</v>
      </c>
      <c r="BO4">
        <v>1</v>
      </c>
      <c r="BP4">
        <v>31</v>
      </c>
      <c r="BQ4">
        <v>34</v>
      </c>
      <c r="BR4">
        <v>4</v>
      </c>
      <c r="BS4">
        <v>4</v>
      </c>
      <c r="BT4">
        <v>0</v>
      </c>
      <c r="BU4">
        <v>1</v>
      </c>
      <c r="BV4">
        <v>7</v>
      </c>
      <c r="BW4">
        <v>1</v>
      </c>
      <c r="BX4">
        <v>0</v>
      </c>
      <c r="BY4">
        <v>311</v>
      </c>
      <c r="BZ4">
        <v>49</v>
      </c>
      <c r="CA4">
        <v>10</v>
      </c>
      <c r="CB4">
        <v>118</v>
      </c>
      <c r="CC4">
        <v>32</v>
      </c>
    </row>
    <row r="5" spans="1:83">
      <c r="A5" t="s">
        <v>434</v>
      </c>
      <c r="B5">
        <f>B4+B3</f>
        <v>208</v>
      </c>
      <c r="C5">
        <f>C4+C3</f>
        <v>0</v>
      </c>
      <c r="D5">
        <f>D4+D3</f>
        <v>0</v>
      </c>
      <c r="E5">
        <f>E4+E3</f>
        <v>73</v>
      </c>
      <c r="F5">
        <f t="shared" ref="F5:BQ5" si="0">F4+F3</f>
        <v>0</v>
      </c>
      <c r="G5">
        <f t="shared" si="0"/>
        <v>0</v>
      </c>
      <c r="H5">
        <f t="shared" si="0"/>
        <v>140</v>
      </c>
      <c r="I5">
        <f t="shared" si="0"/>
        <v>35</v>
      </c>
      <c r="J5">
        <f t="shared" si="0"/>
        <v>0</v>
      </c>
      <c r="K5">
        <f t="shared" si="0"/>
        <v>352</v>
      </c>
      <c r="L5">
        <f t="shared" si="0"/>
        <v>0</v>
      </c>
      <c r="M5">
        <f t="shared" si="0"/>
        <v>0</v>
      </c>
      <c r="N5">
        <f t="shared" si="0"/>
        <v>102</v>
      </c>
      <c r="O5">
        <f t="shared" si="0"/>
        <v>0</v>
      </c>
      <c r="P5">
        <f t="shared" si="0"/>
        <v>0</v>
      </c>
      <c r="Q5">
        <f t="shared" si="0"/>
        <v>413</v>
      </c>
      <c r="R5">
        <f t="shared" si="0"/>
        <v>0</v>
      </c>
      <c r="S5">
        <f t="shared" si="0"/>
        <v>0</v>
      </c>
      <c r="T5">
        <f t="shared" si="0"/>
        <v>42</v>
      </c>
      <c r="U5">
        <f t="shared" si="0"/>
        <v>0</v>
      </c>
      <c r="V5">
        <f t="shared" si="0"/>
        <v>0</v>
      </c>
      <c r="W5">
        <f t="shared" si="0"/>
        <v>16</v>
      </c>
      <c r="X5">
        <f t="shared" si="0"/>
        <v>0</v>
      </c>
      <c r="Y5">
        <f t="shared" si="0"/>
        <v>1</v>
      </c>
      <c r="Z5">
        <f t="shared" si="0"/>
        <v>428</v>
      </c>
      <c r="AA5">
        <f t="shared" si="0"/>
        <v>0</v>
      </c>
      <c r="AB5">
        <f t="shared" si="0"/>
        <v>9</v>
      </c>
      <c r="AC5">
        <f t="shared" si="0"/>
        <v>6</v>
      </c>
      <c r="AD5">
        <f t="shared" si="0"/>
        <v>3</v>
      </c>
      <c r="AE5">
        <f t="shared" si="0"/>
        <v>4</v>
      </c>
      <c r="AF5">
        <f t="shared" si="0"/>
        <v>271</v>
      </c>
      <c r="AG5">
        <f t="shared" si="0"/>
        <v>3</v>
      </c>
      <c r="AH5">
        <f t="shared" si="0"/>
        <v>7</v>
      </c>
      <c r="AI5">
        <f t="shared" si="0"/>
        <v>80</v>
      </c>
      <c r="AJ5">
        <f t="shared" si="0"/>
        <v>0</v>
      </c>
      <c r="AK5">
        <f t="shared" si="0"/>
        <v>4</v>
      </c>
      <c r="AL5">
        <f t="shared" si="0"/>
        <v>96</v>
      </c>
      <c r="AM5">
        <f t="shared" si="0"/>
        <v>0</v>
      </c>
      <c r="AN5">
        <f t="shared" si="0"/>
        <v>2</v>
      </c>
      <c r="AO5">
        <f t="shared" si="0"/>
        <v>317</v>
      </c>
      <c r="AP5">
        <f t="shared" si="0"/>
        <v>3</v>
      </c>
      <c r="AQ5">
        <f t="shared" si="0"/>
        <v>9</v>
      </c>
      <c r="AR5">
        <f t="shared" si="0"/>
        <v>129</v>
      </c>
      <c r="AS5">
        <f t="shared" si="0"/>
        <v>0</v>
      </c>
      <c r="AT5">
        <f t="shared" si="0"/>
        <v>4</v>
      </c>
      <c r="AU5">
        <f t="shared" si="0"/>
        <v>586</v>
      </c>
      <c r="AV5">
        <f t="shared" si="0"/>
        <v>0</v>
      </c>
      <c r="AW5">
        <f t="shared" si="0"/>
        <v>36</v>
      </c>
      <c r="AX5">
        <f t="shared" si="0"/>
        <v>369</v>
      </c>
      <c r="AY5">
        <f t="shared" si="0"/>
        <v>88</v>
      </c>
      <c r="AZ5">
        <f t="shared" si="0"/>
        <v>12</v>
      </c>
      <c r="BA5">
        <f t="shared" si="0"/>
        <v>234</v>
      </c>
      <c r="BB5">
        <f t="shared" si="0"/>
        <v>7</v>
      </c>
      <c r="BC5">
        <f t="shared" si="0"/>
        <v>3</v>
      </c>
      <c r="BD5">
        <f t="shared" si="0"/>
        <v>227</v>
      </c>
      <c r="BE5">
        <f t="shared" si="0"/>
        <v>0</v>
      </c>
      <c r="BF5">
        <f t="shared" si="0"/>
        <v>2</v>
      </c>
      <c r="BG5">
        <f t="shared" si="0"/>
        <v>355</v>
      </c>
      <c r="BH5">
        <f t="shared" si="0"/>
        <v>2</v>
      </c>
      <c r="BI5">
        <f t="shared" si="0"/>
        <v>10</v>
      </c>
      <c r="BJ5">
        <f t="shared" si="0"/>
        <v>234</v>
      </c>
      <c r="BK5">
        <f t="shared" si="0"/>
        <v>10</v>
      </c>
      <c r="BL5">
        <f t="shared" si="0"/>
        <v>3</v>
      </c>
      <c r="BM5">
        <f t="shared" si="0"/>
        <v>194</v>
      </c>
      <c r="BN5">
        <f t="shared" si="0"/>
        <v>2</v>
      </c>
      <c r="BO5">
        <f t="shared" si="0"/>
        <v>1</v>
      </c>
      <c r="BP5">
        <f t="shared" si="0"/>
        <v>41</v>
      </c>
      <c r="BQ5">
        <f t="shared" si="0"/>
        <v>87</v>
      </c>
      <c r="BR5">
        <f t="shared" ref="BR5:CA5" si="1">BR4+BR3</f>
        <v>5</v>
      </c>
      <c r="BS5">
        <f t="shared" si="1"/>
        <v>5</v>
      </c>
      <c r="BT5">
        <f t="shared" si="1"/>
        <v>0</v>
      </c>
      <c r="BU5">
        <f t="shared" si="1"/>
        <v>1</v>
      </c>
      <c r="BV5">
        <f t="shared" si="1"/>
        <v>7</v>
      </c>
      <c r="BW5">
        <f t="shared" si="1"/>
        <v>1</v>
      </c>
      <c r="BX5">
        <f t="shared" si="1"/>
        <v>0</v>
      </c>
      <c r="BY5">
        <f t="shared" si="1"/>
        <v>728</v>
      </c>
      <c r="BZ5">
        <f t="shared" si="1"/>
        <v>57</v>
      </c>
      <c r="CA5">
        <f t="shared" si="1"/>
        <v>15</v>
      </c>
      <c r="CB5">
        <f>CB3+CB4</f>
        <v>248</v>
      </c>
      <c r="CC5">
        <f>CC3+CC4</f>
        <v>52</v>
      </c>
    </row>
    <row r="7" spans="1:83">
      <c r="A7" t="s">
        <v>430</v>
      </c>
      <c r="B7">
        <v>153</v>
      </c>
      <c r="C7">
        <v>0</v>
      </c>
      <c r="D7">
        <v>1</v>
      </c>
      <c r="E7">
        <v>52</v>
      </c>
      <c r="F7">
        <v>0</v>
      </c>
      <c r="G7">
        <v>0</v>
      </c>
      <c r="H7">
        <v>45</v>
      </c>
      <c r="I7">
        <v>0</v>
      </c>
      <c r="J7">
        <v>2</v>
      </c>
      <c r="K7">
        <v>148</v>
      </c>
      <c r="L7">
        <v>0</v>
      </c>
      <c r="M7">
        <v>3</v>
      </c>
      <c r="N7">
        <v>102</v>
      </c>
      <c r="O7">
        <v>0</v>
      </c>
      <c r="P7">
        <v>0</v>
      </c>
      <c r="Q7">
        <v>230</v>
      </c>
      <c r="R7">
        <v>1</v>
      </c>
      <c r="S7">
        <v>3</v>
      </c>
      <c r="T7">
        <v>19</v>
      </c>
      <c r="U7">
        <v>0</v>
      </c>
      <c r="V7">
        <v>1</v>
      </c>
      <c r="W7">
        <v>10</v>
      </c>
      <c r="X7">
        <v>0</v>
      </c>
      <c r="Y7">
        <v>0</v>
      </c>
      <c r="Z7">
        <v>315</v>
      </c>
      <c r="AA7">
        <v>0</v>
      </c>
      <c r="AB7">
        <v>1</v>
      </c>
      <c r="AC7">
        <v>8</v>
      </c>
      <c r="AD7">
        <v>0</v>
      </c>
      <c r="AE7">
        <v>0</v>
      </c>
      <c r="AF7">
        <v>197</v>
      </c>
      <c r="AG7">
        <v>3</v>
      </c>
      <c r="AH7">
        <v>3</v>
      </c>
      <c r="AI7">
        <v>100</v>
      </c>
      <c r="AJ7">
        <v>0</v>
      </c>
      <c r="AK7">
        <v>0</v>
      </c>
      <c r="AL7">
        <v>39</v>
      </c>
      <c r="AM7">
        <v>1</v>
      </c>
      <c r="AN7">
        <v>0</v>
      </c>
      <c r="AO7">
        <v>231</v>
      </c>
      <c r="AP7">
        <v>1</v>
      </c>
      <c r="AQ7">
        <v>7</v>
      </c>
      <c r="AR7">
        <v>104</v>
      </c>
      <c r="AS7">
        <v>0</v>
      </c>
      <c r="AT7">
        <v>0</v>
      </c>
      <c r="AU7">
        <v>411</v>
      </c>
      <c r="AV7">
        <v>14</v>
      </c>
      <c r="AW7">
        <v>19</v>
      </c>
      <c r="AX7">
        <v>207</v>
      </c>
      <c r="AY7">
        <v>2</v>
      </c>
      <c r="AZ7">
        <v>0</v>
      </c>
      <c r="BA7">
        <v>121</v>
      </c>
      <c r="BB7">
        <v>2</v>
      </c>
      <c r="BC7">
        <v>0</v>
      </c>
      <c r="BD7">
        <v>152</v>
      </c>
      <c r="BE7">
        <v>0</v>
      </c>
      <c r="BF7">
        <v>0</v>
      </c>
      <c r="BG7">
        <v>201</v>
      </c>
      <c r="BH7">
        <v>2</v>
      </c>
      <c r="BI7">
        <v>0</v>
      </c>
      <c r="BJ7">
        <v>122</v>
      </c>
      <c r="BK7">
        <v>2</v>
      </c>
      <c r="BL7">
        <v>0</v>
      </c>
      <c r="BM7">
        <v>145</v>
      </c>
      <c r="BN7">
        <v>0</v>
      </c>
      <c r="BO7">
        <v>0</v>
      </c>
      <c r="BP7">
        <v>10</v>
      </c>
      <c r="BQ7">
        <v>1</v>
      </c>
      <c r="BR7">
        <v>1</v>
      </c>
      <c r="BS7">
        <v>99</v>
      </c>
      <c r="BT7">
        <v>0</v>
      </c>
      <c r="BU7">
        <v>0</v>
      </c>
      <c r="BV7">
        <v>0</v>
      </c>
      <c r="BW7">
        <v>0</v>
      </c>
      <c r="BX7">
        <v>0</v>
      </c>
      <c r="BY7">
        <v>592</v>
      </c>
      <c r="BZ7">
        <v>12</v>
      </c>
      <c r="CA7">
        <v>16</v>
      </c>
      <c r="CB7">
        <v>129</v>
      </c>
      <c r="CC7">
        <v>21</v>
      </c>
    </row>
    <row r="8" spans="1:83">
      <c r="A8" t="s">
        <v>432</v>
      </c>
      <c r="B8">
        <v>51</v>
      </c>
      <c r="C8">
        <v>0</v>
      </c>
      <c r="D8">
        <v>1</v>
      </c>
      <c r="E8">
        <v>22</v>
      </c>
      <c r="F8">
        <v>0</v>
      </c>
      <c r="G8">
        <v>0</v>
      </c>
      <c r="H8">
        <v>91</v>
      </c>
      <c r="I8">
        <v>31</v>
      </c>
      <c r="J8">
        <v>0</v>
      </c>
      <c r="K8">
        <v>163</v>
      </c>
      <c r="L8">
        <v>31</v>
      </c>
      <c r="M8">
        <v>1</v>
      </c>
      <c r="N8">
        <v>1</v>
      </c>
      <c r="O8">
        <v>0</v>
      </c>
      <c r="P8">
        <v>0</v>
      </c>
      <c r="Q8">
        <v>139</v>
      </c>
      <c r="R8">
        <v>32</v>
      </c>
      <c r="S8">
        <v>0</v>
      </c>
      <c r="T8">
        <v>25</v>
      </c>
      <c r="U8">
        <v>0</v>
      </c>
      <c r="V8">
        <v>0</v>
      </c>
      <c r="W8">
        <v>7</v>
      </c>
      <c r="X8">
        <v>0</v>
      </c>
      <c r="Y8">
        <v>0</v>
      </c>
      <c r="Z8">
        <v>114</v>
      </c>
      <c r="AA8">
        <v>0</v>
      </c>
      <c r="AB8">
        <v>0</v>
      </c>
      <c r="AC8">
        <v>6</v>
      </c>
      <c r="AD8">
        <v>0</v>
      </c>
      <c r="AE8">
        <v>0</v>
      </c>
      <c r="AF8">
        <v>71</v>
      </c>
      <c r="AG8">
        <v>0</v>
      </c>
      <c r="AH8">
        <v>0</v>
      </c>
      <c r="AI8">
        <v>33</v>
      </c>
      <c r="AJ8">
        <v>0</v>
      </c>
      <c r="AK8">
        <v>0</v>
      </c>
      <c r="AL8">
        <v>29</v>
      </c>
      <c r="AM8">
        <v>0</v>
      </c>
      <c r="AN8">
        <v>0</v>
      </c>
      <c r="AO8">
        <v>90</v>
      </c>
      <c r="AP8">
        <v>5</v>
      </c>
      <c r="AQ8">
        <v>0</v>
      </c>
      <c r="AR8">
        <v>35</v>
      </c>
      <c r="AS8">
        <v>0</v>
      </c>
      <c r="AT8">
        <v>0</v>
      </c>
      <c r="AU8">
        <v>263</v>
      </c>
      <c r="AV8">
        <v>34</v>
      </c>
      <c r="AW8">
        <v>35</v>
      </c>
      <c r="AX8">
        <v>108</v>
      </c>
      <c r="AY8">
        <v>2</v>
      </c>
      <c r="AZ8">
        <v>6</v>
      </c>
      <c r="BA8">
        <v>112</v>
      </c>
      <c r="BB8">
        <v>7</v>
      </c>
      <c r="BC8">
        <v>0</v>
      </c>
      <c r="BD8">
        <v>73</v>
      </c>
      <c r="BE8">
        <v>0</v>
      </c>
      <c r="BF8">
        <v>5</v>
      </c>
      <c r="BG8">
        <v>101</v>
      </c>
      <c r="BH8">
        <v>1</v>
      </c>
      <c r="BI8">
        <v>5</v>
      </c>
      <c r="BJ8">
        <v>114</v>
      </c>
      <c r="BK8">
        <v>8</v>
      </c>
      <c r="BL8">
        <v>0</v>
      </c>
      <c r="BM8">
        <v>42</v>
      </c>
      <c r="BN8">
        <v>7</v>
      </c>
      <c r="BO8">
        <v>3</v>
      </c>
      <c r="BP8">
        <v>31</v>
      </c>
      <c r="BQ8">
        <v>2</v>
      </c>
      <c r="BR8">
        <v>3</v>
      </c>
      <c r="BS8">
        <v>7</v>
      </c>
      <c r="BT8">
        <v>0</v>
      </c>
      <c r="BU8">
        <v>0</v>
      </c>
      <c r="BV8">
        <v>5</v>
      </c>
      <c r="BW8">
        <v>1</v>
      </c>
      <c r="BX8">
        <v>0</v>
      </c>
      <c r="BY8">
        <v>505</v>
      </c>
      <c r="BZ8">
        <v>40</v>
      </c>
      <c r="CA8">
        <v>12</v>
      </c>
      <c r="CB8">
        <v>121</v>
      </c>
      <c r="CC8">
        <v>29</v>
      </c>
    </row>
    <row r="9" spans="1:83">
      <c r="A9" t="s">
        <v>435</v>
      </c>
      <c r="B9" s="13">
        <f t="shared" ref="B9:J9" si="2">B8+B7</f>
        <v>204</v>
      </c>
      <c r="C9" s="13">
        <f t="shared" si="2"/>
        <v>0</v>
      </c>
      <c r="D9" s="13">
        <f t="shared" si="2"/>
        <v>2</v>
      </c>
      <c r="E9" s="13">
        <f t="shared" si="2"/>
        <v>74</v>
      </c>
      <c r="F9" s="13">
        <f t="shared" si="2"/>
        <v>0</v>
      </c>
      <c r="G9" s="13">
        <f t="shared" si="2"/>
        <v>0</v>
      </c>
      <c r="H9" s="13">
        <f t="shared" si="2"/>
        <v>136</v>
      </c>
      <c r="I9" s="13">
        <f t="shared" si="2"/>
        <v>31</v>
      </c>
      <c r="J9" s="13">
        <f t="shared" si="2"/>
        <v>2</v>
      </c>
      <c r="K9" s="13">
        <f t="shared" ref="K9:BV9" si="3">K8+K7</f>
        <v>311</v>
      </c>
      <c r="L9" s="13">
        <f t="shared" si="3"/>
        <v>31</v>
      </c>
      <c r="M9" s="13">
        <f t="shared" si="3"/>
        <v>4</v>
      </c>
      <c r="N9" s="13">
        <f t="shared" si="3"/>
        <v>103</v>
      </c>
      <c r="O9" s="13">
        <f t="shared" si="3"/>
        <v>0</v>
      </c>
      <c r="P9" s="13">
        <f t="shared" si="3"/>
        <v>0</v>
      </c>
      <c r="Q9" s="13">
        <f t="shared" si="3"/>
        <v>369</v>
      </c>
      <c r="R9" s="13">
        <f t="shared" si="3"/>
        <v>33</v>
      </c>
      <c r="S9" s="13">
        <f t="shared" si="3"/>
        <v>3</v>
      </c>
      <c r="T9" s="13">
        <f t="shared" si="3"/>
        <v>44</v>
      </c>
      <c r="U9" s="13">
        <f t="shared" si="3"/>
        <v>0</v>
      </c>
      <c r="V9" s="13">
        <f t="shared" si="3"/>
        <v>1</v>
      </c>
      <c r="W9" s="13">
        <f t="shared" si="3"/>
        <v>17</v>
      </c>
      <c r="X9" s="13">
        <f t="shared" si="3"/>
        <v>0</v>
      </c>
      <c r="Y9" s="13">
        <f t="shared" si="3"/>
        <v>0</v>
      </c>
      <c r="Z9" s="13">
        <f t="shared" si="3"/>
        <v>429</v>
      </c>
      <c r="AA9" s="13">
        <f t="shared" si="3"/>
        <v>0</v>
      </c>
      <c r="AB9" s="13">
        <f t="shared" si="3"/>
        <v>1</v>
      </c>
      <c r="AC9" s="13">
        <f t="shared" si="3"/>
        <v>14</v>
      </c>
      <c r="AD9" s="13">
        <f t="shared" si="3"/>
        <v>0</v>
      </c>
      <c r="AE9" s="13">
        <f t="shared" si="3"/>
        <v>0</v>
      </c>
      <c r="AF9" s="13">
        <f t="shared" si="3"/>
        <v>268</v>
      </c>
      <c r="AG9" s="13">
        <f t="shared" si="3"/>
        <v>3</v>
      </c>
      <c r="AH9" s="13">
        <f t="shared" si="3"/>
        <v>3</v>
      </c>
      <c r="AI9" s="13">
        <f t="shared" si="3"/>
        <v>133</v>
      </c>
      <c r="AJ9" s="13">
        <f t="shared" si="3"/>
        <v>0</v>
      </c>
      <c r="AK9" s="13">
        <f t="shared" si="3"/>
        <v>0</v>
      </c>
      <c r="AL9" s="13">
        <f t="shared" si="3"/>
        <v>68</v>
      </c>
      <c r="AM9" s="13">
        <f t="shared" si="3"/>
        <v>1</v>
      </c>
      <c r="AN9" s="13">
        <f t="shared" si="3"/>
        <v>0</v>
      </c>
      <c r="AO9" s="13">
        <f t="shared" si="3"/>
        <v>321</v>
      </c>
      <c r="AP9" s="13">
        <f t="shared" si="3"/>
        <v>6</v>
      </c>
      <c r="AQ9" s="13">
        <f t="shared" si="3"/>
        <v>7</v>
      </c>
      <c r="AR9" s="13">
        <f t="shared" si="3"/>
        <v>139</v>
      </c>
      <c r="AS9" s="13">
        <f t="shared" si="3"/>
        <v>0</v>
      </c>
      <c r="AT9" s="13">
        <f t="shared" si="3"/>
        <v>0</v>
      </c>
      <c r="AU9" s="13">
        <f t="shared" si="3"/>
        <v>674</v>
      </c>
      <c r="AV9" s="13">
        <f t="shared" si="3"/>
        <v>48</v>
      </c>
      <c r="AW9" s="13">
        <f t="shared" si="3"/>
        <v>54</v>
      </c>
      <c r="AX9" s="13">
        <f t="shared" si="3"/>
        <v>315</v>
      </c>
      <c r="AY9" s="13">
        <f t="shared" si="3"/>
        <v>4</v>
      </c>
      <c r="AZ9" s="13">
        <f t="shared" si="3"/>
        <v>6</v>
      </c>
      <c r="BA9" s="13">
        <f t="shared" si="3"/>
        <v>233</v>
      </c>
      <c r="BB9" s="13">
        <f t="shared" si="3"/>
        <v>9</v>
      </c>
      <c r="BC9" s="13">
        <f t="shared" si="3"/>
        <v>0</v>
      </c>
      <c r="BD9" s="13">
        <f t="shared" si="3"/>
        <v>225</v>
      </c>
      <c r="BE9" s="13">
        <f t="shared" si="3"/>
        <v>0</v>
      </c>
      <c r="BF9" s="13">
        <f t="shared" si="3"/>
        <v>5</v>
      </c>
      <c r="BG9" s="13">
        <f t="shared" si="3"/>
        <v>302</v>
      </c>
      <c r="BH9" s="13">
        <f t="shared" si="3"/>
        <v>3</v>
      </c>
      <c r="BI9" s="13">
        <f t="shared" si="3"/>
        <v>5</v>
      </c>
      <c r="BJ9" s="13">
        <f t="shared" si="3"/>
        <v>236</v>
      </c>
      <c r="BK9" s="13">
        <f t="shared" si="3"/>
        <v>10</v>
      </c>
      <c r="BL9" s="13">
        <f t="shared" si="3"/>
        <v>0</v>
      </c>
      <c r="BM9" s="13">
        <f t="shared" si="3"/>
        <v>187</v>
      </c>
      <c r="BN9" s="13">
        <f t="shared" si="3"/>
        <v>7</v>
      </c>
      <c r="BO9" s="13">
        <f t="shared" si="3"/>
        <v>3</v>
      </c>
      <c r="BP9" s="13">
        <f t="shared" si="3"/>
        <v>41</v>
      </c>
      <c r="BQ9" s="13">
        <f t="shared" si="3"/>
        <v>3</v>
      </c>
      <c r="BR9" s="13">
        <f t="shared" si="3"/>
        <v>4</v>
      </c>
      <c r="BS9" s="13">
        <f t="shared" si="3"/>
        <v>106</v>
      </c>
      <c r="BT9" s="13">
        <f t="shared" si="3"/>
        <v>0</v>
      </c>
      <c r="BU9" s="13">
        <f t="shared" si="3"/>
        <v>0</v>
      </c>
      <c r="BV9" s="13">
        <f t="shared" si="3"/>
        <v>5</v>
      </c>
      <c r="BW9" s="13">
        <f t="shared" ref="BW9:CA9" si="4">BW8+BW7</f>
        <v>1</v>
      </c>
      <c r="BX9" s="13">
        <f t="shared" si="4"/>
        <v>0</v>
      </c>
      <c r="BY9" s="13">
        <f t="shared" si="4"/>
        <v>1097</v>
      </c>
      <c r="BZ9" s="13">
        <f t="shared" si="4"/>
        <v>52</v>
      </c>
      <c r="CA9" s="13">
        <f t="shared" si="4"/>
        <v>28</v>
      </c>
      <c r="CB9" s="13">
        <v>256</v>
      </c>
      <c r="CC9" s="13">
        <v>44</v>
      </c>
      <c r="CE9" t="s">
        <v>438</v>
      </c>
    </row>
    <row r="10" spans="1:83" ht="16" thickBot="1"/>
    <row r="11" spans="1:83" ht="37" customHeight="1" thickBot="1">
      <c r="B11" s="35" t="s">
        <v>199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5" t="s">
        <v>200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1" t="s">
        <v>201</v>
      </c>
      <c r="AV11" s="32"/>
      <c r="AW11" s="33"/>
      <c r="AX11" s="61" t="s">
        <v>202</v>
      </c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50" t="s">
        <v>203</v>
      </c>
      <c r="BZ11" s="51"/>
      <c r="CA11" s="53"/>
      <c r="CB11" s="35" t="s">
        <v>204</v>
      </c>
      <c r="CC11" s="36"/>
    </row>
    <row r="12" spans="1:83" ht="42" customHeight="1">
      <c r="B12" s="38" t="s">
        <v>0</v>
      </c>
      <c r="C12" s="39"/>
      <c r="D12" s="39"/>
      <c r="E12" s="39" t="s">
        <v>1</v>
      </c>
      <c r="F12" s="39"/>
      <c r="G12" s="39"/>
      <c r="H12" s="39" t="s">
        <v>2</v>
      </c>
      <c r="I12" s="39"/>
      <c r="J12" s="39"/>
      <c r="K12" s="39" t="s">
        <v>3</v>
      </c>
      <c r="L12" s="39"/>
      <c r="M12" s="39"/>
      <c r="N12" s="39" t="s">
        <v>4</v>
      </c>
      <c r="O12" s="39"/>
      <c r="P12" s="39"/>
      <c r="Q12" s="39" t="s">
        <v>5</v>
      </c>
      <c r="R12" s="39"/>
      <c r="S12" s="39"/>
      <c r="T12" s="39" t="s">
        <v>6</v>
      </c>
      <c r="U12" s="39"/>
      <c r="V12" s="39"/>
      <c r="W12" s="38" t="s">
        <v>205</v>
      </c>
      <c r="X12" s="39"/>
      <c r="Y12" s="42"/>
      <c r="Z12" s="43" t="s">
        <v>206</v>
      </c>
      <c r="AA12" s="39"/>
      <c r="AB12" s="42"/>
      <c r="AC12" s="43" t="s">
        <v>207</v>
      </c>
      <c r="AD12" s="39"/>
      <c r="AE12" s="42"/>
      <c r="AF12" s="43" t="s">
        <v>11</v>
      </c>
      <c r="AG12" s="39"/>
      <c r="AH12" s="42"/>
      <c r="AI12" s="43" t="s">
        <v>12</v>
      </c>
      <c r="AJ12" s="39"/>
      <c r="AK12" s="42"/>
      <c r="AL12" s="43" t="s">
        <v>13</v>
      </c>
      <c r="AM12" s="39"/>
      <c r="AN12" s="42"/>
      <c r="AO12" s="43" t="s">
        <v>209</v>
      </c>
      <c r="AP12" s="39"/>
      <c r="AQ12" s="42"/>
      <c r="AR12" s="43" t="s">
        <v>211</v>
      </c>
      <c r="AS12" s="39"/>
      <c r="AT12" s="42"/>
      <c r="AU12" s="38" t="s">
        <v>21</v>
      </c>
      <c r="AV12" s="39"/>
      <c r="AW12" s="44"/>
      <c r="AX12" s="38" t="s">
        <v>22</v>
      </c>
      <c r="AY12" s="39"/>
      <c r="AZ12" s="42"/>
      <c r="BA12" s="39" t="s">
        <v>23</v>
      </c>
      <c r="BB12" s="39"/>
      <c r="BC12" s="39"/>
      <c r="BD12" s="43" t="s">
        <v>24</v>
      </c>
      <c r="BE12" s="39"/>
      <c r="BF12" s="42"/>
      <c r="BG12" s="43" t="s">
        <v>25</v>
      </c>
      <c r="BH12" s="39"/>
      <c r="BI12" s="42"/>
      <c r="BJ12" s="43" t="s">
        <v>26</v>
      </c>
      <c r="BK12" s="39"/>
      <c r="BL12" s="42"/>
      <c r="BM12" s="43" t="s">
        <v>27</v>
      </c>
      <c r="BN12" s="39"/>
      <c r="BO12" s="42"/>
      <c r="BP12" s="43" t="s">
        <v>28</v>
      </c>
      <c r="BQ12" s="39"/>
      <c r="BR12" s="42"/>
      <c r="BS12" s="43" t="s">
        <v>29</v>
      </c>
      <c r="BT12" s="39"/>
      <c r="BU12" s="42"/>
      <c r="BV12" s="43" t="s">
        <v>30</v>
      </c>
      <c r="BW12" s="39"/>
      <c r="BX12" s="44"/>
      <c r="BY12" s="38" t="s">
        <v>31</v>
      </c>
      <c r="BZ12" s="39"/>
      <c r="CA12" s="44"/>
      <c r="CB12" s="40" t="s">
        <v>32</v>
      </c>
      <c r="CC12" s="41"/>
    </row>
    <row r="13" spans="1:83" ht="62" thickBot="1">
      <c r="B13" s="1" t="s">
        <v>216</v>
      </c>
      <c r="C13" s="2" t="s">
        <v>217</v>
      </c>
      <c r="D13" s="2" t="s">
        <v>218</v>
      </c>
      <c r="E13" s="1" t="s">
        <v>216</v>
      </c>
      <c r="F13" s="2" t="s">
        <v>217</v>
      </c>
      <c r="G13" s="2" t="s">
        <v>218</v>
      </c>
      <c r="H13" s="1" t="s">
        <v>216</v>
      </c>
      <c r="I13" s="2" t="s">
        <v>217</v>
      </c>
      <c r="J13" s="2" t="s">
        <v>218</v>
      </c>
      <c r="K13" s="1" t="s">
        <v>216</v>
      </c>
      <c r="L13" s="2" t="s">
        <v>217</v>
      </c>
      <c r="M13" s="2" t="s">
        <v>218</v>
      </c>
      <c r="N13" s="1" t="s">
        <v>216</v>
      </c>
      <c r="O13" s="2" t="s">
        <v>217</v>
      </c>
      <c r="P13" s="2" t="s">
        <v>218</v>
      </c>
      <c r="Q13" s="1" t="s">
        <v>216</v>
      </c>
      <c r="R13" s="2" t="s">
        <v>217</v>
      </c>
      <c r="S13" s="2" t="s">
        <v>218</v>
      </c>
      <c r="T13" s="1" t="s">
        <v>216</v>
      </c>
      <c r="U13" s="2" t="s">
        <v>217</v>
      </c>
      <c r="V13" s="2" t="s">
        <v>218</v>
      </c>
      <c r="W13" s="1" t="s">
        <v>216</v>
      </c>
      <c r="X13" s="2" t="s">
        <v>217</v>
      </c>
      <c r="Y13" s="2" t="s">
        <v>218</v>
      </c>
      <c r="Z13" s="1" t="s">
        <v>216</v>
      </c>
      <c r="AA13" s="2" t="s">
        <v>217</v>
      </c>
      <c r="AB13" s="2" t="s">
        <v>218</v>
      </c>
      <c r="AC13" s="1" t="s">
        <v>216</v>
      </c>
      <c r="AD13" s="2" t="s">
        <v>217</v>
      </c>
      <c r="AE13" s="2" t="s">
        <v>218</v>
      </c>
      <c r="AF13" s="1" t="s">
        <v>216</v>
      </c>
      <c r="AG13" s="2" t="s">
        <v>217</v>
      </c>
      <c r="AH13" s="2" t="s">
        <v>218</v>
      </c>
      <c r="AI13" s="1" t="s">
        <v>216</v>
      </c>
      <c r="AJ13" s="2" t="s">
        <v>217</v>
      </c>
      <c r="AK13" s="2" t="s">
        <v>218</v>
      </c>
      <c r="AL13" s="1" t="s">
        <v>216</v>
      </c>
      <c r="AM13" s="2" t="s">
        <v>217</v>
      </c>
      <c r="AN13" s="2" t="s">
        <v>218</v>
      </c>
      <c r="AO13" s="1" t="s">
        <v>216</v>
      </c>
      <c r="AP13" s="2" t="s">
        <v>217</v>
      </c>
      <c r="AQ13" s="2" t="s">
        <v>218</v>
      </c>
      <c r="AR13" s="1" t="s">
        <v>216</v>
      </c>
      <c r="AS13" s="2" t="s">
        <v>217</v>
      </c>
      <c r="AT13" s="2" t="s">
        <v>218</v>
      </c>
      <c r="AU13" s="1" t="s">
        <v>216</v>
      </c>
      <c r="AV13" s="2" t="s">
        <v>217</v>
      </c>
      <c r="AW13" s="2" t="s">
        <v>218</v>
      </c>
      <c r="AX13" s="1" t="s">
        <v>216</v>
      </c>
      <c r="AY13" s="2" t="s">
        <v>217</v>
      </c>
      <c r="AZ13" s="2" t="s">
        <v>218</v>
      </c>
      <c r="BA13" s="1" t="s">
        <v>216</v>
      </c>
      <c r="BB13" s="2" t="s">
        <v>217</v>
      </c>
      <c r="BC13" s="2" t="s">
        <v>218</v>
      </c>
      <c r="BD13" s="1" t="s">
        <v>216</v>
      </c>
      <c r="BE13" s="2" t="s">
        <v>217</v>
      </c>
      <c r="BF13" s="2" t="s">
        <v>218</v>
      </c>
      <c r="BG13" s="1" t="s">
        <v>216</v>
      </c>
      <c r="BH13" s="2" t="s">
        <v>217</v>
      </c>
      <c r="BI13" s="2" t="s">
        <v>218</v>
      </c>
      <c r="BJ13" s="1" t="s">
        <v>216</v>
      </c>
      <c r="BK13" s="2" t="s">
        <v>217</v>
      </c>
      <c r="BL13" s="2" t="s">
        <v>218</v>
      </c>
      <c r="BM13" s="1" t="s">
        <v>216</v>
      </c>
      <c r="BN13" s="2" t="s">
        <v>217</v>
      </c>
      <c r="BO13" s="2" t="s">
        <v>218</v>
      </c>
      <c r="BP13" s="1" t="s">
        <v>216</v>
      </c>
      <c r="BQ13" s="2" t="s">
        <v>217</v>
      </c>
      <c r="BR13" s="2" t="s">
        <v>218</v>
      </c>
      <c r="BS13" s="1" t="s">
        <v>216</v>
      </c>
      <c r="BT13" s="2" t="s">
        <v>217</v>
      </c>
      <c r="BU13" s="2" t="s">
        <v>218</v>
      </c>
      <c r="BV13" s="1" t="s">
        <v>216</v>
      </c>
      <c r="BW13" s="2" t="s">
        <v>217</v>
      </c>
      <c r="BX13" s="2" t="s">
        <v>218</v>
      </c>
      <c r="BY13" s="1" t="s">
        <v>216</v>
      </c>
      <c r="BZ13" s="2" t="s">
        <v>217</v>
      </c>
      <c r="CA13" s="2" t="s">
        <v>218</v>
      </c>
      <c r="CB13" s="1" t="s">
        <v>219</v>
      </c>
      <c r="CC13" s="2" t="s">
        <v>220</v>
      </c>
    </row>
    <row r="14" spans="1:83">
      <c r="A14" s="34" t="s">
        <v>436</v>
      </c>
      <c r="B14" s="34">
        <f>B5+D5</f>
        <v>208</v>
      </c>
      <c r="C14" s="34">
        <f>B5 / (B5+C5)</f>
        <v>1</v>
      </c>
      <c r="D14" s="34">
        <f>B5/ (B5+D5)</f>
        <v>1</v>
      </c>
      <c r="E14" s="34">
        <f>E5+G5</f>
        <v>73</v>
      </c>
      <c r="F14" s="34">
        <f>E5 / (E5+F5)</f>
        <v>1</v>
      </c>
      <c r="G14" s="34">
        <f>E5/ (E5+G5)</f>
        <v>1</v>
      </c>
      <c r="H14" s="34">
        <f>H5+J5</f>
        <v>140</v>
      </c>
      <c r="I14" s="34">
        <f>H5 / (H5+I5)</f>
        <v>0.8</v>
      </c>
      <c r="J14" s="34">
        <f>H5/ (H5+J5)</f>
        <v>1</v>
      </c>
      <c r="K14" s="34">
        <f>K5+M5</f>
        <v>352</v>
      </c>
      <c r="L14" s="34">
        <f>K5 / (K5+L5)</f>
        <v>1</v>
      </c>
      <c r="M14" s="34">
        <f>K5/ (K5+M5)</f>
        <v>1</v>
      </c>
      <c r="N14" s="34">
        <f>N5+P5</f>
        <v>102</v>
      </c>
      <c r="O14" s="34">
        <f>N5 / (N5+O5)</f>
        <v>1</v>
      </c>
      <c r="P14" s="34">
        <f>N5/ (N5+P5)</f>
        <v>1</v>
      </c>
      <c r="Q14" s="34">
        <f>Q5+S5</f>
        <v>413</v>
      </c>
      <c r="R14" s="34">
        <f>Q5 / (Q5+R5)</f>
        <v>1</v>
      </c>
      <c r="S14" s="34">
        <f>Q5/ (Q5+S5)</f>
        <v>1</v>
      </c>
      <c r="T14" s="34">
        <f>T5+V5</f>
        <v>42</v>
      </c>
      <c r="U14" s="34">
        <f>T5 / (T5+U5)</f>
        <v>1</v>
      </c>
      <c r="V14" s="34">
        <f>T5/ (T5+V5)</f>
        <v>1</v>
      </c>
      <c r="W14" s="34">
        <f>W5+Y5</f>
        <v>17</v>
      </c>
      <c r="X14" s="34">
        <f>W5 / (W5+X5)</f>
        <v>1</v>
      </c>
      <c r="Y14" s="34">
        <f>W5/ (W5+Y5)</f>
        <v>0.94117647058823528</v>
      </c>
      <c r="Z14" s="34">
        <f>Z5+AB5</f>
        <v>437</v>
      </c>
      <c r="AA14" s="34">
        <f>Z5 / (Z5+AA5)</f>
        <v>1</v>
      </c>
      <c r="AB14" s="34">
        <f>Z5/ (Z5+AB5)</f>
        <v>0.97940503432494275</v>
      </c>
      <c r="AC14" s="34">
        <f>AC5+AE5</f>
        <v>10</v>
      </c>
      <c r="AD14" s="34">
        <f>AC5 / (AC5+AD5)</f>
        <v>0.66666666666666663</v>
      </c>
      <c r="AE14" s="34">
        <f>AC5/ (AC5+AE5)</f>
        <v>0.6</v>
      </c>
      <c r="AF14" s="34">
        <f>AF5+AH5</f>
        <v>278</v>
      </c>
      <c r="AG14" s="34">
        <f>AF5 / (AF5+AG5)</f>
        <v>0.98905109489051091</v>
      </c>
      <c r="AH14" s="34">
        <f>AF5/ (AF5+AH5)</f>
        <v>0.97482014388489213</v>
      </c>
      <c r="AI14" s="34">
        <f>AI5+AK5</f>
        <v>84</v>
      </c>
      <c r="AJ14" s="34">
        <f>AI5 / (AI5+AJ5)</f>
        <v>1</v>
      </c>
      <c r="AK14" s="34">
        <f>AI5/ (AI5+AK5)</f>
        <v>0.95238095238095233</v>
      </c>
      <c r="AL14" s="34">
        <f>AL5+AN5</f>
        <v>98</v>
      </c>
      <c r="AM14" s="34">
        <f>AL5 / (AL5+AM5)</f>
        <v>1</v>
      </c>
      <c r="AN14" s="34">
        <f>AL5/ (AL5+AN5)</f>
        <v>0.97959183673469385</v>
      </c>
      <c r="AO14" s="34">
        <f>AO5+AQ5</f>
        <v>326</v>
      </c>
      <c r="AP14" s="34">
        <f>AO5 / (AO5+AP5)</f>
        <v>0.99062499999999998</v>
      </c>
      <c r="AQ14" s="34">
        <f>AO5/ (AO5+AQ5)</f>
        <v>0.97239263803680986</v>
      </c>
      <c r="AR14" s="34">
        <f>AR5+AT5</f>
        <v>133</v>
      </c>
      <c r="AS14" s="34">
        <f>AR5 / (AR5+AS5)</f>
        <v>1</v>
      </c>
      <c r="AT14" s="34">
        <f>AR5/ (AR5+AT5)</f>
        <v>0.96992481203007519</v>
      </c>
      <c r="AU14" s="34">
        <f>AU5+AW5</f>
        <v>622</v>
      </c>
      <c r="AV14" s="34">
        <f>AU5 / (AU5+AV5)</f>
        <v>1</v>
      </c>
      <c r="AW14" s="34">
        <f>AU5/ (AU5+AW5)</f>
        <v>0.94212218649517687</v>
      </c>
      <c r="AX14" s="34">
        <f>AX5+AZ5</f>
        <v>381</v>
      </c>
      <c r="AY14" s="34">
        <f>AX5 / (AX5+AY5)</f>
        <v>0.80743982494529543</v>
      </c>
      <c r="AZ14" s="34">
        <f>AX5/ (AX5+AZ5)</f>
        <v>0.96850393700787396</v>
      </c>
      <c r="BA14" s="34">
        <f>BA5+BC5</f>
        <v>237</v>
      </c>
      <c r="BB14" s="34">
        <f>BA5 / (BA5+BB5)</f>
        <v>0.97095435684647302</v>
      </c>
      <c r="BC14" s="34">
        <f>BA5/ (BA5+BC5)</f>
        <v>0.98734177215189878</v>
      </c>
      <c r="BD14" s="34">
        <f>BD5+BF5</f>
        <v>229</v>
      </c>
      <c r="BE14" s="34">
        <f>BD5 / (BD5+BE5)</f>
        <v>1</v>
      </c>
      <c r="BF14" s="34">
        <f>BD5/ (BD5+BF5)</f>
        <v>0.99126637554585151</v>
      </c>
      <c r="BG14" s="34">
        <f>BG5+BI5</f>
        <v>365</v>
      </c>
      <c r="BH14" s="34">
        <f>BG5 / (BG5+BH5)</f>
        <v>0.99439775910364148</v>
      </c>
      <c r="BI14" s="34">
        <f>BG5/ (BG5+BI5)</f>
        <v>0.9726027397260274</v>
      </c>
      <c r="BJ14" s="34">
        <f>BJ5+BL5</f>
        <v>237</v>
      </c>
      <c r="BK14" s="34">
        <f>BJ5 / (BJ5+BK5)</f>
        <v>0.95901639344262291</v>
      </c>
      <c r="BL14" s="34">
        <f>BJ5/ (BJ5+BL5)</f>
        <v>0.98734177215189878</v>
      </c>
      <c r="BM14" s="34">
        <f>BM5+BO5</f>
        <v>195</v>
      </c>
      <c r="BN14" s="34">
        <f>BM5 / (BM5+BN5)</f>
        <v>0.98979591836734693</v>
      </c>
      <c r="BO14" s="34">
        <f>BM5/ (BM5+BO5)</f>
        <v>0.99487179487179489</v>
      </c>
      <c r="BP14" s="34">
        <f>BP5+BR5</f>
        <v>46</v>
      </c>
      <c r="BQ14" s="34">
        <f>BP5 / (BP5+BQ5)</f>
        <v>0.3203125</v>
      </c>
      <c r="BR14" s="34">
        <f>BP5/ (BP5+BR5)</f>
        <v>0.89130434782608692</v>
      </c>
      <c r="BS14" s="34">
        <f>BS5+BU5</f>
        <v>6</v>
      </c>
      <c r="BT14" s="34">
        <f>BS5 / (BS5+BT5)</f>
        <v>1</v>
      </c>
      <c r="BU14" s="34">
        <f>BS5/ (BS5+BU5)</f>
        <v>0.83333333333333337</v>
      </c>
      <c r="BV14" s="34">
        <f>BV5+BX5</f>
        <v>7</v>
      </c>
      <c r="BW14" s="34">
        <f>BV5 / (BV5+BW5)</f>
        <v>0.875</v>
      </c>
      <c r="BX14" s="34">
        <f>BV5/ (BV5+BX5)</f>
        <v>1</v>
      </c>
      <c r="BY14" s="34">
        <f>BY5+CA5</f>
        <v>743</v>
      </c>
      <c r="BZ14" s="34">
        <f>BY5 / (BY5+BZ5)</f>
        <v>0.92738853503184715</v>
      </c>
      <c r="CA14" s="34">
        <f>BY5/ (BY5+CA5)</f>
        <v>0.97981157469717362</v>
      </c>
      <c r="CB14">
        <v>248</v>
      </c>
      <c r="CC14" s="19">
        <f>CB14/ (300) *100</f>
        <v>82.666666666666671</v>
      </c>
    </row>
    <row r="15" spans="1:83">
      <c r="A15" s="34" t="s">
        <v>437</v>
      </c>
      <c r="B15" s="34">
        <f>B9+D9</f>
        <v>206</v>
      </c>
      <c r="C15" s="34">
        <f>B9 / (B9+C9)</f>
        <v>1</v>
      </c>
      <c r="D15" s="34">
        <f>B9/ (B9+D9)</f>
        <v>0.99029126213592233</v>
      </c>
      <c r="E15" s="34">
        <f>E9+G9</f>
        <v>74</v>
      </c>
      <c r="F15" s="34">
        <f>E9 / (E9+F9)</f>
        <v>1</v>
      </c>
      <c r="G15" s="34">
        <f>E9/ (E9+G9)</f>
        <v>1</v>
      </c>
      <c r="H15" s="34">
        <f>H9+J9</f>
        <v>138</v>
      </c>
      <c r="I15" s="34">
        <f>H9 / (H9+I9)</f>
        <v>0.81437125748502992</v>
      </c>
      <c r="J15" s="34">
        <f>H9/ (H9+J9)</f>
        <v>0.98550724637681164</v>
      </c>
      <c r="K15" s="34">
        <f>K9+M9</f>
        <v>315</v>
      </c>
      <c r="L15" s="34">
        <f>K9 / (K9+L9)</f>
        <v>0.90935672514619881</v>
      </c>
      <c r="M15" s="34">
        <f>K9/ (K9+M9)</f>
        <v>0.98730158730158735</v>
      </c>
      <c r="N15" s="34">
        <f>N9+P9</f>
        <v>103</v>
      </c>
      <c r="O15" s="34">
        <f>N9 / (N9+O9)</f>
        <v>1</v>
      </c>
      <c r="P15" s="34">
        <f>N9/ (N9+P9)</f>
        <v>1</v>
      </c>
      <c r="Q15" s="34">
        <f>Q9+S9</f>
        <v>372</v>
      </c>
      <c r="R15" s="34">
        <f>Q9 / (Q9+R9)</f>
        <v>0.91791044776119401</v>
      </c>
      <c r="S15" s="34">
        <f>Q9/ (Q9+S9)</f>
        <v>0.99193548387096775</v>
      </c>
      <c r="T15" s="34">
        <f>T9+V9</f>
        <v>45</v>
      </c>
      <c r="U15" s="34">
        <f>T9 / (T9+U9)</f>
        <v>1</v>
      </c>
      <c r="V15" s="34">
        <f>T9/ (T9+V9)</f>
        <v>0.97777777777777775</v>
      </c>
      <c r="W15" s="34">
        <f>W9+Y9</f>
        <v>17</v>
      </c>
      <c r="X15" s="34">
        <f>W9 / (W9+X9)</f>
        <v>1</v>
      </c>
      <c r="Y15" s="34">
        <f>W9/ (W9+Y9)</f>
        <v>1</v>
      </c>
      <c r="Z15" s="34">
        <f>Z9+AB9</f>
        <v>430</v>
      </c>
      <c r="AA15" s="34">
        <f>Z9 / (Z9+AA9)</f>
        <v>1</v>
      </c>
      <c r="AB15" s="34">
        <f>Z9/ (Z9+AB9)</f>
        <v>0.99767441860465111</v>
      </c>
      <c r="AC15" s="34">
        <f>AC9+AE9</f>
        <v>14</v>
      </c>
      <c r="AD15" s="34">
        <f>AC9 / (AC9+AD9)</f>
        <v>1</v>
      </c>
      <c r="AE15" s="34">
        <f>AC9/ (AC9+AE9)</f>
        <v>1</v>
      </c>
      <c r="AF15" s="34">
        <f>AF9+AH9</f>
        <v>271</v>
      </c>
      <c r="AG15" s="34">
        <f>AF9 / (AF9+AG9)</f>
        <v>0.98892988929889303</v>
      </c>
      <c r="AH15" s="34">
        <f>AF9/ (AF9+AH9)</f>
        <v>0.98892988929889303</v>
      </c>
      <c r="AI15" s="34">
        <f>AI9+AK9</f>
        <v>133</v>
      </c>
      <c r="AJ15" s="34">
        <f>AI9 / (AI9+AJ9)</f>
        <v>1</v>
      </c>
      <c r="AK15" s="34">
        <f>AI9/ (AI9+AK9)</f>
        <v>1</v>
      </c>
      <c r="AL15" s="34">
        <f>AL9+AN9</f>
        <v>68</v>
      </c>
      <c r="AM15" s="34">
        <f>AL9 / (AL9+AM9)</f>
        <v>0.98550724637681164</v>
      </c>
      <c r="AN15" s="34">
        <f>AL9/ (AL9+AN9)</f>
        <v>1</v>
      </c>
      <c r="AO15" s="34">
        <f>AO9+AQ9</f>
        <v>328</v>
      </c>
      <c r="AP15" s="34">
        <f>AO9 / (AO9+AP9)</f>
        <v>0.98165137614678899</v>
      </c>
      <c r="AQ15" s="34">
        <f>AO9/ (AO9+AQ9)</f>
        <v>0.97865853658536583</v>
      </c>
      <c r="AR15" s="34">
        <f>AR9+AT9</f>
        <v>139</v>
      </c>
      <c r="AS15" s="34">
        <f>AR9 / (AR9+AS9)</f>
        <v>1</v>
      </c>
      <c r="AT15" s="34">
        <f>AR9/ (AR9+AT9)</f>
        <v>1</v>
      </c>
      <c r="AU15" s="34">
        <f>AU9+AW9</f>
        <v>728</v>
      </c>
      <c r="AV15" s="34">
        <f>AU9 / (AU9+AV9)</f>
        <v>0.93351800554016617</v>
      </c>
      <c r="AW15" s="34">
        <f>AU9/ (AU9+AW9)</f>
        <v>0.92582417582417587</v>
      </c>
      <c r="AX15" s="34">
        <f>AX9+AZ9</f>
        <v>321</v>
      </c>
      <c r="AY15" s="34">
        <f>AX9 / (AX9+AY9)</f>
        <v>0.98746081504702199</v>
      </c>
      <c r="AZ15" s="34">
        <f>AX9/ (AX9+AZ9)</f>
        <v>0.98130841121495327</v>
      </c>
      <c r="BA15" s="34">
        <f>BA9+BC9</f>
        <v>233</v>
      </c>
      <c r="BB15" s="34">
        <f>BA9 / (BA9+BB9)</f>
        <v>0.96280991735537191</v>
      </c>
      <c r="BC15" s="34">
        <f>BA9/ (BA9+BC9)</f>
        <v>1</v>
      </c>
      <c r="BD15" s="34">
        <f>BD9+BF9</f>
        <v>230</v>
      </c>
      <c r="BE15" s="34">
        <f>BD9 / (BD9+BE9)</f>
        <v>1</v>
      </c>
      <c r="BF15" s="34">
        <f>BD9/ (BD9+BF9)</f>
        <v>0.97826086956521741</v>
      </c>
      <c r="BG15" s="34">
        <f>BG9+BI9</f>
        <v>307</v>
      </c>
      <c r="BH15" s="34">
        <f>BG9 / (BG9+BH9)</f>
        <v>0.99016393442622952</v>
      </c>
      <c r="BI15" s="34">
        <f>BG9/ (BG9+BI9)</f>
        <v>0.98371335504885993</v>
      </c>
      <c r="BJ15" s="34">
        <f>BJ9+BL9</f>
        <v>236</v>
      </c>
      <c r="BK15" s="34">
        <f>BJ9 / (BJ9+BK9)</f>
        <v>0.95934959349593496</v>
      </c>
      <c r="BL15" s="34">
        <f>BJ9/ (BJ9+BL9)</f>
        <v>1</v>
      </c>
      <c r="BM15" s="34">
        <f>BM9+BO9</f>
        <v>190</v>
      </c>
      <c r="BN15" s="34">
        <f>BM9 / (BM9+BN9)</f>
        <v>0.96391752577319589</v>
      </c>
      <c r="BO15" s="34">
        <f>BM9/ (BM9+BO9)</f>
        <v>0.98421052631578942</v>
      </c>
      <c r="BP15" s="34">
        <f>BP9+BR9</f>
        <v>45</v>
      </c>
      <c r="BQ15" s="34">
        <f>BP9 / (BP9+BQ9)</f>
        <v>0.93181818181818177</v>
      </c>
      <c r="BR15" s="34">
        <f>BP9/ (BP9+BR9)</f>
        <v>0.91111111111111109</v>
      </c>
      <c r="BS15" s="34">
        <f>BS9+BU9</f>
        <v>106</v>
      </c>
      <c r="BT15" s="34">
        <f>BS9 / (BS9+BT9)</f>
        <v>1</v>
      </c>
      <c r="BU15" s="34">
        <f>BS9/ (BS9+BU9)</f>
        <v>1</v>
      </c>
      <c r="BV15" s="34">
        <f>BV9+BX9</f>
        <v>5</v>
      </c>
      <c r="BW15" s="34">
        <f>BV9 / (BV9+BW9)</f>
        <v>0.83333333333333337</v>
      </c>
      <c r="BX15" s="34">
        <f>BV9/ (BV9+BX9)</f>
        <v>1</v>
      </c>
      <c r="BY15" s="34">
        <f>BY9+CA9</f>
        <v>1125</v>
      </c>
      <c r="BZ15" s="34">
        <f>BY9 / (BY9+BZ9)</f>
        <v>0.95474325500435164</v>
      </c>
      <c r="CA15" s="34">
        <f>BY9/ (BY9+CA9)</f>
        <v>0.97511111111111115</v>
      </c>
      <c r="CB15" s="13">
        <v>256</v>
      </c>
      <c r="CC15" s="19">
        <f xml:space="preserve"> CB9 / (300) *100</f>
        <v>85.333333333333343</v>
      </c>
    </row>
    <row r="35" spans="1:1">
      <c r="A35" s="14"/>
    </row>
    <row r="54" spans="1:1">
      <c r="A54" s="14"/>
    </row>
    <row r="90" spans="1:1">
      <c r="A90" s="14"/>
    </row>
    <row r="92" spans="1:1">
      <c r="A92" s="14"/>
    </row>
    <row r="109" spans="12:20">
      <c r="L109" s="13"/>
      <c r="M109" s="13"/>
      <c r="N109" s="13"/>
      <c r="O109" s="13"/>
      <c r="P109" s="13"/>
      <c r="Q109" s="13"/>
      <c r="R109" s="13"/>
      <c r="S109" s="13"/>
      <c r="T109" s="13"/>
    </row>
    <row r="112" spans="12:20">
      <c r="L112" s="13"/>
      <c r="M112" s="13"/>
      <c r="N112" s="13"/>
      <c r="O112" s="13"/>
      <c r="P112" s="13"/>
      <c r="Q112" s="13"/>
      <c r="R112" s="13"/>
      <c r="S112" s="13"/>
      <c r="T112" s="13"/>
    </row>
    <row r="117" spans="12:20">
      <c r="L117" s="13"/>
      <c r="M117" s="13"/>
      <c r="N117" s="13"/>
      <c r="O117" s="13"/>
      <c r="P117" s="13"/>
      <c r="Q117" s="13"/>
      <c r="R117" s="13"/>
      <c r="S117" s="13"/>
      <c r="T117" s="13"/>
    </row>
    <row r="120" spans="12:20"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2:20"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2:20"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2:20"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2:20"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2:20"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2:20"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2:20"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2:20"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2:20"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2:20"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2:20"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2:20"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2:20"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2:20"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2:20"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2:20"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2:20"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2:20"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2:20"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2:20"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2:20">
      <c r="L141" s="13"/>
      <c r="M141" s="13"/>
      <c r="N141" s="13"/>
      <c r="O141" s="13"/>
      <c r="P141" s="13"/>
      <c r="Q141" s="13"/>
      <c r="R141" s="13"/>
      <c r="S141" s="13"/>
      <c r="T141" s="13"/>
    </row>
    <row r="143" spans="12:20"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2:20"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14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2:20"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2:20">
      <c r="L162" s="13"/>
      <c r="M162" s="13"/>
      <c r="N162" s="13"/>
      <c r="O162" s="13"/>
      <c r="P162" s="13"/>
      <c r="Q162" s="13"/>
      <c r="R162" s="13"/>
      <c r="S162" s="13"/>
      <c r="T162" s="13"/>
    </row>
  </sheetData>
  <mergeCells count="59">
    <mergeCell ref="W11:AT11"/>
    <mergeCell ref="AX11:BX11"/>
    <mergeCell ref="BY11:CA11"/>
    <mergeCell ref="BJ12:BL12"/>
    <mergeCell ref="BM12:BO12"/>
    <mergeCell ref="BP12:BR12"/>
    <mergeCell ref="BS12:BU12"/>
    <mergeCell ref="BV12:BX12"/>
    <mergeCell ref="BY12:CA12"/>
    <mergeCell ref="AU12:AW12"/>
    <mergeCell ref="AX12:AZ12"/>
    <mergeCell ref="BA12:BC12"/>
    <mergeCell ref="BD12:BF12"/>
    <mergeCell ref="BG12:BI12"/>
    <mergeCell ref="AO12:AQ12"/>
    <mergeCell ref="CB11:CC11"/>
    <mergeCell ref="B12:D12"/>
    <mergeCell ref="E12:G12"/>
    <mergeCell ref="H12:J12"/>
    <mergeCell ref="K12:M12"/>
    <mergeCell ref="N12:P12"/>
    <mergeCell ref="Q12:S12"/>
    <mergeCell ref="T12:V12"/>
    <mergeCell ref="W12:Y12"/>
    <mergeCell ref="AR12:AT12"/>
    <mergeCell ref="Z12:AB12"/>
    <mergeCell ref="AC12:AE12"/>
    <mergeCell ref="AF12:AH12"/>
    <mergeCell ref="AI12:AK12"/>
    <mergeCell ref="AL12:AN12"/>
    <mergeCell ref="CB12:CC12"/>
    <mergeCell ref="BV1:BX1"/>
    <mergeCell ref="BY1:CA1"/>
    <mergeCell ref="CB1:CC1"/>
    <mergeCell ref="B11:V1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A13:A62">
    <cfRule type="duplicateValues" dxfId="2" priority="3"/>
  </conditionalFormatting>
  <conditionalFormatting sqref="A63:A112">
    <cfRule type="duplicateValues" dxfId="1" priority="2"/>
  </conditionalFormatting>
  <conditionalFormatting sqref="A113:A162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Q21"/>
  <sheetViews>
    <sheetView topLeftCell="A2" workbookViewId="0">
      <selection activeCell="R21" sqref="R21"/>
    </sheetView>
  </sheetViews>
  <sheetFormatPr baseColWidth="10" defaultRowHeight="15" x14ac:dyDescent="0"/>
  <sheetData>
    <row r="5" spans="1:69">
      <c r="B5" t="s">
        <v>0</v>
      </c>
      <c r="E5" t="s">
        <v>1</v>
      </c>
      <c r="H5" t="s">
        <v>2</v>
      </c>
      <c r="K5" t="s">
        <v>205</v>
      </c>
      <c r="N5" t="s">
        <v>206</v>
      </c>
      <c r="Q5" t="s">
        <v>207</v>
      </c>
      <c r="T5" t="s">
        <v>11</v>
      </c>
      <c r="W5" t="s">
        <v>12</v>
      </c>
      <c r="Z5" t="s">
        <v>13</v>
      </c>
      <c r="AC5" t="s">
        <v>209</v>
      </c>
      <c r="AF5" t="s">
        <v>210</v>
      </c>
      <c r="AI5" t="s">
        <v>21</v>
      </c>
      <c r="AL5" t="s">
        <v>22</v>
      </c>
      <c r="AO5" t="s">
        <v>23</v>
      </c>
      <c r="AR5" t="s">
        <v>24</v>
      </c>
      <c r="AU5" t="s">
        <v>25</v>
      </c>
      <c r="AX5" t="s">
        <v>26</v>
      </c>
      <c r="BA5" t="s">
        <v>27</v>
      </c>
      <c r="BD5" t="s">
        <v>28</v>
      </c>
      <c r="BG5" t="s">
        <v>29</v>
      </c>
      <c r="BJ5" t="s">
        <v>30</v>
      </c>
      <c r="BM5" t="s">
        <v>31</v>
      </c>
      <c r="BP5" t="s">
        <v>32</v>
      </c>
    </row>
    <row r="6" spans="1:69" ht="78" thickBot="1">
      <c r="B6" s="1" t="s">
        <v>33</v>
      </c>
      <c r="C6" s="2" t="s">
        <v>34</v>
      </c>
      <c r="D6" s="2" t="s">
        <v>35</v>
      </c>
      <c r="E6" s="2" t="s">
        <v>33</v>
      </c>
      <c r="F6" s="2" t="s">
        <v>34</v>
      </c>
      <c r="G6" s="2" t="s">
        <v>35</v>
      </c>
      <c r="H6" s="2" t="s">
        <v>33</v>
      </c>
      <c r="I6" s="2" t="s">
        <v>34</v>
      </c>
      <c r="J6" s="2" t="s">
        <v>35</v>
      </c>
      <c r="K6" s="1" t="s">
        <v>33</v>
      </c>
      <c r="L6" s="2" t="s">
        <v>34</v>
      </c>
      <c r="M6" s="4" t="s">
        <v>35</v>
      </c>
      <c r="N6" s="5" t="s">
        <v>33</v>
      </c>
      <c r="O6" s="2" t="s">
        <v>34</v>
      </c>
      <c r="P6" s="4" t="s">
        <v>35</v>
      </c>
      <c r="Q6" s="5" t="s">
        <v>33</v>
      </c>
      <c r="R6" s="2" t="s">
        <v>34</v>
      </c>
      <c r="S6" s="4" t="s">
        <v>35</v>
      </c>
      <c r="T6" s="5" t="s">
        <v>33</v>
      </c>
      <c r="U6" s="2" t="s">
        <v>34</v>
      </c>
      <c r="V6" s="4" t="s">
        <v>35</v>
      </c>
      <c r="W6" s="5" t="s">
        <v>33</v>
      </c>
      <c r="X6" s="2" t="s">
        <v>34</v>
      </c>
      <c r="Y6" s="4" t="s">
        <v>35</v>
      </c>
      <c r="Z6" s="5" t="s">
        <v>33</v>
      </c>
      <c r="AA6" s="2" t="s">
        <v>34</v>
      </c>
      <c r="AB6" s="4" t="s">
        <v>35</v>
      </c>
      <c r="AC6" s="5" t="s">
        <v>33</v>
      </c>
      <c r="AD6" s="2" t="s">
        <v>34</v>
      </c>
      <c r="AE6" s="4" t="s">
        <v>35</v>
      </c>
      <c r="AF6" s="5" t="s">
        <v>33</v>
      </c>
      <c r="AG6" s="2" t="s">
        <v>34</v>
      </c>
      <c r="AH6" s="2" t="s">
        <v>35</v>
      </c>
      <c r="AI6" s="1" t="s">
        <v>33</v>
      </c>
      <c r="AJ6" s="2" t="s">
        <v>34</v>
      </c>
      <c r="AK6" s="3" t="s">
        <v>35</v>
      </c>
      <c r="AL6" s="1" t="s">
        <v>33</v>
      </c>
      <c r="AM6" s="2" t="s">
        <v>34</v>
      </c>
      <c r="AN6" s="2" t="s">
        <v>35</v>
      </c>
      <c r="AO6" s="2" t="s">
        <v>33</v>
      </c>
      <c r="AP6" s="2" t="s">
        <v>34</v>
      </c>
      <c r="AQ6" s="2" t="s">
        <v>35</v>
      </c>
      <c r="AR6" s="2" t="s">
        <v>33</v>
      </c>
      <c r="AS6" s="2" t="s">
        <v>34</v>
      </c>
      <c r="AT6" s="4" t="s">
        <v>35</v>
      </c>
      <c r="AU6" s="5" t="s">
        <v>33</v>
      </c>
      <c r="AV6" s="2" t="s">
        <v>34</v>
      </c>
      <c r="AW6" s="4" t="s">
        <v>35</v>
      </c>
      <c r="AX6" s="5" t="s">
        <v>33</v>
      </c>
      <c r="AY6" s="2" t="s">
        <v>34</v>
      </c>
      <c r="AZ6" s="4" t="s">
        <v>35</v>
      </c>
      <c r="BA6" s="5" t="s">
        <v>33</v>
      </c>
      <c r="BB6" s="2" t="s">
        <v>34</v>
      </c>
      <c r="BC6" s="4" t="s">
        <v>35</v>
      </c>
      <c r="BD6" s="5" t="s">
        <v>33</v>
      </c>
      <c r="BE6" s="2" t="s">
        <v>34</v>
      </c>
      <c r="BF6" s="4" t="s">
        <v>35</v>
      </c>
      <c r="BG6" s="5" t="s">
        <v>33</v>
      </c>
      <c r="BH6" s="2" t="s">
        <v>34</v>
      </c>
      <c r="BI6" s="4" t="s">
        <v>35</v>
      </c>
      <c r="BJ6" s="5" t="s">
        <v>33</v>
      </c>
      <c r="BK6" s="2" t="s">
        <v>34</v>
      </c>
      <c r="BL6" s="3" t="s">
        <v>35</v>
      </c>
      <c r="BM6" s="1" t="s">
        <v>33</v>
      </c>
      <c r="BN6" s="2" t="s">
        <v>34</v>
      </c>
      <c r="BO6" s="3" t="s">
        <v>35</v>
      </c>
      <c r="BP6" s="25" t="s">
        <v>36</v>
      </c>
      <c r="BQ6" s="24" t="s">
        <v>37</v>
      </c>
    </row>
    <row r="7" spans="1:69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9"/>
      <c r="BQ7" s="29"/>
    </row>
    <row r="8" spans="1:69">
      <c r="A8" t="s">
        <v>425</v>
      </c>
      <c r="B8">
        <v>156</v>
      </c>
      <c r="C8">
        <v>0</v>
      </c>
      <c r="D8">
        <v>0</v>
      </c>
      <c r="E8">
        <v>51</v>
      </c>
      <c r="F8">
        <v>0</v>
      </c>
      <c r="G8">
        <v>0</v>
      </c>
      <c r="H8">
        <v>47</v>
      </c>
      <c r="I8">
        <v>0</v>
      </c>
      <c r="J8">
        <v>0</v>
      </c>
      <c r="K8">
        <v>9</v>
      </c>
      <c r="L8">
        <v>0</v>
      </c>
      <c r="M8">
        <v>1</v>
      </c>
      <c r="N8">
        <v>316</v>
      </c>
      <c r="O8">
        <v>0</v>
      </c>
      <c r="P8">
        <v>2</v>
      </c>
      <c r="Q8">
        <v>3</v>
      </c>
      <c r="R8">
        <v>3</v>
      </c>
      <c r="S8">
        <v>2</v>
      </c>
      <c r="T8">
        <v>199</v>
      </c>
      <c r="U8">
        <v>3</v>
      </c>
      <c r="V8">
        <v>4</v>
      </c>
      <c r="W8">
        <v>53</v>
      </c>
      <c r="X8">
        <v>0</v>
      </c>
      <c r="Y8">
        <v>0</v>
      </c>
      <c r="Z8">
        <v>73</v>
      </c>
      <c r="AA8">
        <v>0</v>
      </c>
      <c r="AB8">
        <v>1</v>
      </c>
      <c r="AC8">
        <v>225</v>
      </c>
      <c r="AD8">
        <v>3</v>
      </c>
      <c r="AE8">
        <v>5</v>
      </c>
      <c r="AF8">
        <v>100</v>
      </c>
      <c r="AG8">
        <v>0</v>
      </c>
      <c r="AH8">
        <v>0</v>
      </c>
      <c r="AI8">
        <v>358</v>
      </c>
      <c r="AJ8">
        <v>0</v>
      </c>
      <c r="AK8">
        <v>16</v>
      </c>
      <c r="AL8">
        <v>209</v>
      </c>
      <c r="AM8">
        <v>53</v>
      </c>
      <c r="AN8">
        <v>0</v>
      </c>
      <c r="AO8">
        <v>116</v>
      </c>
      <c r="AP8">
        <v>1</v>
      </c>
      <c r="AQ8">
        <v>0</v>
      </c>
      <c r="AR8">
        <v>152</v>
      </c>
      <c r="AS8">
        <v>0</v>
      </c>
      <c r="AT8">
        <v>0</v>
      </c>
      <c r="AU8">
        <v>201</v>
      </c>
      <c r="AV8">
        <v>1</v>
      </c>
      <c r="AW8">
        <v>0</v>
      </c>
      <c r="AX8">
        <v>115</v>
      </c>
      <c r="AY8">
        <v>3</v>
      </c>
      <c r="AZ8">
        <v>0</v>
      </c>
      <c r="BA8">
        <v>146</v>
      </c>
      <c r="BB8">
        <v>0</v>
      </c>
      <c r="BC8">
        <v>0</v>
      </c>
      <c r="BD8">
        <v>10</v>
      </c>
      <c r="BE8">
        <v>53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417</v>
      </c>
      <c r="BN8">
        <v>8</v>
      </c>
      <c r="BO8">
        <v>5</v>
      </c>
      <c r="BP8">
        <v>130</v>
      </c>
      <c r="BQ8">
        <v>20</v>
      </c>
    </row>
    <row r="9" spans="1:69">
      <c r="B9">
        <v>52</v>
      </c>
      <c r="C9">
        <v>0</v>
      </c>
      <c r="D9">
        <v>0</v>
      </c>
      <c r="E9">
        <v>22</v>
      </c>
      <c r="F9">
        <v>0</v>
      </c>
      <c r="G9">
        <v>0</v>
      </c>
      <c r="H9">
        <v>93</v>
      </c>
      <c r="I9">
        <v>35</v>
      </c>
      <c r="J9">
        <v>0</v>
      </c>
      <c r="K9">
        <v>7</v>
      </c>
      <c r="L9">
        <v>0</v>
      </c>
      <c r="M9">
        <v>0</v>
      </c>
      <c r="N9">
        <v>112</v>
      </c>
      <c r="O9">
        <v>0</v>
      </c>
      <c r="P9">
        <v>7</v>
      </c>
      <c r="Q9">
        <v>3</v>
      </c>
      <c r="R9">
        <v>0</v>
      </c>
      <c r="S9">
        <v>2</v>
      </c>
      <c r="T9">
        <v>72</v>
      </c>
      <c r="U9">
        <v>0</v>
      </c>
      <c r="V9">
        <v>3</v>
      </c>
      <c r="W9">
        <v>27</v>
      </c>
      <c r="X9">
        <v>0</v>
      </c>
      <c r="Y9">
        <v>4</v>
      </c>
      <c r="Z9">
        <v>23</v>
      </c>
      <c r="AA9">
        <v>0</v>
      </c>
      <c r="AB9">
        <v>1</v>
      </c>
      <c r="AC9">
        <v>92</v>
      </c>
      <c r="AD9">
        <v>0</v>
      </c>
      <c r="AE9">
        <v>4</v>
      </c>
      <c r="AF9">
        <v>29</v>
      </c>
      <c r="AG9">
        <v>0</v>
      </c>
      <c r="AH9">
        <v>4</v>
      </c>
      <c r="AI9">
        <v>228</v>
      </c>
      <c r="AJ9">
        <v>0</v>
      </c>
      <c r="AK9">
        <v>20</v>
      </c>
      <c r="AL9">
        <v>160</v>
      </c>
      <c r="AM9">
        <v>35</v>
      </c>
      <c r="AN9">
        <v>12</v>
      </c>
      <c r="AO9">
        <v>118</v>
      </c>
      <c r="AP9">
        <v>6</v>
      </c>
      <c r="AQ9">
        <v>3</v>
      </c>
      <c r="AR9">
        <v>75</v>
      </c>
      <c r="AS9">
        <v>0</v>
      </c>
      <c r="AT9">
        <v>2</v>
      </c>
      <c r="AU9">
        <v>154</v>
      </c>
      <c r="AV9">
        <v>1</v>
      </c>
      <c r="AW9">
        <v>10</v>
      </c>
      <c r="AX9">
        <v>119</v>
      </c>
      <c r="AY9">
        <v>7</v>
      </c>
      <c r="AZ9">
        <v>3</v>
      </c>
      <c r="BA9">
        <v>48</v>
      </c>
      <c r="BB9">
        <v>2</v>
      </c>
      <c r="BC9">
        <v>1</v>
      </c>
      <c r="BD9">
        <v>31</v>
      </c>
      <c r="BE9">
        <v>34</v>
      </c>
      <c r="BF9">
        <v>4</v>
      </c>
      <c r="BG9">
        <v>4</v>
      </c>
      <c r="BH9">
        <v>0</v>
      </c>
      <c r="BI9">
        <v>1</v>
      </c>
      <c r="BJ9">
        <v>7</v>
      </c>
      <c r="BK9">
        <v>1</v>
      </c>
      <c r="BL9">
        <v>0</v>
      </c>
      <c r="BM9">
        <v>311</v>
      </c>
      <c r="BN9">
        <v>49</v>
      </c>
      <c r="BO9">
        <v>10</v>
      </c>
      <c r="BP9">
        <v>118</v>
      </c>
      <c r="BQ9">
        <v>32</v>
      </c>
    </row>
    <row r="10" spans="1:69">
      <c r="B10" s="30">
        <f>B8+B9</f>
        <v>208</v>
      </c>
      <c r="C10" s="30">
        <f>C8+C9</f>
        <v>0</v>
      </c>
      <c r="D10" s="30">
        <f t="shared" ref="D10:BO10" si="0">D8+D9</f>
        <v>0</v>
      </c>
      <c r="E10" s="30">
        <f t="shared" si="0"/>
        <v>73</v>
      </c>
      <c r="F10" s="30">
        <f t="shared" si="0"/>
        <v>0</v>
      </c>
      <c r="G10" s="30">
        <f t="shared" si="0"/>
        <v>0</v>
      </c>
      <c r="H10" s="30">
        <f t="shared" si="0"/>
        <v>140</v>
      </c>
      <c r="I10" s="30">
        <f t="shared" si="0"/>
        <v>35</v>
      </c>
      <c r="J10" s="30">
        <f t="shared" si="0"/>
        <v>0</v>
      </c>
      <c r="K10" s="30">
        <f t="shared" si="0"/>
        <v>16</v>
      </c>
      <c r="L10" s="30">
        <f t="shared" si="0"/>
        <v>0</v>
      </c>
      <c r="M10" s="30">
        <f t="shared" si="0"/>
        <v>1</v>
      </c>
      <c r="N10" s="30">
        <f t="shared" si="0"/>
        <v>428</v>
      </c>
      <c r="O10" s="30">
        <f t="shared" si="0"/>
        <v>0</v>
      </c>
      <c r="P10" s="30">
        <f t="shared" si="0"/>
        <v>9</v>
      </c>
      <c r="Q10" s="30">
        <f t="shared" si="0"/>
        <v>6</v>
      </c>
      <c r="R10" s="30">
        <f t="shared" si="0"/>
        <v>3</v>
      </c>
      <c r="S10" s="30">
        <f t="shared" si="0"/>
        <v>4</v>
      </c>
      <c r="T10" s="30">
        <f t="shared" si="0"/>
        <v>271</v>
      </c>
      <c r="U10" s="30">
        <f t="shared" si="0"/>
        <v>3</v>
      </c>
      <c r="V10" s="30">
        <f t="shared" si="0"/>
        <v>7</v>
      </c>
      <c r="W10" s="30">
        <f t="shared" si="0"/>
        <v>80</v>
      </c>
      <c r="X10" s="30">
        <f t="shared" si="0"/>
        <v>0</v>
      </c>
      <c r="Y10" s="30">
        <f t="shared" si="0"/>
        <v>4</v>
      </c>
      <c r="Z10" s="30">
        <f t="shared" si="0"/>
        <v>96</v>
      </c>
      <c r="AA10" s="30">
        <f t="shared" si="0"/>
        <v>0</v>
      </c>
      <c r="AB10" s="30">
        <f t="shared" si="0"/>
        <v>2</v>
      </c>
      <c r="AC10" s="30">
        <f t="shared" si="0"/>
        <v>317</v>
      </c>
      <c r="AD10" s="30">
        <f t="shared" si="0"/>
        <v>3</v>
      </c>
      <c r="AE10" s="30">
        <f t="shared" si="0"/>
        <v>9</v>
      </c>
      <c r="AF10" s="30">
        <f t="shared" si="0"/>
        <v>129</v>
      </c>
      <c r="AG10" s="30">
        <f t="shared" si="0"/>
        <v>0</v>
      </c>
      <c r="AH10" s="30">
        <f t="shared" si="0"/>
        <v>4</v>
      </c>
      <c r="AI10" s="30">
        <f t="shared" si="0"/>
        <v>586</v>
      </c>
      <c r="AJ10" s="30">
        <f t="shared" si="0"/>
        <v>0</v>
      </c>
      <c r="AK10" s="30">
        <f t="shared" si="0"/>
        <v>36</v>
      </c>
      <c r="AL10" s="30">
        <f t="shared" si="0"/>
        <v>369</v>
      </c>
      <c r="AM10" s="30">
        <f t="shared" si="0"/>
        <v>88</v>
      </c>
      <c r="AN10" s="30">
        <f t="shared" si="0"/>
        <v>12</v>
      </c>
      <c r="AO10" s="30">
        <f t="shared" si="0"/>
        <v>234</v>
      </c>
      <c r="AP10" s="30">
        <f t="shared" si="0"/>
        <v>7</v>
      </c>
      <c r="AQ10" s="30">
        <f t="shared" si="0"/>
        <v>3</v>
      </c>
      <c r="AR10" s="30">
        <f t="shared" si="0"/>
        <v>227</v>
      </c>
      <c r="AS10" s="30">
        <f t="shared" si="0"/>
        <v>0</v>
      </c>
      <c r="AT10" s="30">
        <f t="shared" si="0"/>
        <v>2</v>
      </c>
      <c r="AU10" s="30">
        <f t="shared" si="0"/>
        <v>355</v>
      </c>
      <c r="AV10" s="30">
        <f t="shared" si="0"/>
        <v>2</v>
      </c>
      <c r="AW10" s="30">
        <f t="shared" si="0"/>
        <v>10</v>
      </c>
      <c r="AX10" s="30">
        <f t="shared" si="0"/>
        <v>234</v>
      </c>
      <c r="AY10" s="30">
        <f t="shared" si="0"/>
        <v>10</v>
      </c>
      <c r="AZ10" s="30">
        <f t="shared" si="0"/>
        <v>3</v>
      </c>
      <c r="BA10" s="30">
        <f t="shared" si="0"/>
        <v>194</v>
      </c>
      <c r="BB10" s="30">
        <f t="shared" si="0"/>
        <v>2</v>
      </c>
      <c r="BC10" s="30">
        <f t="shared" si="0"/>
        <v>1</v>
      </c>
      <c r="BD10" s="30">
        <f t="shared" si="0"/>
        <v>41</v>
      </c>
      <c r="BE10" s="30">
        <f t="shared" si="0"/>
        <v>87</v>
      </c>
      <c r="BF10" s="30">
        <f t="shared" si="0"/>
        <v>5</v>
      </c>
      <c r="BG10" s="30">
        <f t="shared" si="0"/>
        <v>5</v>
      </c>
      <c r="BH10" s="30">
        <f t="shared" si="0"/>
        <v>0</v>
      </c>
      <c r="BI10" s="30">
        <f t="shared" si="0"/>
        <v>1</v>
      </c>
      <c r="BJ10" s="30">
        <f t="shared" si="0"/>
        <v>7</v>
      </c>
      <c r="BK10" s="30">
        <f t="shared" si="0"/>
        <v>1</v>
      </c>
      <c r="BL10" s="30">
        <f t="shared" si="0"/>
        <v>0</v>
      </c>
      <c r="BM10" s="30">
        <f t="shared" si="0"/>
        <v>728</v>
      </c>
      <c r="BN10" s="30">
        <f t="shared" si="0"/>
        <v>57</v>
      </c>
      <c r="BO10" s="30">
        <f t="shared" si="0"/>
        <v>15</v>
      </c>
      <c r="BP10" s="30">
        <f t="shared" ref="BP10:BQ10" si="1">BP8+BP9</f>
        <v>248</v>
      </c>
      <c r="BQ10" s="30">
        <f t="shared" si="1"/>
        <v>52</v>
      </c>
    </row>
    <row r="11" spans="1:69">
      <c r="A11" t="s">
        <v>426</v>
      </c>
      <c r="B11">
        <v>156</v>
      </c>
      <c r="C11">
        <v>0</v>
      </c>
      <c r="D11">
        <v>0</v>
      </c>
      <c r="E11">
        <v>51</v>
      </c>
      <c r="F11">
        <v>0</v>
      </c>
      <c r="G11">
        <v>0</v>
      </c>
      <c r="H11">
        <v>47</v>
      </c>
      <c r="I11">
        <v>0</v>
      </c>
      <c r="J11">
        <v>0</v>
      </c>
      <c r="K11">
        <v>9</v>
      </c>
      <c r="L11">
        <v>0</v>
      </c>
      <c r="M11">
        <v>1</v>
      </c>
      <c r="N11">
        <v>316</v>
      </c>
      <c r="O11">
        <v>0</v>
      </c>
      <c r="P11">
        <v>2</v>
      </c>
      <c r="Q11">
        <v>3</v>
      </c>
      <c r="R11">
        <v>3</v>
      </c>
      <c r="S11">
        <v>2</v>
      </c>
      <c r="T11">
        <v>199</v>
      </c>
      <c r="U11">
        <v>3</v>
      </c>
      <c r="V11">
        <v>4</v>
      </c>
      <c r="W11">
        <v>53</v>
      </c>
      <c r="X11">
        <v>0</v>
      </c>
      <c r="Y11">
        <v>0</v>
      </c>
      <c r="Z11">
        <v>73</v>
      </c>
      <c r="AA11">
        <v>0</v>
      </c>
      <c r="AB11">
        <v>1</v>
      </c>
      <c r="AC11">
        <v>225</v>
      </c>
      <c r="AD11">
        <v>3</v>
      </c>
      <c r="AE11">
        <v>5</v>
      </c>
      <c r="AF11">
        <v>100</v>
      </c>
      <c r="AG11">
        <v>0</v>
      </c>
      <c r="AH11">
        <v>0</v>
      </c>
      <c r="AI11">
        <v>358</v>
      </c>
      <c r="AJ11">
        <v>0</v>
      </c>
      <c r="AK11">
        <v>16</v>
      </c>
      <c r="AL11">
        <v>209</v>
      </c>
      <c r="AM11">
        <v>53</v>
      </c>
      <c r="AN11">
        <v>0</v>
      </c>
      <c r="AO11">
        <v>116</v>
      </c>
      <c r="AP11">
        <v>1</v>
      </c>
      <c r="AQ11">
        <v>0</v>
      </c>
      <c r="AR11">
        <v>152</v>
      </c>
      <c r="AS11">
        <v>0</v>
      </c>
      <c r="AT11">
        <v>0</v>
      </c>
      <c r="AU11">
        <v>201</v>
      </c>
      <c r="AV11">
        <v>1</v>
      </c>
      <c r="AW11">
        <v>0</v>
      </c>
      <c r="AX11">
        <v>115</v>
      </c>
      <c r="AY11">
        <v>3</v>
      </c>
      <c r="AZ11">
        <v>0</v>
      </c>
      <c r="BA11">
        <v>146</v>
      </c>
      <c r="BB11">
        <v>0</v>
      </c>
      <c r="BC11">
        <v>0</v>
      </c>
      <c r="BD11">
        <v>10</v>
      </c>
      <c r="BE11">
        <v>53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417</v>
      </c>
      <c r="BN11">
        <v>8</v>
      </c>
      <c r="BO11">
        <v>5</v>
      </c>
      <c r="BP11">
        <v>130</v>
      </c>
      <c r="BQ11">
        <v>20</v>
      </c>
    </row>
    <row r="12" spans="1:69">
      <c r="B12">
        <v>52</v>
      </c>
      <c r="C12">
        <v>0</v>
      </c>
      <c r="D12">
        <v>0</v>
      </c>
      <c r="E12">
        <v>22</v>
      </c>
      <c r="F12">
        <v>0</v>
      </c>
      <c r="G12">
        <v>0</v>
      </c>
      <c r="H12">
        <v>92</v>
      </c>
      <c r="I12">
        <v>36</v>
      </c>
      <c r="J12">
        <v>0</v>
      </c>
      <c r="K12">
        <v>7</v>
      </c>
      <c r="L12">
        <v>0</v>
      </c>
      <c r="M12">
        <v>0</v>
      </c>
      <c r="N12">
        <v>112</v>
      </c>
      <c r="O12">
        <v>0</v>
      </c>
      <c r="P12">
        <v>7</v>
      </c>
      <c r="Q12">
        <v>3</v>
      </c>
      <c r="R12">
        <v>0</v>
      </c>
      <c r="S12">
        <v>2</v>
      </c>
      <c r="T12">
        <v>72</v>
      </c>
      <c r="U12">
        <v>0</v>
      </c>
      <c r="V12">
        <v>3</v>
      </c>
      <c r="W12">
        <v>27</v>
      </c>
      <c r="X12">
        <v>0</v>
      </c>
      <c r="Y12">
        <v>4</v>
      </c>
      <c r="Z12">
        <v>23</v>
      </c>
      <c r="AA12">
        <v>0</v>
      </c>
      <c r="AB12">
        <v>1</v>
      </c>
      <c r="AC12">
        <v>92</v>
      </c>
      <c r="AD12">
        <v>0</v>
      </c>
      <c r="AE12">
        <v>4</v>
      </c>
      <c r="AF12">
        <v>29</v>
      </c>
      <c r="AG12">
        <v>0</v>
      </c>
      <c r="AH12">
        <v>4</v>
      </c>
      <c r="AI12">
        <v>228</v>
      </c>
      <c r="AJ12">
        <v>0</v>
      </c>
      <c r="AK12">
        <v>24</v>
      </c>
      <c r="AL12">
        <v>160</v>
      </c>
      <c r="AM12">
        <v>35</v>
      </c>
      <c r="AN12">
        <v>12</v>
      </c>
      <c r="AO12">
        <v>119</v>
      </c>
      <c r="AP12">
        <v>5</v>
      </c>
      <c r="AQ12">
        <v>3</v>
      </c>
      <c r="AR12">
        <v>74</v>
      </c>
      <c r="AS12">
        <v>0</v>
      </c>
      <c r="AT12">
        <v>2</v>
      </c>
      <c r="AU12">
        <v>155</v>
      </c>
      <c r="AV12">
        <v>1</v>
      </c>
      <c r="AW12">
        <v>10</v>
      </c>
      <c r="AX12">
        <v>120</v>
      </c>
      <c r="AY12">
        <v>6</v>
      </c>
      <c r="AZ12">
        <v>3</v>
      </c>
      <c r="BA12">
        <v>48</v>
      </c>
      <c r="BB12">
        <v>2</v>
      </c>
      <c r="BC12">
        <v>1</v>
      </c>
      <c r="BD12">
        <v>31</v>
      </c>
      <c r="BE12">
        <v>34</v>
      </c>
      <c r="BF12">
        <v>4</v>
      </c>
      <c r="BG12">
        <v>4</v>
      </c>
      <c r="BH12">
        <v>0</v>
      </c>
      <c r="BI12">
        <v>1</v>
      </c>
      <c r="BJ12">
        <v>7</v>
      </c>
      <c r="BK12">
        <v>1</v>
      </c>
      <c r="BL12">
        <v>0</v>
      </c>
      <c r="BM12">
        <v>311</v>
      </c>
      <c r="BN12">
        <v>49</v>
      </c>
      <c r="BO12">
        <v>12</v>
      </c>
      <c r="BP12">
        <v>115</v>
      </c>
      <c r="BQ12">
        <v>35</v>
      </c>
    </row>
    <row r="13" spans="1:69">
      <c r="B13" s="30">
        <f>SUM(B11+B12)</f>
        <v>208</v>
      </c>
      <c r="C13" s="30">
        <f>SUM(C11+C12)</f>
        <v>0</v>
      </c>
      <c r="D13" s="30">
        <f t="shared" ref="D13:BO13" si="2">SUM(D11+D12)</f>
        <v>0</v>
      </c>
      <c r="E13" s="30">
        <f t="shared" si="2"/>
        <v>73</v>
      </c>
      <c r="F13" s="30">
        <f t="shared" si="2"/>
        <v>0</v>
      </c>
      <c r="G13" s="30">
        <f t="shared" si="2"/>
        <v>0</v>
      </c>
      <c r="H13" s="30">
        <f t="shared" si="2"/>
        <v>139</v>
      </c>
      <c r="I13" s="30">
        <f t="shared" si="2"/>
        <v>36</v>
      </c>
      <c r="J13" s="30">
        <f t="shared" si="2"/>
        <v>0</v>
      </c>
      <c r="K13" s="30">
        <f t="shared" si="2"/>
        <v>16</v>
      </c>
      <c r="L13" s="30">
        <f t="shared" si="2"/>
        <v>0</v>
      </c>
      <c r="M13" s="30">
        <f t="shared" si="2"/>
        <v>1</v>
      </c>
      <c r="N13" s="30">
        <f t="shared" si="2"/>
        <v>428</v>
      </c>
      <c r="O13" s="30">
        <f t="shared" si="2"/>
        <v>0</v>
      </c>
      <c r="P13" s="30">
        <f t="shared" si="2"/>
        <v>9</v>
      </c>
      <c r="Q13" s="30">
        <f t="shared" si="2"/>
        <v>6</v>
      </c>
      <c r="R13" s="30">
        <f t="shared" si="2"/>
        <v>3</v>
      </c>
      <c r="S13" s="30">
        <f t="shared" si="2"/>
        <v>4</v>
      </c>
      <c r="T13" s="30">
        <f t="shared" si="2"/>
        <v>271</v>
      </c>
      <c r="U13" s="30">
        <f t="shared" si="2"/>
        <v>3</v>
      </c>
      <c r="V13" s="30">
        <f t="shared" si="2"/>
        <v>7</v>
      </c>
      <c r="W13" s="30">
        <f t="shared" si="2"/>
        <v>80</v>
      </c>
      <c r="X13" s="30">
        <f t="shared" si="2"/>
        <v>0</v>
      </c>
      <c r="Y13" s="30">
        <f t="shared" si="2"/>
        <v>4</v>
      </c>
      <c r="Z13" s="30">
        <f t="shared" si="2"/>
        <v>96</v>
      </c>
      <c r="AA13" s="30">
        <f t="shared" si="2"/>
        <v>0</v>
      </c>
      <c r="AB13" s="30">
        <f t="shared" si="2"/>
        <v>2</v>
      </c>
      <c r="AC13" s="30">
        <f t="shared" si="2"/>
        <v>317</v>
      </c>
      <c r="AD13" s="30">
        <f t="shared" si="2"/>
        <v>3</v>
      </c>
      <c r="AE13" s="30">
        <f t="shared" si="2"/>
        <v>9</v>
      </c>
      <c r="AF13" s="30">
        <f t="shared" si="2"/>
        <v>129</v>
      </c>
      <c r="AG13" s="30">
        <f t="shared" si="2"/>
        <v>0</v>
      </c>
      <c r="AH13" s="30">
        <f t="shared" si="2"/>
        <v>4</v>
      </c>
      <c r="AI13" s="30">
        <f t="shared" si="2"/>
        <v>586</v>
      </c>
      <c r="AJ13" s="30">
        <f t="shared" si="2"/>
        <v>0</v>
      </c>
      <c r="AK13" s="30">
        <f t="shared" si="2"/>
        <v>40</v>
      </c>
      <c r="AL13" s="30">
        <f t="shared" si="2"/>
        <v>369</v>
      </c>
      <c r="AM13" s="30">
        <f t="shared" si="2"/>
        <v>88</v>
      </c>
      <c r="AN13" s="30">
        <f t="shared" si="2"/>
        <v>12</v>
      </c>
      <c r="AO13" s="30">
        <f t="shared" si="2"/>
        <v>235</v>
      </c>
      <c r="AP13" s="30">
        <f t="shared" si="2"/>
        <v>6</v>
      </c>
      <c r="AQ13" s="30">
        <f t="shared" si="2"/>
        <v>3</v>
      </c>
      <c r="AR13" s="30">
        <f t="shared" si="2"/>
        <v>226</v>
      </c>
      <c r="AS13" s="30">
        <f t="shared" si="2"/>
        <v>0</v>
      </c>
      <c r="AT13" s="30">
        <f t="shared" si="2"/>
        <v>2</v>
      </c>
      <c r="AU13" s="30">
        <f t="shared" si="2"/>
        <v>356</v>
      </c>
      <c r="AV13" s="30">
        <f t="shared" si="2"/>
        <v>2</v>
      </c>
      <c r="AW13" s="30">
        <f t="shared" si="2"/>
        <v>10</v>
      </c>
      <c r="AX13" s="30">
        <f t="shared" si="2"/>
        <v>235</v>
      </c>
      <c r="AY13" s="30">
        <f t="shared" si="2"/>
        <v>9</v>
      </c>
      <c r="AZ13" s="30">
        <f t="shared" si="2"/>
        <v>3</v>
      </c>
      <c r="BA13" s="30">
        <f t="shared" si="2"/>
        <v>194</v>
      </c>
      <c r="BB13" s="30">
        <f t="shared" si="2"/>
        <v>2</v>
      </c>
      <c r="BC13" s="30">
        <f t="shared" si="2"/>
        <v>1</v>
      </c>
      <c r="BD13" s="30">
        <f t="shared" si="2"/>
        <v>41</v>
      </c>
      <c r="BE13" s="30">
        <f t="shared" si="2"/>
        <v>87</v>
      </c>
      <c r="BF13" s="30">
        <f t="shared" si="2"/>
        <v>5</v>
      </c>
      <c r="BG13" s="30">
        <f t="shared" si="2"/>
        <v>5</v>
      </c>
      <c r="BH13" s="30">
        <f t="shared" si="2"/>
        <v>0</v>
      </c>
      <c r="BI13" s="30">
        <f t="shared" si="2"/>
        <v>1</v>
      </c>
      <c r="BJ13" s="30">
        <f t="shared" si="2"/>
        <v>7</v>
      </c>
      <c r="BK13" s="30">
        <f t="shared" si="2"/>
        <v>1</v>
      </c>
      <c r="BL13" s="30">
        <f t="shared" si="2"/>
        <v>0</v>
      </c>
      <c r="BM13" s="30">
        <f t="shared" si="2"/>
        <v>728</v>
      </c>
      <c r="BN13" s="30">
        <f t="shared" si="2"/>
        <v>57</v>
      </c>
      <c r="BO13" s="30">
        <f t="shared" si="2"/>
        <v>17</v>
      </c>
      <c r="BP13" s="30">
        <f t="shared" ref="BP13:BQ13" si="3">SUM(BP11+BP12)</f>
        <v>245</v>
      </c>
      <c r="BQ13" s="30">
        <f t="shared" si="3"/>
        <v>55</v>
      </c>
    </row>
    <row r="17" spans="1:68">
      <c r="BF17" t="s">
        <v>427</v>
      </c>
    </row>
    <row r="18" spans="1:68">
      <c r="B18" t="s">
        <v>0</v>
      </c>
      <c r="E18" t="s">
        <v>1</v>
      </c>
      <c r="H18" s="23" t="s">
        <v>2</v>
      </c>
      <c r="I18" s="23"/>
      <c r="K18" t="s">
        <v>205</v>
      </c>
      <c r="N18" t="s">
        <v>206</v>
      </c>
      <c r="Q18" t="s">
        <v>207</v>
      </c>
      <c r="T18" t="s">
        <v>11</v>
      </c>
      <c r="W18" t="s">
        <v>12</v>
      </c>
      <c r="Z18" t="s">
        <v>13</v>
      </c>
      <c r="AC18" t="s">
        <v>209</v>
      </c>
      <c r="AF18" t="s">
        <v>210</v>
      </c>
      <c r="AI18" s="23" t="s">
        <v>21</v>
      </c>
      <c r="AJ18" s="23"/>
      <c r="AK18" s="23"/>
      <c r="AL18" t="s">
        <v>22</v>
      </c>
      <c r="AO18" s="23" t="s">
        <v>23</v>
      </c>
      <c r="AP18" s="23"/>
      <c r="AQ18" s="23"/>
      <c r="AR18" t="s">
        <v>24</v>
      </c>
      <c r="AU18" s="23" t="s">
        <v>25</v>
      </c>
      <c r="AV18" s="23"/>
      <c r="AW18" s="23"/>
      <c r="AX18" s="23" t="s">
        <v>26</v>
      </c>
      <c r="AY18" s="23"/>
      <c r="AZ18" s="23"/>
      <c r="BA18" t="s">
        <v>27</v>
      </c>
      <c r="BD18" t="s">
        <v>28</v>
      </c>
      <c r="BG18" t="s">
        <v>29</v>
      </c>
      <c r="BJ18" t="s">
        <v>30</v>
      </c>
      <c r="BM18" s="23" t="s">
        <v>31</v>
      </c>
      <c r="BN18" s="23"/>
      <c r="BO18" s="23"/>
      <c r="BP18" s="23" t="s">
        <v>32</v>
      </c>
    </row>
    <row r="19" spans="1:68">
      <c r="B19" t="s">
        <v>216</v>
      </c>
      <c r="C19" t="s">
        <v>217</v>
      </c>
      <c r="D19" t="s">
        <v>218</v>
      </c>
      <c r="E19" t="s">
        <v>216</v>
      </c>
      <c r="F19" t="s">
        <v>217</v>
      </c>
      <c r="G19" t="s">
        <v>218</v>
      </c>
      <c r="H19" t="s">
        <v>216</v>
      </c>
      <c r="I19" t="s">
        <v>217</v>
      </c>
      <c r="J19" t="s">
        <v>218</v>
      </c>
      <c r="K19" t="s">
        <v>216</v>
      </c>
      <c r="L19" t="s">
        <v>217</v>
      </c>
      <c r="M19" t="s">
        <v>218</v>
      </c>
      <c r="N19" t="s">
        <v>216</v>
      </c>
      <c r="O19" t="s">
        <v>217</v>
      </c>
      <c r="P19" t="s">
        <v>218</v>
      </c>
      <c r="Q19" t="s">
        <v>216</v>
      </c>
      <c r="R19" t="s">
        <v>217</v>
      </c>
      <c r="S19" t="s">
        <v>218</v>
      </c>
      <c r="T19" t="s">
        <v>216</v>
      </c>
      <c r="U19" t="s">
        <v>217</v>
      </c>
      <c r="V19" t="s">
        <v>218</v>
      </c>
      <c r="W19" t="s">
        <v>216</v>
      </c>
      <c r="X19" t="s">
        <v>217</v>
      </c>
      <c r="Y19" t="s">
        <v>218</v>
      </c>
      <c r="Z19" t="s">
        <v>216</v>
      </c>
      <c r="AA19" t="s">
        <v>217</v>
      </c>
      <c r="AB19" t="s">
        <v>218</v>
      </c>
      <c r="AC19" t="s">
        <v>216</v>
      </c>
      <c r="AD19" t="s">
        <v>217</v>
      </c>
      <c r="AE19" t="s">
        <v>218</v>
      </c>
      <c r="AF19" t="s">
        <v>216</v>
      </c>
      <c r="AG19" t="s">
        <v>217</v>
      </c>
      <c r="AH19" t="s">
        <v>218</v>
      </c>
      <c r="AI19" t="s">
        <v>216</v>
      </c>
      <c r="AJ19" t="s">
        <v>217</v>
      </c>
      <c r="AK19" t="s">
        <v>218</v>
      </c>
      <c r="AL19" t="s">
        <v>216</v>
      </c>
      <c r="AM19" t="s">
        <v>217</v>
      </c>
      <c r="AN19" t="s">
        <v>218</v>
      </c>
      <c r="AO19" t="s">
        <v>216</v>
      </c>
      <c r="AP19" t="s">
        <v>217</v>
      </c>
      <c r="AQ19" t="s">
        <v>218</v>
      </c>
      <c r="AR19" t="s">
        <v>216</v>
      </c>
      <c r="AS19" t="s">
        <v>217</v>
      </c>
      <c r="AT19" t="s">
        <v>218</v>
      </c>
      <c r="AU19" t="s">
        <v>216</v>
      </c>
      <c r="AV19" t="s">
        <v>217</v>
      </c>
      <c r="AW19" t="s">
        <v>218</v>
      </c>
      <c r="AX19" t="s">
        <v>216</v>
      </c>
      <c r="AY19" t="s">
        <v>217</v>
      </c>
      <c r="AZ19" t="s">
        <v>218</v>
      </c>
      <c r="BA19" t="s">
        <v>216</v>
      </c>
      <c r="BB19" t="s">
        <v>217</v>
      </c>
      <c r="BC19" t="s">
        <v>218</v>
      </c>
      <c r="BD19" t="s">
        <v>216</v>
      </c>
      <c r="BE19" t="s">
        <v>217</v>
      </c>
      <c r="BF19" t="s">
        <v>218</v>
      </c>
      <c r="BG19" t="s">
        <v>216</v>
      </c>
      <c r="BH19" t="s">
        <v>217</v>
      </c>
      <c r="BI19" t="s">
        <v>218</v>
      </c>
      <c r="BJ19" t="s">
        <v>216</v>
      </c>
      <c r="BK19" t="s">
        <v>217</v>
      </c>
      <c r="BL19" t="s">
        <v>218</v>
      </c>
      <c r="BM19" t="s">
        <v>216</v>
      </c>
      <c r="BN19" t="s">
        <v>217</v>
      </c>
      <c r="BO19" t="s">
        <v>218</v>
      </c>
      <c r="BP19" t="s">
        <v>222</v>
      </c>
    </row>
    <row r="20" spans="1:68">
      <c r="A20" t="s">
        <v>428</v>
      </c>
      <c r="B20" s="19">
        <f>B10+D10</f>
        <v>208</v>
      </c>
      <c r="C20" s="19">
        <f xml:space="preserve"> (B10/(B10+C10)) *100</f>
        <v>100</v>
      </c>
      <c r="D20" s="19">
        <f xml:space="preserve"> (B10/(B10+D10)) *100</f>
        <v>100</v>
      </c>
      <c r="E20" s="19">
        <f>E10+G10</f>
        <v>73</v>
      </c>
      <c r="F20" s="19">
        <f xml:space="preserve"> (E10/(E10+F10)) *100</f>
        <v>100</v>
      </c>
      <c r="G20" s="19">
        <f xml:space="preserve"> (E10/(E10+G10)) *100</f>
        <v>100</v>
      </c>
      <c r="H20" s="19">
        <f>H10+J10</f>
        <v>140</v>
      </c>
      <c r="I20" s="19">
        <f xml:space="preserve"> (H10/(H10+I10)) *100</f>
        <v>80</v>
      </c>
      <c r="J20" s="19">
        <f xml:space="preserve"> (H10/(H10+J10)) *100</f>
        <v>100</v>
      </c>
      <c r="K20" s="19">
        <f>K10+M10</f>
        <v>17</v>
      </c>
      <c r="L20" s="19">
        <f xml:space="preserve"> (K10/(K10+L10)) *100</f>
        <v>100</v>
      </c>
      <c r="M20" s="19">
        <f xml:space="preserve"> (K10/(K10+M10)) *100</f>
        <v>94.117647058823522</v>
      </c>
      <c r="N20" s="19">
        <f>N10+P10</f>
        <v>437</v>
      </c>
      <c r="O20" s="19">
        <f xml:space="preserve"> (N10/(N10+O10)) *100</f>
        <v>100</v>
      </c>
      <c r="P20" s="19">
        <f xml:space="preserve"> (N10/(N10+P10)) *100</f>
        <v>97.940503432494268</v>
      </c>
      <c r="Q20" s="19">
        <f>Q10+S10</f>
        <v>10</v>
      </c>
      <c r="R20" s="19">
        <f xml:space="preserve"> (Q10/(Q10+R10)) *100</f>
        <v>66.666666666666657</v>
      </c>
      <c r="S20" s="19">
        <f xml:space="preserve"> (Q10/(Q10+S10)) *100</f>
        <v>60</v>
      </c>
      <c r="T20" s="19">
        <f>T10+V10</f>
        <v>278</v>
      </c>
      <c r="U20" s="19">
        <f xml:space="preserve"> (T10/(T10+U10)) *100</f>
        <v>98.905109489051085</v>
      </c>
      <c r="V20" s="19">
        <f xml:space="preserve"> (T10/(T10+V10)) *100</f>
        <v>97.482014388489219</v>
      </c>
      <c r="W20" s="19">
        <f>W10+Y10</f>
        <v>84</v>
      </c>
      <c r="X20" s="19">
        <f xml:space="preserve"> (W10/(W10+X10)) *100</f>
        <v>100</v>
      </c>
      <c r="Y20" s="19">
        <f xml:space="preserve"> (W10/(W10+Y10)) *100</f>
        <v>95.238095238095227</v>
      </c>
      <c r="Z20" s="19">
        <f>Z10+AB10</f>
        <v>98</v>
      </c>
      <c r="AA20" s="19">
        <f xml:space="preserve"> (Z10/(Z10+AA10)) *100</f>
        <v>100</v>
      </c>
      <c r="AB20" s="19">
        <f xml:space="preserve"> (Z10/(Z10+AB10)) *100</f>
        <v>97.959183673469383</v>
      </c>
      <c r="AC20" s="19">
        <f>AC10+AE10</f>
        <v>326</v>
      </c>
      <c r="AD20" s="19">
        <f xml:space="preserve"> (AC10/(AC10+AD10)) *100</f>
        <v>99.0625</v>
      </c>
      <c r="AE20" s="19">
        <f xml:space="preserve"> (AC10/(AC10+AE10)) *100</f>
        <v>97.239263803680984</v>
      </c>
      <c r="AF20" s="19">
        <f>AF10+AH10</f>
        <v>133</v>
      </c>
      <c r="AG20" s="19">
        <f xml:space="preserve"> (AF10/(AF10+AG10)) *100</f>
        <v>100</v>
      </c>
      <c r="AH20" s="19">
        <f xml:space="preserve"> (AF10/(AF10+AH10)) *100</f>
        <v>96.992481203007515</v>
      </c>
      <c r="AI20" s="19">
        <f>AI10+AK10</f>
        <v>622</v>
      </c>
      <c r="AJ20" s="19">
        <f xml:space="preserve"> (AI10/(AI10+AJ10)) *100</f>
        <v>100</v>
      </c>
      <c r="AK20" s="19">
        <f xml:space="preserve"> (AI10/(AI10+AK10)) *100</f>
        <v>94.212218649517681</v>
      </c>
      <c r="AL20" s="19">
        <f>AL10+AN10</f>
        <v>381</v>
      </c>
      <c r="AM20" s="19">
        <f xml:space="preserve"> (AL10/(AL10+AM10)) *100</f>
        <v>80.743982494529547</v>
      </c>
      <c r="AN20" s="19">
        <f xml:space="preserve"> (AL10/(AL10+AN10)) *100</f>
        <v>96.850393700787393</v>
      </c>
      <c r="AO20" s="19">
        <f>AO10+AQ10</f>
        <v>237</v>
      </c>
      <c r="AP20" s="19">
        <f xml:space="preserve"> (AO10/(AO10+AP10)) *100</f>
        <v>97.095435684647299</v>
      </c>
      <c r="AQ20" s="19">
        <f xml:space="preserve"> (AO10/(AO10+AQ10)) *100</f>
        <v>98.734177215189874</v>
      </c>
      <c r="AR20" s="19">
        <f>AR10+AT10</f>
        <v>229</v>
      </c>
      <c r="AS20" s="19">
        <f xml:space="preserve"> (AR10/(AR10+AS10)) *100</f>
        <v>100</v>
      </c>
      <c r="AT20" s="19">
        <f xml:space="preserve"> (AR10/(AR10+AT10)) *100</f>
        <v>99.126637554585145</v>
      </c>
      <c r="AU20" s="19">
        <f>AU10+AW10</f>
        <v>365</v>
      </c>
      <c r="AV20" s="19">
        <f xml:space="preserve"> (AU10/(AU10+AV10)) *100</f>
        <v>99.439775910364148</v>
      </c>
      <c r="AW20" s="19">
        <f xml:space="preserve"> (AU10/(AU10+AW10)) *100</f>
        <v>97.260273972602747</v>
      </c>
      <c r="AX20" s="19">
        <f>AX10+AZ10</f>
        <v>237</v>
      </c>
      <c r="AY20" s="19">
        <f xml:space="preserve"> (AX10/(AX10+AY10)) *100</f>
        <v>95.901639344262293</v>
      </c>
      <c r="AZ20" s="19">
        <f xml:space="preserve"> (AX10/(AX10+AZ10)) *100</f>
        <v>98.734177215189874</v>
      </c>
      <c r="BA20" s="19">
        <f>BA10+BC10</f>
        <v>195</v>
      </c>
      <c r="BB20" s="19">
        <f xml:space="preserve"> (BA10/(BA10+BB10)) *100</f>
        <v>98.979591836734699</v>
      </c>
      <c r="BC20" s="19">
        <f xml:space="preserve"> (BA10/(BA10+BC10)) *100</f>
        <v>99.487179487179489</v>
      </c>
      <c r="BD20" s="19">
        <f>BD10+BF10</f>
        <v>46</v>
      </c>
      <c r="BE20" s="19">
        <f xml:space="preserve"> (BD10/(BD10+BE10)) *100</f>
        <v>32.03125</v>
      </c>
      <c r="BF20" s="19">
        <f xml:space="preserve"> (BD10/(BD10+BF10)) *100</f>
        <v>89.130434782608688</v>
      </c>
      <c r="BG20" s="19">
        <f>BG10+BI10</f>
        <v>6</v>
      </c>
      <c r="BH20" s="19">
        <f xml:space="preserve"> (BG10/(BG10+BH10)) *100</f>
        <v>100</v>
      </c>
      <c r="BI20" s="19">
        <f xml:space="preserve"> (BG10/(BG10+BI10)) *100</f>
        <v>83.333333333333343</v>
      </c>
      <c r="BJ20" s="19">
        <f>BJ10+BL10</f>
        <v>7</v>
      </c>
      <c r="BK20" s="19">
        <f xml:space="preserve"> (BJ10/(BJ10+BK10)) *100</f>
        <v>87.5</v>
      </c>
      <c r="BL20" s="19">
        <f xml:space="preserve"> (BJ10/(BJ10+BL10)) *100</f>
        <v>100</v>
      </c>
      <c r="BM20" s="19">
        <f>BM10+BO10</f>
        <v>743</v>
      </c>
      <c r="BN20" s="19">
        <f xml:space="preserve"> (BM10/(BM10+BN10)) *100</f>
        <v>92.738853503184714</v>
      </c>
      <c r="BO20" s="19">
        <f xml:space="preserve"> (BM10/(BM10+BO10)) *100</f>
        <v>97.98115746971736</v>
      </c>
      <c r="BP20" s="19">
        <f>BP10/(BP10+BQ10) * 100</f>
        <v>82.666666666666671</v>
      </c>
    </row>
    <row r="21" spans="1:68">
      <c r="A21" t="s">
        <v>426</v>
      </c>
      <c r="B21" s="19">
        <f>B13+D13</f>
        <v>208</v>
      </c>
      <c r="C21" s="19">
        <f xml:space="preserve"> (B13/(B13+C13)) *100</f>
        <v>100</v>
      </c>
      <c r="D21" s="19">
        <f xml:space="preserve"> (B13/(B13+D13)) *100</f>
        <v>100</v>
      </c>
      <c r="E21" s="19">
        <f>E13+G13</f>
        <v>73</v>
      </c>
      <c r="F21" s="19">
        <f xml:space="preserve"> (E13/(E13+F13)) *100</f>
        <v>100</v>
      </c>
      <c r="G21" s="19">
        <f xml:space="preserve"> (E13/(E13+G13)) *100</f>
        <v>100</v>
      </c>
      <c r="H21" s="19">
        <f>H13+J13</f>
        <v>139</v>
      </c>
      <c r="I21" s="19">
        <f xml:space="preserve"> (H13/(H13+I13)) *100</f>
        <v>79.428571428571431</v>
      </c>
      <c r="J21" s="19">
        <f xml:space="preserve"> (H13/(H13+J13)) *100</f>
        <v>100</v>
      </c>
      <c r="K21" s="19">
        <f>K13+M13</f>
        <v>17</v>
      </c>
      <c r="L21" s="19">
        <f xml:space="preserve"> (K13/(K13+L13)) *100</f>
        <v>100</v>
      </c>
      <c r="M21" s="19">
        <f xml:space="preserve"> (K13/(K13+M13)) *100</f>
        <v>94.117647058823522</v>
      </c>
      <c r="N21" s="19">
        <f>N13+P13</f>
        <v>437</v>
      </c>
      <c r="O21" s="19">
        <f xml:space="preserve"> (N13/(N13+O13)) *100</f>
        <v>100</v>
      </c>
      <c r="P21" s="19">
        <f xml:space="preserve"> (N13/(N13+P13)) *100</f>
        <v>97.940503432494268</v>
      </c>
      <c r="Q21" s="19">
        <f>Q13+S13</f>
        <v>10</v>
      </c>
      <c r="R21" s="19">
        <f xml:space="preserve"> (Q13/(Q13+R13)) *100</f>
        <v>66.666666666666657</v>
      </c>
      <c r="S21" s="19">
        <f xml:space="preserve"> (Q13/(Q13+S13)) *100</f>
        <v>60</v>
      </c>
      <c r="T21" s="19">
        <f>T13+V13</f>
        <v>278</v>
      </c>
      <c r="U21" s="19">
        <f xml:space="preserve"> (T13/(T13+U13)) *100</f>
        <v>98.905109489051085</v>
      </c>
      <c r="V21" s="19">
        <f xml:space="preserve"> (T13/(T13+V13)) *100</f>
        <v>97.482014388489219</v>
      </c>
      <c r="W21" s="19">
        <f>W13+Y13</f>
        <v>84</v>
      </c>
      <c r="X21" s="19">
        <f xml:space="preserve"> (W13/(W13+X13)) *100</f>
        <v>100</v>
      </c>
      <c r="Y21" s="19">
        <f xml:space="preserve"> (W13/(W13+Y13)) *100</f>
        <v>95.238095238095227</v>
      </c>
      <c r="Z21" s="19">
        <f>Z13+AB13</f>
        <v>98</v>
      </c>
      <c r="AA21" s="19">
        <f xml:space="preserve"> (Z13/(Z13+AA13)) *100</f>
        <v>100</v>
      </c>
      <c r="AB21" s="19">
        <f xml:space="preserve"> (Z13/(Z13+AB13)) *100</f>
        <v>97.959183673469383</v>
      </c>
      <c r="AC21" s="19">
        <f>AC13+AE13</f>
        <v>326</v>
      </c>
      <c r="AD21" s="19">
        <f xml:space="preserve"> (AC13/(AC13+AD13)) *100</f>
        <v>99.0625</v>
      </c>
      <c r="AE21" s="19">
        <f xml:space="preserve"> (AC13/(AC13+AE13)) *100</f>
        <v>97.239263803680984</v>
      </c>
      <c r="AF21" s="19">
        <f>AF13+AH13</f>
        <v>133</v>
      </c>
      <c r="AG21" s="19">
        <f xml:space="preserve"> (AF13/(AF13+AG13)) *100</f>
        <v>100</v>
      </c>
      <c r="AH21" s="19">
        <f xml:space="preserve"> (AF13/(AF13+AH13)) *100</f>
        <v>96.992481203007515</v>
      </c>
      <c r="AI21" s="19">
        <f>AI13+AK13</f>
        <v>626</v>
      </c>
      <c r="AJ21" s="19">
        <f xml:space="preserve"> (AI13/(AI13+AJ13)) *100</f>
        <v>100</v>
      </c>
      <c r="AK21" s="19">
        <f xml:space="preserve"> (AI13/(AI13+AK13)) *100</f>
        <v>93.610223642172514</v>
      </c>
      <c r="AL21" s="19">
        <f>AL13+AN13</f>
        <v>381</v>
      </c>
      <c r="AM21" s="19">
        <f xml:space="preserve"> (AL13/(AL13+AM13)) *100</f>
        <v>80.743982494529547</v>
      </c>
      <c r="AN21" s="19">
        <f xml:space="preserve"> (AL13/(AL13+AN13)) *100</f>
        <v>96.850393700787393</v>
      </c>
      <c r="AO21" s="19">
        <f>AO13+AQ13</f>
        <v>238</v>
      </c>
      <c r="AP21" s="19">
        <f xml:space="preserve"> (AO13/(AO13+AP13)) *100</f>
        <v>97.510373443983397</v>
      </c>
      <c r="AQ21" s="19">
        <f xml:space="preserve"> (AO13/(AO13+AQ13)) *100</f>
        <v>98.739495798319325</v>
      </c>
      <c r="AR21" s="19">
        <f>AR13+AT13</f>
        <v>228</v>
      </c>
      <c r="AS21" s="19">
        <f xml:space="preserve"> (AR13/(AR13+AS13)) *100</f>
        <v>100</v>
      </c>
      <c r="AT21" s="19">
        <f xml:space="preserve"> (AR13/(AR13+AT13)) *100</f>
        <v>99.122807017543863</v>
      </c>
      <c r="AU21" s="19">
        <f>AU13+AW13</f>
        <v>366</v>
      </c>
      <c r="AV21" s="19">
        <f xml:space="preserve"> (AU13/(AU13+AV13)) *100</f>
        <v>99.441340782122893</v>
      </c>
      <c r="AW21" s="19">
        <f xml:space="preserve"> (AU13/(AU13+AW13)) *100</f>
        <v>97.267759562841533</v>
      </c>
      <c r="AX21" s="19">
        <f>AX13+AZ13</f>
        <v>238</v>
      </c>
      <c r="AY21" s="19">
        <f xml:space="preserve"> (AX13/(AX13+AY13)) *100</f>
        <v>96.311475409836063</v>
      </c>
      <c r="AZ21" s="19">
        <f xml:space="preserve"> (AX13/(AX13+AZ13)) *100</f>
        <v>98.739495798319325</v>
      </c>
      <c r="BA21" s="19">
        <f>BA13+BC13</f>
        <v>195</v>
      </c>
      <c r="BB21" s="19">
        <f xml:space="preserve"> (BA13/(BA13+BB13)) *100</f>
        <v>98.979591836734699</v>
      </c>
      <c r="BC21" s="19">
        <f xml:space="preserve"> (BA13/(BA13+BC13)) *100</f>
        <v>99.487179487179489</v>
      </c>
      <c r="BD21" s="19">
        <f>BD13+BF13</f>
        <v>46</v>
      </c>
      <c r="BE21" s="19">
        <f xml:space="preserve"> (BD13/(BD13+BE13)) *100</f>
        <v>32.03125</v>
      </c>
      <c r="BF21" s="19">
        <f xml:space="preserve"> (BD13/(BD13+BF13)) *100</f>
        <v>89.130434782608688</v>
      </c>
      <c r="BG21" s="19">
        <f>BG13+BI13</f>
        <v>6</v>
      </c>
      <c r="BH21" s="19">
        <f xml:space="preserve"> (BG13/(BG13+BH13)) *100</f>
        <v>100</v>
      </c>
      <c r="BI21" s="19">
        <f xml:space="preserve"> (BG13/(BG13+BI13)) *100</f>
        <v>83.333333333333343</v>
      </c>
      <c r="BJ21" s="19">
        <f>BJ13+BL13</f>
        <v>7</v>
      </c>
      <c r="BK21" s="19">
        <f xml:space="preserve"> (BJ13/(BJ13+BK13)) *100</f>
        <v>87.5</v>
      </c>
      <c r="BL21" s="19">
        <f xml:space="preserve"> (BJ13/(BJ13+BL13)) *100</f>
        <v>100</v>
      </c>
      <c r="BM21" s="19">
        <f>BM13+BO13</f>
        <v>745</v>
      </c>
      <c r="BN21" s="19">
        <f xml:space="preserve"> (BM13/(BM13+BN13)) *100</f>
        <v>92.738853503184714</v>
      </c>
      <c r="BO21" s="19">
        <f xml:space="preserve"> (BM13/(BM13+BO13)) *100</f>
        <v>97.718120805369125</v>
      </c>
      <c r="BP21" s="19">
        <f>BP13/(BP13+BQ13) * 100</f>
        <v>81.666666666666671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 3.11-3.12</vt:lpstr>
      <vt:lpstr>reference 3.12-3.13</vt:lpstr>
      <vt:lpstr>update 3.11-3.12</vt:lpstr>
      <vt:lpstr>update 3.12-3.13</vt:lpstr>
      <vt:lpstr>count diffs</vt:lpstr>
      <vt:lpstr>PR reference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2016-08-02T14:22:39Z</dcterms:created>
  <dcterms:modified xsi:type="dcterms:W3CDTF">2016-09-01T14:57:34Z</dcterms:modified>
</cp:coreProperties>
</file>