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rion\CaveSurvey\th_MangapuSystem\"/>
    </mc:Choice>
  </mc:AlternateContent>
  <xr:revisionPtr revIDLastSave="0" documentId="13_ncr:1_{926F86D0-C770-4D5E-BEDE-E6B2108068B5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mangapu-overland" sheetId="1" r:id="rId1"/>
    <sheet name="mangapu-overland-expo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I11" i="1" l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N2" i="1" s="1"/>
</calcChain>
</file>

<file path=xl/sharedStrings.xml><?xml version="1.0" encoding="utf-8"?>
<sst xmlns="http://schemas.openxmlformats.org/spreadsheetml/2006/main" count="36" uniqueCount="27">
  <si>
    <t>Loop closure leg</t>
  </si>
  <si>
    <t>2A</t>
  </si>
  <si>
    <t>2A = Nemesis entrance</t>
  </si>
  <si>
    <t>From</t>
  </si>
  <si>
    <t>To</t>
  </si>
  <si>
    <t>From Lat</t>
  </si>
  <si>
    <t>From Long</t>
  </si>
  <si>
    <t>To Lat</t>
  </si>
  <si>
    <t>To Long</t>
  </si>
  <si>
    <t>Clino</t>
  </si>
  <si>
    <t>Notes</t>
  </si>
  <si>
    <t>Compass (True North)</t>
  </si>
  <si>
    <t>From Alt</t>
  </si>
  <si>
    <t>To Alt</t>
  </si>
  <si>
    <t>Alt Change</t>
  </si>
  <si>
    <t>1= Submergence</t>
  </si>
  <si>
    <t>6 = Spider Hole</t>
  </si>
  <si>
    <t>12 = Auckland Hole</t>
  </si>
  <si>
    <t>16 = Hamland Hole</t>
  </si>
  <si>
    <t>20 = Hamilton Hole</t>
  </si>
  <si>
    <t>25 = Wellington Hole</t>
  </si>
  <si>
    <t>29 = Resurgence</t>
  </si>
  <si>
    <t>Distance (H)</t>
  </si>
  <si>
    <t>Distance (Slope)</t>
  </si>
  <si>
    <t>8 = Lost World - winch / anchor point</t>
  </si>
  <si>
    <t>8A</t>
  </si>
  <si>
    <t>8A = Lost World mid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</si>
</sst>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workbookViewId="0">
      <pane ySplit="1" topLeftCell="A14" activePane="bottomLeft" state="frozen"/>
      <selection pane="bottomLeft" activeCell="L1" sqref="L1:L1048576"/>
    </sheetView>
  </sheetViews>
  <sheetFormatPr defaultRowHeight="14.4" x14ac:dyDescent="0.3"/>
  <cols>
    <col min="1" max="1" width="6.21875" customWidth="1"/>
    <col min="2" max="2" width="5" customWidth="1"/>
    <col min="3" max="3" width="11.88671875" customWidth="1"/>
    <col min="4" max="4" width="12.33203125" customWidth="1"/>
    <col min="5" max="5" width="11.77734375" customWidth="1"/>
    <col min="6" max="6" width="12.6640625" customWidth="1"/>
    <col min="9" max="9" width="10.77734375" customWidth="1"/>
    <col min="10" max="10" width="19.5546875" customWidth="1"/>
    <col min="11" max="11" width="12" bestFit="1" customWidth="1"/>
    <col min="12" max="12" width="8.88671875" style="3"/>
    <col min="14" max="15" width="15.21875" style="3" customWidth="1"/>
  </cols>
  <sheetData>
    <row r="1" spans="1:16" s="1" customFormat="1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12</v>
      </c>
      <c r="H1" s="1" t="s">
        <v>13</v>
      </c>
      <c r="I1" s="1" t="s">
        <v>14</v>
      </c>
      <c r="J1" s="1" t="s">
        <v>11</v>
      </c>
      <c r="K1" s="1" t="s">
        <v>9</v>
      </c>
      <c r="L1" s="2" t="s">
        <v>9</v>
      </c>
      <c r="M1" s="1" t="s">
        <v>22</v>
      </c>
      <c r="N1" s="2" t="s">
        <v>23</v>
      </c>
      <c r="O1" s="2" t="s">
        <v>23</v>
      </c>
      <c r="P1" s="1" t="s">
        <v>10</v>
      </c>
    </row>
    <row r="2" spans="1:16" x14ac:dyDescent="0.3">
      <c r="A2">
        <v>1</v>
      </c>
      <c r="B2">
        <v>2</v>
      </c>
      <c r="C2">
        <v>-38.363470999999997</v>
      </c>
      <c r="D2">
        <v>175.06240299999999</v>
      </c>
      <c r="E2">
        <v>-38.362850999999999</v>
      </c>
      <c r="F2">
        <v>175.06271100000001</v>
      </c>
      <c r="G2">
        <v>152</v>
      </c>
      <c r="H2">
        <v>180</v>
      </c>
      <c r="I2">
        <f>H2-G2</f>
        <v>28</v>
      </c>
      <c r="J2">
        <v>21.28</v>
      </c>
      <c r="K2">
        <f>IF(I2&lt;0,0-ACOS(M2/O2)*180/PI(),ACOS(M2/O2)*180/PI())</f>
        <v>20.728121919060953</v>
      </c>
      <c r="L2" s="3">
        <v>20.728121919060953</v>
      </c>
      <c r="M2">
        <v>73.989999999999995</v>
      </c>
      <c r="N2" s="3">
        <f>SQRT(I2^2 + M2^2)</f>
        <v>79.110808995989913</v>
      </c>
      <c r="O2" s="3">
        <v>79.110808995989913</v>
      </c>
      <c r="P2" t="s">
        <v>15</v>
      </c>
    </row>
    <row r="3" spans="1:16" x14ac:dyDescent="0.3">
      <c r="A3">
        <v>2</v>
      </c>
      <c r="B3" t="s">
        <v>1</v>
      </c>
      <c r="C3">
        <v>-38.362850999999999</v>
      </c>
      <c r="D3">
        <v>175.06271100000001</v>
      </c>
      <c r="E3">
        <v>-38.361947999999998</v>
      </c>
      <c r="F3">
        <v>175.06341399999999</v>
      </c>
      <c r="G3">
        <v>180</v>
      </c>
      <c r="H3">
        <v>190</v>
      </c>
      <c r="I3">
        <f t="shared" ref="I3:I32" si="0">H3-G3</f>
        <v>10</v>
      </c>
      <c r="J3">
        <v>31.4</v>
      </c>
      <c r="K3">
        <f>IF(I3&lt;0,0-ACOS(M3/O3)*180/PI(),ACOS(M3/O3)*180/PI())</f>
        <v>4.8603977701779266</v>
      </c>
      <c r="L3" s="3">
        <v>4.8603977701779266</v>
      </c>
      <c r="M3">
        <v>117.6</v>
      </c>
      <c r="N3" s="3">
        <f t="shared" ref="N3:N32" si="1">SQRT(I3^2 + M3^2)</f>
        <v>118.024404256069</v>
      </c>
      <c r="O3" s="3">
        <v>118.024404256069</v>
      </c>
      <c r="P3" t="s">
        <v>2</v>
      </c>
    </row>
    <row r="4" spans="1:16" x14ac:dyDescent="0.3">
      <c r="A4">
        <v>2</v>
      </c>
      <c r="B4">
        <v>3</v>
      </c>
      <c r="C4">
        <v>-38.362850999999999</v>
      </c>
      <c r="D4">
        <v>175.06271100000001</v>
      </c>
      <c r="E4">
        <v>-38.360827999999998</v>
      </c>
      <c r="F4">
        <v>175.06347199999999</v>
      </c>
      <c r="G4">
        <v>180</v>
      </c>
      <c r="H4">
        <v>210</v>
      </c>
      <c r="I4">
        <f t="shared" si="0"/>
        <v>30</v>
      </c>
      <c r="J4">
        <v>16.43</v>
      </c>
      <c r="K4">
        <f t="shared" ref="K4:K32" si="2">IF(I4&lt;0,0-ACOS(M4/O4)*180/PI(),ACOS(M4/O4)*180/PI())</f>
        <v>7.2903499861827177</v>
      </c>
      <c r="L4" s="3">
        <v>7.2903499861827177</v>
      </c>
      <c r="M4">
        <v>234.5</v>
      </c>
      <c r="N4" s="3">
        <f t="shared" si="1"/>
        <v>236.4111883985189</v>
      </c>
      <c r="O4" s="3">
        <v>236.4111883985189</v>
      </c>
    </row>
    <row r="5" spans="1:16" x14ac:dyDescent="0.3">
      <c r="A5">
        <v>3</v>
      </c>
      <c r="B5">
        <v>4</v>
      </c>
      <c r="C5">
        <v>-38.360827999999998</v>
      </c>
      <c r="D5">
        <v>175.06347199999999</v>
      </c>
      <c r="E5">
        <v>-38.359544</v>
      </c>
      <c r="F5">
        <v>175.063715</v>
      </c>
      <c r="G5">
        <v>210</v>
      </c>
      <c r="H5">
        <v>195</v>
      </c>
      <c r="I5">
        <f t="shared" si="0"/>
        <v>-15</v>
      </c>
      <c r="J5">
        <v>8.44</v>
      </c>
      <c r="K5">
        <f t="shared" si="2"/>
        <v>-5.9345878421651515</v>
      </c>
      <c r="L5" s="3">
        <v>-5.9345878421651515</v>
      </c>
      <c r="M5">
        <v>144.30000000000001</v>
      </c>
      <c r="N5" s="3">
        <f t="shared" si="1"/>
        <v>145.07753099636071</v>
      </c>
      <c r="O5" s="3">
        <v>145.07753099636071</v>
      </c>
    </row>
    <row r="6" spans="1:16" x14ac:dyDescent="0.3">
      <c r="A6">
        <v>4</v>
      </c>
      <c r="B6">
        <v>5</v>
      </c>
      <c r="C6">
        <v>-38.359544</v>
      </c>
      <c r="D6">
        <v>175.063715</v>
      </c>
      <c r="E6">
        <v>-38.358379999999997</v>
      </c>
      <c r="F6">
        <v>175.06480199999999</v>
      </c>
      <c r="G6">
        <v>195</v>
      </c>
      <c r="H6">
        <v>205</v>
      </c>
      <c r="I6">
        <f t="shared" si="0"/>
        <v>10</v>
      </c>
      <c r="J6">
        <v>36.21</v>
      </c>
      <c r="K6">
        <f t="shared" si="2"/>
        <v>3.5674388961816015</v>
      </c>
      <c r="L6" s="3">
        <v>3.5674388961816015</v>
      </c>
      <c r="M6">
        <v>160.4</v>
      </c>
      <c r="N6" s="3">
        <f t="shared" si="1"/>
        <v>160.71141838712023</v>
      </c>
      <c r="O6" s="3">
        <v>160.71141838712023</v>
      </c>
    </row>
    <row r="7" spans="1:16" x14ac:dyDescent="0.3">
      <c r="A7">
        <v>5</v>
      </c>
      <c r="B7">
        <v>6</v>
      </c>
      <c r="C7">
        <v>-38.358379999999997</v>
      </c>
      <c r="D7">
        <v>175.06480199999999</v>
      </c>
      <c r="E7">
        <v>-38.357517999999999</v>
      </c>
      <c r="F7">
        <v>175.06563800000001</v>
      </c>
      <c r="G7">
        <v>205</v>
      </c>
      <c r="H7">
        <v>175</v>
      </c>
      <c r="I7">
        <f t="shared" si="0"/>
        <v>-30</v>
      </c>
      <c r="J7">
        <v>37.25</v>
      </c>
      <c r="K7">
        <f t="shared" si="2"/>
        <v>-13.991446151399517</v>
      </c>
      <c r="L7" s="3">
        <v>-13.991446151399517</v>
      </c>
      <c r="M7">
        <v>120.4</v>
      </c>
      <c r="N7" s="3">
        <f t="shared" si="1"/>
        <v>124.08126369440312</v>
      </c>
      <c r="O7" s="3">
        <v>124.08126369440312</v>
      </c>
    </row>
    <row r="8" spans="1:16" x14ac:dyDescent="0.3">
      <c r="A8">
        <v>6</v>
      </c>
      <c r="B8">
        <v>7</v>
      </c>
      <c r="C8">
        <v>-38.357517999999999</v>
      </c>
      <c r="D8">
        <v>175.06563800000001</v>
      </c>
      <c r="E8">
        <v>-38.356113999999998</v>
      </c>
      <c r="F8">
        <v>175.067353</v>
      </c>
      <c r="G8">
        <v>175</v>
      </c>
      <c r="H8">
        <v>180</v>
      </c>
      <c r="I8">
        <f t="shared" si="0"/>
        <v>5</v>
      </c>
      <c r="J8">
        <v>43.77</v>
      </c>
      <c r="K8">
        <f t="shared" si="2"/>
        <v>1.3248281217983882</v>
      </c>
      <c r="L8" s="3">
        <v>1.3248281217983882</v>
      </c>
      <c r="M8">
        <v>216.2</v>
      </c>
      <c r="N8" s="3">
        <f t="shared" si="1"/>
        <v>216.25780910755569</v>
      </c>
      <c r="O8" s="3">
        <v>216.25780910755569</v>
      </c>
      <c r="P8" t="s">
        <v>16</v>
      </c>
    </row>
    <row r="9" spans="1:16" x14ac:dyDescent="0.3">
      <c r="A9">
        <v>7</v>
      </c>
      <c r="B9">
        <v>8</v>
      </c>
      <c r="C9">
        <v>-38.356113999999998</v>
      </c>
      <c r="D9">
        <v>175.067353</v>
      </c>
      <c r="E9">
        <v>-38.355220000000003</v>
      </c>
      <c r="F9">
        <v>175.06850900000001</v>
      </c>
      <c r="G9">
        <v>180</v>
      </c>
      <c r="H9">
        <v>165</v>
      </c>
      <c r="I9">
        <f t="shared" si="0"/>
        <v>-15</v>
      </c>
      <c r="J9">
        <v>45.4</v>
      </c>
      <c r="K9">
        <f t="shared" si="2"/>
        <v>-6.0469167015296144</v>
      </c>
      <c r="L9" s="3">
        <v>-6.0469167015296144</v>
      </c>
      <c r="M9">
        <v>141.6</v>
      </c>
      <c r="N9" s="3">
        <f t="shared" si="1"/>
        <v>142.39227507136755</v>
      </c>
      <c r="O9" s="3">
        <v>142.39227507136755</v>
      </c>
    </row>
    <row r="10" spans="1:16" x14ac:dyDescent="0.3">
      <c r="A10">
        <v>8</v>
      </c>
      <c r="B10">
        <v>9</v>
      </c>
      <c r="C10">
        <v>-38.355220000000003</v>
      </c>
      <c r="D10">
        <v>175.06850900000001</v>
      </c>
      <c r="E10">
        <v>-38.354838000000001</v>
      </c>
      <c r="F10">
        <v>175.06857600000001</v>
      </c>
      <c r="G10">
        <v>165</v>
      </c>
      <c r="H10">
        <v>180</v>
      </c>
      <c r="I10">
        <f t="shared" si="0"/>
        <v>15</v>
      </c>
      <c r="J10">
        <v>7.83</v>
      </c>
      <c r="K10">
        <f t="shared" si="2"/>
        <v>19.280522715513623</v>
      </c>
      <c r="L10" s="3">
        <v>19.280522715513623</v>
      </c>
      <c r="M10">
        <v>42.88</v>
      </c>
      <c r="N10" s="3">
        <f t="shared" si="1"/>
        <v>45.427903319435735</v>
      </c>
      <c r="O10" s="3">
        <v>45.427903319435735</v>
      </c>
      <c r="P10" t="s">
        <v>24</v>
      </c>
    </row>
    <row r="11" spans="1:16" x14ac:dyDescent="0.3">
      <c r="A11">
        <v>8</v>
      </c>
      <c r="B11" t="s">
        <v>25</v>
      </c>
      <c r="C11">
        <v>-38.355220000000003</v>
      </c>
      <c r="D11">
        <v>175.06850900000001</v>
      </c>
      <c r="E11" s="4">
        <v>-38.355263999999998</v>
      </c>
      <c r="F11" s="4">
        <v>175.068243</v>
      </c>
      <c r="G11">
        <v>165</v>
      </c>
      <c r="H11">
        <v>180</v>
      </c>
      <c r="I11">
        <f t="shared" si="0"/>
        <v>15</v>
      </c>
      <c r="J11">
        <v>258.08999999999997</v>
      </c>
      <c r="K11">
        <f t="shared" si="2"/>
        <v>32.33018573505035</v>
      </c>
      <c r="L11" s="3">
        <v>32.33018573505035</v>
      </c>
      <c r="M11">
        <v>23.7</v>
      </c>
      <c r="N11" s="3">
        <f t="shared" si="1"/>
        <v>28.047994580718242</v>
      </c>
      <c r="O11" s="3">
        <v>28.047994580718242</v>
      </c>
    </row>
    <row r="12" spans="1:16" x14ac:dyDescent="0.3">
      <c r="A12">
        <v>9</v>
      </c>
      <c r="B12">
        <v>10</v>
      </c>
      <c r="C12">
        <v>-38.354838000000001</v>
      </c>
      <c r="D12">
        <v>175.06857600000001</v>
      </c>
      <c r="E12">
        <v>-38.354120999999999</v>
      </c>
      <c r="F12">
        <v>175.06982600000001</v>
      </c>
      <c r="G12">
        <v>180</v>
      </c>
      <c r="H12">
        <v>205</v>
      </c>
      <c r="I12">
        <f t="shared" si="0"/>
        <v>25</v>
      </c>
      <c r="J12">
        <v>53.82</v>
      </c>
      <c r="K12">
        <f t="shared" si="2"/>
        <v>10.491477012331593</v>
      </c>
      <c r="L12" s="3">
        <v>10.491477012331593</v>
      </c>
      <c r="M12">
        <v>135</v>
      </c>
      <c r="N12" s="3">
        <f t="shared" si="1"/>
        <v>137.2953021774598</v>
      </c>
      <c r="O12" s="3">
        <v>137.2953021774598</v>
      </c>
      <c r="P12" t="s">
        <v>26</v>
      </c>
    </row>
    <row r="13" spans="1:16" x14ac:dyDescent="0.3">
      <c r="A13">
        <v>10</v>
      </c>
      <c r="B13">
        <v>11</v>
      </c>
      <c r="C13">
        <v>-38.354120999999999</v>
      </c>
      <c r="D13">
        <v>175.06982600000001</v>
      </c>
      <c r="E13">
        <v>-38.353428000000001</v>
      </c>
      <c r="F13">
        <v>175.07064600000001</v>
      </c>
      <c r="G13">
        <v>205</v>
      </c>
      <c r="H13">
        <v>180</v>
      </c>
      <c r="I13">
        <f t="shared" si="0"/>
        <v>-25</v>
      </c>
      <c r="J13">
        <v>42.86</v>
      </c>
      <c r="K13">
        <f t="shared" si="2"/>
        <v>-13.380213593844735</v>
      </c>
      <c r="L13" s="3">
        <v>-13.380213593844735</v>
      </c>
      <c r="M13">
        <v>105.1</v>
      </c>
      <c r="N13" s="3">
        <f t="shared" si="1"/>
        <v>108.03244882904394</v>
      </c>
      <c r="O13" s="3">
        <v>108.03244882904394</v>
      </c>
    </row>
    <row r="14" spans="1:16" x14ac:dyDescent="0.3">
      <c r="A14">
        <v>11</v>
      </c>
      <c r="B14">
        <v>12</v>
      </c>
      <c r="C14">
        <v>-38.353428000000001</v>
      </c>
      <c r="D14">
        <v>175.07064600000001</v>
      </c>
      <c r="E14" s="4">
        <v>-38.353087000000002</v>
      </c>
      <c r="F14" s="4">
        <v>175.07097200000001</v>
      </c>
      <c r="G14">
        <v>180</v>
      </c>
      <c r="H14">
        <v>170</v>
      </c>
      <c r="I14">
        <f t="shared" si="0"/>
        <v>-10</v>
      </c>
      <c r="J14">
        <v>36.86</v>
      </c>
      <c r="K14">
        <f t="shared" si="2"/>
        <v>-11.915465646040213</v>
      </c>
      <c r="L14" s="3">
        <v>-11.915465646040213</v>
      </c>
      <c r="M14">
        <v>47.39</v>
      </c>
      <c r="N14" s="3">
        <f t="shared" si="1"/>
        <v>48.433584422381955</v>
      </c>
      <c r="O14" s="3">
        <v>48.433584422381955</v>
      </c>
    </row>
    <row r="15" spans="1:16" x14ac:dyDescent="0.3">
      <c r="A15">
        <v>12</v>
      </c>
      <c r="B15">
        <v>13</v>
      </c>
      <c r="C15" s="4">
        <v>-38.353087000000002</v>
      </c>
      <c r="D15" s="4">
        <v>175.07097200000001</v>
      </c>
      <c r="E15">
        <v>-38.353090000000002</v>
      </c>
      <c r="F15">
        <v>175.071057</v>
      </c>
      <c r="G15">
        <v>170</v>
      </c>
      <c r="H15">
        <v>173</v>
      </c>
      <c r="I15">
        <f t="shared" si="0"/>
        <v>3</v>
      </c>
      <c r="J15">
        <v>92.58</v>
      </c>
      <c r="K15">
        <f t="shared" si="2"/>
        <v>21.965498464846597</v>
      </c>
      <c r="L15" s="3">
        <v>21.965498464846597</v>
      </c>
      <c r="M15">
        <v>7.41</v>
      </c>
      <c r="N15" s="3">
        <f t="shared" si="1"/>
        <v>7.9942541866017747</v>
      </c>
      <c r="O15" s="3">
        <v>7.99</v>
      </c>
      <c r="P15" t="s">
        <v>17</v>
      </c>
    </row>
    <row r="16" spans="1:16" x14ac:dyDescent="0.3">
      <c r="A16">
        <v>13</v>
      </c>
      <c r="B16">
        <v>14</v>
      </c>
      <c r="C16">
        <v>-38.353090000000002</v>
      </c>
      <c r="D16">
        <v>175.071057</v>
      </c>
      <c r="E16">
        <v>-38.351799999999997</v>
      </c>
      <c r="F16">
        <v>175.07258100000001</v>
      </c>
      <c r="G16">
        <v>173</v>
      </c>
      <c r="H16">
        <v>155</v>
      </c>
      <c r="I16">
        <f t="shared" si="0"/>
        <v>-18</v>
      </c>
      <c r="J16">
        <v>42.81</v>
      </c>
      <c r="K16">
        <f t="shared" si="2"/>
        <v>-5.2604835009201034</v>
      </c>
      <c r="L16" s="3">
        <v>-5.2604835009201034</v>
      </c>
      <c r="M16">
        <v>195.5</v>
      </c>
      <c r="N16" s="3">
        <f t="shared" si="1"/>
        <v>196.32689576316332</v>
      </c>
      <c r="O16" s="3">
        <v>196.32689576316332</v>
      </c>
    </row>
    <row r="17" spans="1:16" x14ac:dyDescent="0.3">
      <c r="A17">
        <v>14</v>
      </c>
      <c r="B17">
        <v>15</v>
      </c>
      <c r="C17">
        <v>-38.351799999999997</v>
      </c>
      <c r="D17">
        <v>175.07258100000001</v>
      </c>
      <c r="E17">
        <v>-38.350417</v>
      </c>
      <c r="F17">
        <v>175.07360700000001</v>
      </c>
      <c r="G17">
        <v>155</v>
      </c>
      <c r="H17">
        <v>160</v>
      </c>
      <c r="I17">
        <f t="shared" si="0"/>
        <v>5</v>
      </c>
      <c r="J17">
        <v>30.19</v>
      </c>
      <c r="K17">
        <f t="shared" si="2"/>
        <v>1.6099128759115635</v>
      </c>
      <c r="L17" s="3">
        <v>1.6099128759115635</v>
      </c>
      <c r="M17">
        <v>177.9</v>
      </c>
      <c r="N17" s="3">
        <f t="shared" si="1"/>
        <v>177.97025032291214</v>
      </c>
      <c r="O17" s="3">
        <v>177.97025032291214</v>
      </c>
    </row>
    <row r="18" spans="1:16" x14ac:dyDescent="0.3">
      <c r="A18">
        <v>15</v>
      </c>
      <c r="B18">
        <v>16</v>
      </c>
      <c r="C18">
        <v>-38.350417</v>
      </c>
      <c r="D18">
        <v>175.07360700000001</v>
      </c>
      <c r="E18" s="4">
        <v>-38.349851999999998</v>
      </c>
      <c r="F18" s="4">
        <v>175.074547</v>
      </c>
      <c r="G18">
        <v>160</v>
      </c>
      <c r="H18">
        <v>135</v>
      </c>
      <c r="I18">
        <f t="shared" si="0"/>
        <v>-25</v>
      </c>
      <c r="J18">
        <v>52.53</v>
      </c>
      <c r="K18">
        <f t="shared" si="2"/>
        <v>-13.604768118420591</v>
      </c>
      <c r="L18" s="3">
        <v>-13.604768118420591</v>
      </c>
      <c r="M18">
        <v>103.3</v>
      </c>
      <c r="N18" s="3">
        <f t="shared" si="1"/>
        <v>106.28212455535503</v>
      </c>
      <c r="O18" s="3">
        <v>106.28212455535503</v>
      </c>
    </row>
    <row r="19" spans="1:16" x14ac:dyDescent="0.3">
      <c r="A19">
        <v>16</v>
      </c>
      <c r="B19">
        <v>17</v>
      </c>
      <c r="C19" s="4">
        <v>-38.349851999999998</v>
      </c>
      <c r="D19" s="4">
        <v>175.074547</v>
      </c>
      <c r="E19">
        <v>-38.349106999999997</v>
      </c>
      <c r="F19">
        <v>175.07531299999999</v>
      </c>
      <c r="G19">
        <v>135</v>
      </c>
      <c r="H19">
        <v>162</v>
      </c>
      <c r="I19">
        <f t="shared" si="0"/>
        <v>27</v>
      </c>
      <c r="J19">
        <v>38.880000000000003</v>
      </c>
      <c r="K19">
        <f t="shared" si="2"/>
        <v>14.238790673713316</v>
      </c>
      <c r="L19" s="3">
        <v>14.238790673713316</v>
      </c>
      <c r="M19">
        <v>106.4</v>
      </c>
      <c r="N19" s="3">
        <f t="shared" si="1"/>
        <v>109.77230980534208</v>
      </c>
      <c r="O19" s="3">
        <v>109.77230980534208</v>
      </c>
      <c r="P19" t="s">
        <v>18</v>
      </c>
    </row>
    <row r="20" spans="1:16" x14ac:dyDescent="0.3">
      <c r="A20">
        <v>17</v>
      </c>
      <c r="B20">
        <v>18</v>
      </c>
      <c r="C20">
        <v>-38.349106999999997</v>
      </c>
      <c r="D20">
        <v>175.07531299999999</v>
      </c>
      <c r="E20">
        <v>-38.348874000000002</v>
      </c>
      <c r="F20">
        <v>175.07606000000001</v>
      </c>
      <c r="G20">
        <v>162</v>
      </c>
      <c r="H20">
        <v>150</v>
      </c>
      <c r="I20">
        <f t="shared" si="0"/>
        <v>-12</v>
      </c>
      <c r="J20">
        <v>68.31</v>
      </c>
      <c r="K20">
        <f t="shared" si="2"/>
        <v>-9.7139664084354855</v>
      </c>
      <c r="L20" s="3">
        <v>-9.7139664084354855</v>
      </c>
      <c r="M20">
        <v>70.099999999999994</v>
      </c>
      <c r="N20" s="3">
        <f t="shared" si="1"/>
        <v>71.119687850833543</v>
      </c>
      <c r="O20" s="3">
        <v>71.119687850833543</v>
      </c>
    </row>
    <row r="21" spans="1:16" x14ac:dyDescent="0.3">
      <c r="A21">
        <v>18</v>
      </c>
      <c r="B21">
        <v>19</v>
      </c>
      <c r="C21">
        <v>-38.348874000000002</v>
      </c>
      <c r="D21">
        <v>175.07606000000001</v>
      </c>
      <c r="E21">
        <v>-38.348421000000002</v>
      </c>
      <c r="F21">
        <v>175.077673</v>
      </c>
      <c r="G21">
        <v>150</v>
      </c>
      <c r="H21">
        <v>160</v>
      </c>
      <c r="I21">
        <f t="shared" si="0"/>
        <v>10</v>
      </c>
      <c r="J21">
        <v>70.3</v>
      </c>
      <c r="K21">
        <f t="shared" si="2"/>
        <v>3.8293469208713149</v>
      </c>
      <c r="L21" s="3">
        <v>3.8293469208713149</v>
      </c>
      <c r="M21">
        <v>149.4</v>
      </c>
      <c r="N21" s="3">
        <f t="shared" si="1"/>
        <v>149.73429800817181</v>
      </c>
      <c r="O21" s="3">
        <v>149.73429800817181</v>
      </c>
    </row>
    <row r="22" spans="1:16" x14ac:dyDescent="0.3">
      <c r="A22">
        <v>19</v>
      </c>
      <c r="B22">
        <v>20</v>
      </c>
      <c r="C22">
        <v>-38.348421000000002</v>
      </c>
      <c r="D22">
        <v>175.077673</v>
      </c>
      <c r="E22">
        <v>-38.348337999999998</v>
      </c>
      <c r="F22">
        <v>175.078047</v>
      </c>
      <c r="G22">
        <v>160</v>
      </c>
      <c r="H22">
        <v>144</v>
      </c>
      <c r="I22">
        <f t="shared" si="0"/>
        <v>-16</v>
      </c>
      <c r="J22">
        <v>74.2</v>
      </c>
      <c r="K22">
        <f t="shared" si="2"/>
        <v>-25.266204724414926</v>
      </c>
      <c r="L22" s="3">
        <v>-25.266204724414926</v>
      </c>
      <c r="M22">
        <v>33.9</v>
      </c>
      <c r="N22" s="3">
        <f t="shared" si="1"/>
        <v>37.486130768592268</v>
      </c>
      <c r="O22" s="3">
        <v>37.486130768592268</v>
      </c>
    </row>
    <row r="23" spans="1:16" x14ac:dyDescent="0.3">
      <c r="A23">
        <v>20</v>
      </c>
      <c r="B23">
        <v>21</v>
      </c>
      <c r="C23">
        <v>-38.348337999999998</v>
      </c>
      <c r="D23">
        <v>175.078047</v>
      </c>
      <c r="E23">
        <v>-38.348221000000002</v>
      </c>
      <c r="F23">
        <v>175.07842099999999</v>
      </c>
      <c r="G23">
        <v>144</v>
      </c>
      <c r="H23">
        <v>150</v>
      </c>
      <c r="I23">
        <f t="shared" si="0"/>
        <v>6</v>
      </c>
      <c r="J23">
        <v>68.25</v>
      </c>
      <c r="K23">
        <f t="shared" si="2"/>
        <v>9.6976815588360381</v>
      </c>
      <c r="L23" s="3">
        <v>9.6976815588360381</v>
      </c>
      <c r="M23">
        <v>35.11</v>
      </c>
      <c r="N23" s="3">
        <f t="shared" si="1"/>
        <v>35.618985106260396</v>
      </c>
      <c r="O23" s="3">
        <v>35.618985106260396</v>
      </c>
      <c r="P23" t="s">
        <v>19</v>
      </c>
    </row>
    <row r="24" spans="1:16" x14ac:dyDescent="0.3">
      <c r="A24">
        <v>21</v>
      </c>
      <c r="B24">
        <v>22</v>
      </c>
      <c r="C24">
        <v>-38.348221000000002</v>
      </c>
      <c r="D24">
        <v>175.07842099999999</v>
      </c>
      <c r="E24">
        <v>-38.346764999999998</v>
      </c>
      <c r="F24">
        <v>175.08117799999999</v>
      </c>
      <c r="G24">
        <v>150</v>
      </c>
      <c r="H24">
        <v>138</v>
      </c>
      <c r="I24">
        <f t="shared" si="0"/>
        <v>-12</v>
      </c>
      <c r="J24">
        <v>56.05</v>
      </c>
      <c r="K24">
        <f t="shared" si="2"/>
        <v>-22.486416649245918</v>
      </c>
      <c r="L24" s="3">
        <v>-22.486416649245918</v>
      </c>
      <c r="M24">
        <v>28.99</v>
      </c>
      <c r="N24" s="3">
        <f t="shared" si="1"/>
        <v>31.375469717599447</v>
      </c>
      <c r="O24" s="3">
        <v>31.375469717599447</v>
      </c>
    </row>
    <row r="25" spans="1:16" x14ac:dyDescent="0.3">
      <c r="A25">
        <v>22</v>
      </c>
      <c r="B25">
        <v>23</v>
      </c>
      <c r="C25">
        <v>-38.346764999999998</v>
      </c>
      <c r="D25">
        <v>175.08117799999999</v>
      </c>
      <c r="E25">
        <v>-38.346485000000001</v>
      </c>
      <c r="F25">
        <v>175.08169699999999</v>
      </c>
      <c r="G25">
        <v>138</v>
      </c>
      <c r="H25">
        <v>145</v>
      </c>
      <c r="I25">
        <f t="shared" si="0"/>
        <v>7</v>
      </c>
      <c r="J25">
        <v>55.48</v>
      </c>
      <c r="K25">
        <f t="shared" si="2"/>
        <v>7.2610313363536445</v>
      </c>
      <c r="L25" s="3">
        <v>7.2610313363536445</v>
      </c>
      <c r="M25">
        <v>54.94</v>
      </c>
      <c r="N25" s="3">
        <f t="shared" si="1"/>
        <v>55.384145745872075</v>
      </c>
      <c r="O25" s="3">
        <v>55.384145745872075</v>
      </c>
    </row>
    <row r="26" spans="1:16" x14ac:dyDescent="0.3">
      <c r="A26">
        <v>23</v>
      </c>
      <c r="B26">
        <v>24</v>
      </c>
      <c r="C26">
        <v>-38.346485000000001</v>
      </c>
      <c r="D26">
        <v>175.08169699999999</v>
      </c>
      <c r="E26">
        <v>-38.345647</v>
      </c>
      <c r="F26">
        <v>175.08304000000001</v>
      </c>
      <c r="G26">
        <v>145</v>
      </c>
      <c r="H26">
        <v>120</v>
      </c>
      <c r="I26">
        <f t="shared" si="0"/>
        <v>-25</v>
      </c>
      <c r="J26">
        <v>51.49</v>
      </c>
      <c r="K26">
        <f t="shared" si="2"/>
        <v>-9.4809408532258637</v>
      </c>
      <c r="L26" s="3">
        <v>-9.4809408532258637</v>
      </c>
      <c r="M26">
        <v>149.69999999999999</v>
      </c>
      <c r="N26" s="3">
        <f t="shared" si="1"/>
        <v>151.7731530936878</v>
      </c>
      <c r="O26" s="3">
        <v>151.7731530936878</v>
      </c>
    </row>
    <row r="27" spans="1:16" x14ac:dyDescent="0.3">
      <c r="A27">
        <v>24</v>
      </c>
      <c r="B27">
        <v>25</v>
      </c>
      <c r="C27">
        <v>-38.345647</v>
      </c>
      <c r="D27">
        <v>175.08304000000001</v>
      </c>
      <c r="E27" s="4">
        <v>-38.345421999999999</v>
      </c>
      <c r="F27" s="4">
        <v>175.08338499999999</v>
      </c>
      <c r="G27">
        <v>120</v>
      </c>
      <c r="H27">
        <v>113</v>
      </c>
      <c r="I27">
        <f t="shared" si="0"/>
        <v>-7</v>
      </c>
      <c r="J27">
        <v>50.25</v>
      </c>
      <c r="K27">
        <f t="shared" si="2"/>
        <v>-10.142408089796941</v>
      </c>
      <c r="L27" s="3">
        <v>-10.142408089796941</v>
      </c>
      <c r="M27">
        <v>39.130000000000003</v>
      </c>
      <c r="N27" s="3">
        <f t="shared" si="1"/>
        <v>39.751187403648714</v>
      </c>
      <c r="O27" s="3">
        <v>39.751187403648714</v>
      </c>
    </row>
    <row r="28" spans="1:16" x14ac:dyDescent="0.3">
      <c r="A28">
        <v>25</v>
      </c>
      <c r="B28">
        <v>26</v>
      </c>
      <c r="C28" s="4">
        <v>-38.345421999999999</v>
      </c>
      <c r="D28" s="4">
        <v>175.08338499999999</v>
      </c>
      <c r="E28">
        <v>-38.345346999999997</v>
      </c>
      <c r="F28">
        <v>175.083688</v>
      </c>
      <c r="G28">
        <v>113</v>
      </c>
      <c r="H28">
        <v>120</v>
      </c>
      <c r="I28">
        <f t="shared" si="0"/>
        <v>7</v>
      </c>
      <c r="J28">
        <v>72.48</v>
      </c>
      <c r="K28">
        <f t="shared" si="2"/>
        <v>14.177246035096363</v>
      </c>
      <c r="L28" s="3">
        <v>14.177246035096363</v>
      </c>
      <c r="M28">
        <v>27.71</v>
      </c>
      <c r="N28" s="3">
        <f t="shared" si="1"/>
        <v>28.580484600510189</v>
      </c>
      <c r="O28" s="3">
        <v>28.580484600510189</v>
      </c>
      <c r="P28" t="s">
        <v>20</v>
      </c>
    </row>
    <row r="29" spans="1:16" x14ac:dyDescent="0.3">
      <c r="A29">
        <v>26</v>
      </c>
      <c r="B29">
        <v>27</v>
      </c>
      <c r="C29">
        <v>-38.345346999999997</v>
      </c>
      <c r="D29">
        <v>175.083688</v>
      </c>
      <c r="E29">
        <v>-38.344580999999998</v>
      </c>
      <c r="F29">
        <v>175.08534499999999</v>
      </c>
      <c r="G29">
        <v>120</v>
      </c>
      <c r="H29">
        <v>123</v>
      </c>
      <c r="I29">
        <f t="shared" si="0"/>
        <v>3</v>
      </c>
      <c r="J29">
        <v>59.48</v>
      </c>
      <c r="K29">
        <f t="shared" si="2"/>
        <v>1.0248599063499602</v>
      </c>
      <c r="L29" s="3">
        <v>1.0248599063499602</v>
      </c>
      <c r="M29">
        <v>167.7</v>
      </c>
      <c r="N29" s="3">
        <f t="shared" si="1"/>
        <v>167.72683148500718</v>
      </c>
      <c r="O29" s="3">
        <v>167.72683148500718</v>
      </c>
    </row>
    <row r="30" spans="1:16" x14ac:dyDescent="0.3">
      <c r="A30">
        <v>27</v>
      </c>
      <c r="B30">
        <v>28</v>
      </c>
      <c r="C30">
        <v>-38.344580999999998</v>
      </c>
      <c r="D30">
        <v>175.08534499999999</v>
      </c>
      <c r="E30">
        <v>-38.344019000000003</v>
      </c>
      <c r="F30">
        <v>175.087816</v>
      </c>
      <c r="G30">
        <v>123</v>
      </c>
      <c r="H30">
        <v>100</v>
      </c>
      <c r="I30">
        <f t="shared" si="0"/>
        <v>-23</v>
      </c>
      <c r="J30">
        <v>73.83</v>
      </c>
      <c r="K30">
        <f t="shared" si="2"/>
        <v>-5.8521263146732432</v>
      </c>
      <c r="L30" s="3">
        <v>-5.8521263146732432</v>
      </c>
      <c r="M30">
        <v>224.4</v>
      </c>
      <c r="N30" s="3">
        <f t="shared" si="1"/>
        <v>225.57561924995352</v>
      </c>
      <c r="O30" s="3">
        <v>225.57561924995352</v>
      </c>
    </row>
    <row r="31" spans="1:16" x14ac:dyDescent="0.3">
      <c r="A31">
        <v>28</v>
      </c>
      <c r="B31">
        <v>29</v>
      </c>
      <c r="C31">
        <v>-38.344019000000003</v>
      </c>
      <c r="D31">
        <v>175.087816</v>
      </c>
      <c r="E31" s="4">
        <v>-38.343713000000001</v>
      </c>
      <c r="F31" s="4">
        <v>175.08874700000001</v>
      </c>
      <c r="G31">
        <v>100</v>
      </c>
      <c r="H31">
        <v>61</v>
      </c>
      <c r="I31">
        <f t="shared" si="0"/>
        <v>-39</v>
      </c>
      <c r="J31">
        <v>67.260000000000005</v>
      </c>
      <c r="K31">
        <f t="shared" si="2"/>
        <v>-23.894817063397618</v>
      </c>
      <c r="L31" s="3">
        <v>-23.894817063397618</v>
      </c>
      <c r="M31">
        <v>88.03</v>
      </c>
      <c r="N31" s="3">
        <f t="shared" si="1"/>
        <v>96.282297957620429</v>
      </c>
      <c r="O31" s="3">
        <v>96.282297957620429</v>
      </c>
      <c r="P31" t="s">
        <v>21</v>
      </c>
    </row>
    <row r="32" spans="1:16" x14ac:dyDescent="0.3">
      <c r="A32">
        <v>29</v>
      </c>
      <c r="B32">
        <v>1</v>
      </c>
      <c r="C32" s="4">
        <v>-38.343713000000001</v>
      </c>
      <c r="D32" s="4">
        <v>175.08874700000001</v>
      </c>
      <c r="E32">
        <v>-38.363470999999997</v>
      </c>
      <c r="F32">
        <v>175.06240299999999</v>
      </c>
      <c r="G32">
        <v>61</v>
      </c>
      <c r="H32">
        <v>152</v>
      </c>
      <c r="I32">
        <f t="shared" si="0"/>
        <v>91</v>
      </c>
      <c r="J32">
        <v>226.27</v>
      </c>
      <c r="K32">
        <f t="shared" si="2"/>
        <v>1.639664209589057</v>
      </c>
      <c r="L32" s="3">
        <v>1.639664209589057</v>
      </c>
      <c r="M32">
        <v>3179</v>
      </c>
      <c r="N32" s="3">
        <f t="shared" si="1"/>
        <v>3180.3021868998549</v>
      </c>
      <c r="O32" s="3">
        <v>3180.3021868998549</v>
      </c>
      <c r="P32" t="s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F8" sqref="F8"/>
    </sheetView>
  </sheetViews>
  <sheetFormatPr defaultRowHeight="14.4" x14ac:dyDescent="0.3"/>
  <cols>
    <col min="1" max="1" width="6.21875" customWidth="1"/>
    <col min="2" max="2" width="5" customWidth="1"/>
    <col min="5" max="5" width="8.88671875" style="3"/>
  </cols>
  <sheetData>
    <row r="1" spans="1:5" s="1" customFormat="1" x14ac:dyDescent="0.3">
      <c r="A1" s="1" t="s">
        <v>3</v>
      </c>
      <c r="B1" s="1" t="s">
        <v>4</v>
      </c>
      <c r="C1" s="2" t="s">
        <v>23</v>
      </c>
      <c r="D1" s="1" t="s">
        <v>11</v>
      </c>
      <c r="E1" s="2" t="s">
        <v>9</v>
      </c>
    </row>
    <row r="2" spans="1:5" x14ac:dyDescent="0.3">
      <c r="A2">
        <v>1</v>
      </c>
      <c r="B2">
        <v>2</v>
      </c>
      <c r="C2" s="3">
        <v>79.110808995989913</v>
      </c>
      <c r="D2">
        <v>21.28</v>
      </c>
      <c r="E2" s="3">
        <v>20.728121919060953</v>
      </c>
    </row>
    <row r="3" spans="1:5" x14ac:dyDescent="0.3">
      <c r="A3">
        <v>2</v>
      </c>
      <c r="B3" t="s">
        <v>1</v>
      </c>
      <c r="C3" s="3">
        <v>118.024404256069</v>
      </c>
      <c r="D3">
        <v>31.4</v>
      </c>
      <c r="E3" s="3">
        <v>4.8603977701779266</v>
      </c>
    </row>
    <row r="4" spans="1:5" x14ac:dyDescent="0.3">
      <c r="A4">
        <v>2</v>
      </c>
      <c r="B4">
        <v>3</v>
      </c>
      <c r="C4" s="3">
        <v>236.4111883985189</v>
      </c>
      <c r="D4">
        <v>16.43</v>
      </c>
      <c r="E4" s="3">
        <v>7.2903499861827177</v>
      </c>
    </row>
    <row r="5" spans="1:5" x14ac:dyDescent="0.3">
      <c r="A5">
        <v>3</v>
      </c>
      <c r="B5">
        <v>4</v>
      </c>
      <c r="C5" s="3">
        <v>145.07753099636071</v>
      </c>
      <c r="D5">
        <v>8.44</v>
      </c>
      <c r="E5" s="3">
        <v>-5.9345878421651515</v>
      </c>
    </row>
    <row r="6" spans="1:5" x14ac:dyDescent="0.3">
      <c r="A6">
        <v>4</v>
      </c>
      <c r="B6">
        <v>5</v>
      </c>
      <c r="C6" s="3">
        <v>160.71141838712023</v>
      </c>
      <c r="D6">
        <v>36.21</v>
      </c>
      <c r="E6" s="3">
        <v>3.5674388961816015</v>
      </c>
    </row>
    <row r="7" spans="1:5" x14ac:dyDescent="0.3">
      <c r="A7">
        <v>5</v>
      </c>
      <c r="B7">
        <v>6</v>
      </c>
      <c r="C7" s="3">
        <v>124.08126369440312</v>
      </c>
      <c r="D7">
        <v>37.25</v>
      </c>
      <c r="E7" s="3">
        <v>-13.991446151399517</v>
      </c>
    </row>
    <row r="8" spans="1:5" x14ac:dyDescent="0.3">
      <c r="A8">
        <v>6</v>
      </c>
      <c r="B8">
        <v>7</v>
      </c>
      <c r="C8" s="3">
        <v>216.25780910755569</v>
      </c>
      <c r="D8">
        <v>43.77</v>
      </c>
      <c r="E8" s="3">
        <v>1.3248281217983882</v>
      </c>
    </row>
    <row r="9" spans="1:5" x14ac:dyDescent="0.3">
      <c r="A9">
        <v>7</v>
      </c>
      <c r="B9">
        <v>8</v>
      </c>
      <c r="C9" s="3">
        <v>142.39227507136755</v>
      </c>
      <c r="D9">
        <v>45.4</v>
      </c>
      <c r="E9" s="3">
        <v>-6.0469167015296144</v>
      </c>
    </row>
    <row r="10" spans="1:5" x14ac:dyDescent="0.3">
      <c r="A10">
        <v>8</v>
      </c>
      <c r="B10">
        <v>9</v>
      </c>
      <c r="C10" s="3">
        <v>45.427903319435735</v>
      </c>
      <c r="D10">
        <v>7.83</v>
      </c>
      <c r="E10" s="3">
        <v>19.280522715513623</v>
      </c>
    </row>
    <row r="11" spans="1:5" x14ac:dyDescent="0.3">
      <c r="A11">
        <v>8</v>
      </c>
      <c r="B11" t="s">
        <v>25</v>
      </c>
      <c r="C11" s="3">
        <v>28.047994580718242</v>
      </c>
      <c r="D11">
        <v>258.08999999999997</v>
      </c>
      <c r="E11" s="3">
        <v>32.33018573505035</v>
      </c>
    </row>
    <row r="12" spans="1:5" x14ac:dyDescent="0.3">
      <c r="A12">
        <v>9</v>
      </c>
      <c r="B12">
        <v>10</v>
      </c>
      <c r="C12" s="3">
        <v>137.2953021774598</v>
      </c>
      <c r="D12">
        <v>53.82</v>
      </c>
      <c r="E12" s="3">
        <v>10.491477012331593</v>
      </c>
    </row>
    <row r="13" spans="1:5" x14ac:dyDescent="0.3">
      <c r="A13">
        <v>10</v>
      </c>
      <c r="B13">
        <v>11</v>
      </c>
      <c r="C13" s="3">
        <v>108.03244882904394</v>
      </c>
      <c r="D13">
        <v>42.86</v>
      </c>
      <c r="E13" s="3">
        <v>-13.380213593844735</v>
      </c>
    </row>
    <row r="14" spans="1:5" x14ac:dyDescent="0.3">
      <c r="A14">
        <v>11</v>
      </c>
      <c r="B14">
        <v>12</v>
      </c>
      <c r="C14" s="3">
        <v>48.433584422381955</v>
      </c>
      <c r="D14">
        <v>36.86</v>
      </c>
      <c r="E14" s="3">
        <v>-11.915465646040213</v>
      </c>
    </row>
    <row r="15" spans="1:5" x14ac:dyDescent="0.3">
      <c r="A15">
        <v>12</v>
      </c>
      <c r="B15">
        <v>13</v>
      </c>
      <c r="C15" s="3">
        <v>7.99</v>
      </c>
      <c r="D15">
        <v>92.58</v>
      </c>
      <c r="E15" s="3">
        <v>21.965498464846597</v>
      </c>
    </row>
    <row r="16" spans="1:5" x14ac:dyDescent="0.3">
      <c r="A16">
        <v>13</v>
      </c>
      <c r="B16">
        <v>14</v>
      </c>
      <c r="C16" s="3">
        <v>196.32689576316332</v>
      </c>
      <c r="D16">
        <v>42.81</v>
      </c>
      <c r="E16" s="3">
        <v>-5.2604835009201034</v>
      </c>
    </row>
    <row r="17" spans="1:5" x14ac:dyDescent="0.3">
      <c r="A17">
        <v>14</v>
      </c>
      <c r="B17">
        <v>15</v>
      </c>
      <c r="C17" s="3">
        <v>177.97025032291214</v>
      </c>
      <c r="D17">
        <v>30.19</v>
      </c>
      <c r="E17" s="3">
        <v>1.6099128759115635</v>
      </c>
    </row>
    <row r="18" spans="1:5" x14ac:dyDescent="0.3">
      <c r="A18">
        <v>15</v>
      </c>
      <c r="B18">
        <v>16</v>
      </c>
      <c r="C18" s="3">
        <v>106.28212455535503</v>
      </c>
      <c r="D18">
        <v>52.53</v>
      </c>
      <c r="E18" s="3">
        <v>-13.604768118420591</v>
      </c>
    </row>
    <row r="19" spans="1:5" x14ac:dyDescent="0.3">
      <c r="A19">
        <v>16</v>
      </c>
      <c r="B19">
        <v>17</v>
      </c>
      <c r="C19" s="3">
        <v>109.77230980534208</v>
      </c>
      <c r="D19">
        <v>38.880000000000003</v>
      </c>
      <c r="E19" s="3">
        <v>14.238790673713316</v>
      </c>
    </row>
    <row r="20" spans="1:5" x14ac:dyDescent="0.3">
      <c r="A20">
        <v>17</v>
      </c>
      <c r="B20">
        <v>18</v>
      </c>
      <c r="C20" s="3">
        <v>71.119687850833543</v>
      </c>
      <c r="D20">
        <v>68.31</v>
      </c>
      <c r="E20" s="3">
        <v>-9.7139664084354855</v>
      </c>
    </row>
    <row r="21" spans="1:5" x14ac:dyDescent="0.3">
      <c r="A21">
        <v>18</v>
      </c>
      <c r="B21">
        <v>19</v>
      </c>
      <c r="C21" s="3">
        <v>149.73429800817181</v>
      </c>
      <c r="D21">
        <v>70.3</v>
      </c>
      <c r="E21" s="3">
        <v>3.8293469208713149</v>
      </c>
    </row>
    <row r="22" spans="1:5" x14ac:dyDescent="0.3">
      <c r="A22">
        <v>19</v>
      </c>
      <c r="B22">
        <v>20</v>
      </c>
      <c r="C22" s="3">
        <v>37.486130768592268</v>
      </c>
      <c r="D22">
        <v>74.2</v>
      </c>
      <c r="E22" s="3">
        <v>-25.266204724414926</v>
      </c>
    </row>
    <row r="23" spans="1:5" x14ac:dyDescent="0.3">
      <c r="A23">
        <v>20</v>
      </c>
      <c r="B23">
        <v>21</v>
      </c>
      <c r="C23" s="3">
        <v>35.618985106260396</v>
      </c>
      <c r="D23">
        <v>68.25</v>
      </c>
      <c r="E23" s="3">
        <v>9.6976815588360381</v>
      </c>
    </row>
    <row r="24" spans="1:5" x14ac:dyDescent="0.3">
      <c r="A24">
        <v>21</v>
      </c>
      <c r="B24">
        <v>22</v>
      </c>
      <c r="C24" s="3">
        <v>31.375469717599447</v>
      </c>
      <c r="D24">
        <v>56.05</v>
      </c>
      <c r="E24" s="3">
        <v>-22.486416649245918</v>
      </c>
    </row>
    <row r="25" spans="1:5" x14ac:dyDescent="0.3">
      <c r="A25">
        <v>22</v>
      </c>
      <c r="B25">
        <v>23</v>
      </c>
      <c r="C25" s="3">
        <v>55.384145745872075</v>
      </c>
      <c r="D25">
        <v>55.48</v>
      </c>
      <c r="E25" s="3">
        <v>7.2610313363536445</v>
      </c>
    </row>
    <row r="26" spans="1:5" x14ac:dyDescent="0.3">
      <c r="A26">
        <v>23</v>
      </c>
      <c r="B26">
        <v>24</v>
      </c>
      <c r="C26" s="3">
        <v>151.7731530936878</v>
      </c>
      <c r="D26">
        <v>51.49</v>
      </c>
      <c r="E26" s="3">
        <v>-9.4809408532258637</v>
      </c>
    </row>
    <row r="27" spans="1:5" x14ac:dyDescent="0.3">
      <c r="A27">
        <v>24</v>
      </c>
      <c r="B27">
        <v>25</v>
      </c>
      <c r="C27" s="3">
        <v>39.751187403648714</v>
      </c>
      <c r="D27">
        <v>50.25</v>
      </c>
      <c r="E27" s="3">
        <v>-10.142408089796941</v>
      </c>
    </row>
    <row r="28" spans="1:5" x14ac:dyDescent="0.3">
      <c r="A28">
        <v>25</v>
      </c>
      <c r="B28">
        <v>26</v>
      </c>
      <c r="C28" s="3">
        <v>28.580484600510189</v>
      </c>
      <c r="D28">
        <v>72.48</v>
      </c>
      <c r="E28" s="3">
        <v>14.177246035096363</v>
      </c>
    </row>
    <row r="29" spans="1:5" x14ac:dyDescent="0.3">
      <c r="A29">
        <v>26</v>
      </c>
      <c r="B29">
        <v>27</v>
      </c>
      <c r="C29" s="3">
        <v>167.72683148500718</v>
      </c>
      <c r="D29">
        <v>59.48</v>
      </c>
      <c r="E29" s="3">
        <v>1.0248599063499602</v>
      </c>
    </row>
    <row r="30" spans="1:5" x14ac:dyDescent="0.3">
      <c r="A30">
        <v>27</v>
      </c>
      <c r="B30">
        <v>28</v>
      </c>
      <c r="C30" s="3">
        <v>225.57561924995352</v>
      </c>
      <c r="D30">
        <v>73.83</v>
      </c>
      <c r="E30" s="3">
        <v>-5.8521263146732432</v>
      </c>
    </row>
    <row r="31" spans="1:5" x14ac:dyDescent="0.3">
      <c r="A31">
        <v>28</v>
      </c>
      <c r="B31">
        <v>29</v>
      </c>
      <c r="C31" s="3">
        <v>96.282297957620429</v>
      </c>
      <c r="D31">
        <v>67.260000000000005</v>
      </c>
      <c r="E31" s="3">
        <v>-23.894817063397618</v>
      </c>
    </row>
    <row r="32" spans="1:5" x14ac:dyDescent="0.3">
      <c r="A32">
        <v>29</v>
      </c>
      <c r="B32">
        <v>1</v>
      </c>
      <c r="C32" s="3">
        <v>3180.3021868998549</v>
      </c>
      <c r="D32">
        <v>226.27</v>
      </c>
      <c r="E32" s="3">
        <v>1.639664209589057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mangapu-overland</vt:lpstr>
      <vt:lpstr>mangapu-overland-export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Systems</dc:creator>
  <cp:lastModifiedBy>Vernon Systems</cp:lastModifiedBy>
  <dcterms:created xsi:type="dcterms:W3CDTF">2023-09-23T06:47:56Z</dcterms:created>
  <dcterms:modified xsi:type="dcterms:W3CDTF">2023-09-25T19:50:00Z</dcterms:modified>
</cp:coreProperties>
</file>