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 Number 46\"/>
    </mc:Choice>
  </mc:AlternateContent>
  <bookViews>
    <workbookView xWindow="156" yWindow="504" windowWidth="25284" windowHeight="15936" activeTab="17"/>
  </bookViews>
  <sheets>
    <sheet name="RANKINGS" sheetId="1" r:id="rId1"/>
    <sheet name="MALE UNEMPLOYMENT RATE" sheetId="2" r:id="rId2"/>
    <sheet name="FEMALE UNEMPLOYMENT RATE" sheetId="3" r:id="rId3"/>
    <sheet name="COMBINED HOUSEHOLD INCOME" sheetId="4" r:id="rId4"/>
    <sheet name="EMPLOYMENT AVERAGE SALARY" sheetId="5" r:id="rId5"/>
    <sheet name="STATE GDP" sheetId="6" r:id="rId6"/>
    <sheet name="POPULATION (0-19)" sheetId="7" r:id="rId7"/>
    <sheet name="POPULATION (20-34)" sheetId="8" r:id="rId8"/>
    <sheet name="POPULATION (35-49)" sheetId="9" r:id="rId9"/>
    <sheet name="POPULATION (50-69)" sheetId="10" r:id="rId10"/>
    <sheet name="POPULATION (70 &amp; OVER)" sheetId="11" r:id="rId11"/>
    <sheet name="BIRTH RATE" sheetId="12" r:id="rId12"/>
    <sheet name="DEATH RATE" sheetId="13" r:id="rId13"/>
    <sheet name="ONE-YEAR HOME APPRECIATION" sheetId="14" r:id="rId14"/>
    <sheet name="POVERTY ESTIMATE" sheetId="15" r:id="rId15"/>
    <sheet name="SMALL BUSINESS" sheetId="16" r:id="rId16"/>
    <sheet name="MALE POPULATION" sheetId="18" r:id="rId17"/>
    <sheet name="FEMALE POPULATION" sheetId="19" r:id="rId1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8" l="1"/>
  <c r="F3" i="19" l="1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E3" i="19"/>
  <c r="G3" i="19" s="1"/>
  <c r="E4" i="19"/>
  <c r="G4" i="19" s="1"/>
  <c r="E5" i="19"/>
  <c r="I5" i="19" s="1"/>
  <c r="E6" i="19"/>
  <c r="H6" i="19" s="1"/>
  <c r="E7" i="19"/>
  <c r="G7" i="19" s="1"/>
  <c r="E8" i="19"/>
  <c r="G8" i="19" s="1"/>
  <c r="E9" i="19"/>
  <c r="I9" i="19" s="1"/>
  <c r="E10" i="19"/>
  <c r="H10" i="19" s="1"/>
  <c r="E11" i="19"/>
  <c r="G11" i="19" s="1"/>
  <c r="E12" i="19"/>
  <c r="G12" i="19" s="1"/>
  <c r="E13" i="19"/>
  <c r="I13" i="19" s="1"/>
  <c r="E14" i="19"/>
  <c r="H14" i="19" s="1"/>
  <c r="E15" i="19"/>
  <c r="G15" i="19" s="1"/>
  <c r="E16" i="19"/>
  <c r="G16" i="19" s="1"/>
  <c r="E17" i="19"/>
  <c r="I17" i="19" s="1"/>
  <c r="E18" i="19"/>
  <c r="H18" i="19" s="1"/>
  <c r="E19" i="19"/>
  <c r="G19" i="19" s="1"/>
  <c r="E20" i="19"/>
  <c r="G20" i="19" s="1"/>
  <c r="E21" i="19"/>
  <c r="I21" i="19" s="1"/>
  <c r="E22" i="19"/>
  <c r="H22" i="19" s="1"/>
  <c r="E23" i="19"/>
  <c r="G23" i="19" s="1"/>
  <c r="E24" i="19"/>
  <c r="G24" i="19" s="1"/>
  <c r="E25" i="19"/>
  <c r="I25" i="19" s="1"/>
  <c r="E26" i="19"/>
  <c r="H26" i="19" s="1"/>
  <c r="E27" i="19"/>
  <c r="G27" i="19" s="1"/>
  <c r="E28" i="19"/>
  <c r="G28" i="19" s="1"/>
  <c r="E29" i="19"/>
  <c r="I29" i="19" s="1"/>
  <c r="E30" i="19"/>
  <c r="H30" i="19" s="1"/>
  <c r="E31" i="19"/>
  <c r="G31" i="19" s="1"/>
  <c r="E32" i="19"/>
  <c r="G32" i="19" s="1"/>
  <c r="E33" i="19"/>
  <c r="I33" i="19" s="1"/>
  <c r="E34" i="19"/>
  <c r="H34" i="19" s="1"/>
  <c r="E35" i="19"/>
  <c r="G35" i="19" s="1"/>
  <c r="E36" i="19"/>
  <c r="G36" i="19" s="1"/>
  <c r="E37" i="19"/>
  <c r="I37" i="19" s="1"/>
  <c r="E38" i="19"/>
  <c r="H38" i="19" s="1"/>
  <c r="E39" i="19"/>
  <c r="G39" i="19" s="1"/>
  <c r="E40" i="19"/>
  <c r="G40" i="19" s="1"/>
  <c r="E41" i="19"/>
  <c r="I41" i="19" s="1"/>
  <c r="E42" i="19"/>
  <c r="H42" i="19" s="1"/>
  <c r="E43" i="19"/>
  <c r="G43" i="19" s="1"/>
  <c r="E44" i="19"/>
  <c r="G44" i="19" s="1"/>
  <c r="E45" i="19"/>
  <c r="I45" i="19" s="1"/>
  <c r="E46" i="19"/>
  <c r="H46" i="19" s="1"/>
  <c r="E47" i="19"/>
  <c r="G47" i="19" s="1"/>
  <c r="E48" i="19"/>
  <c r="G48" i="19" s="1"/>
  <c r="E49" i="19"/>
  <c r="I49" i="19" s="1"/>
  <c r="E50" i="19"/>
  <c r="H50" i="19" s="1"/>
  <c r="E51" i="19"/>
  <c r="G51" i="19" s="1"/>
  <c r="E52" i="19"/>
  <c r="G52" i="19" s="1"/>
  <c r="F2" i="19"/>
  <c r="E2" i="19"/>
  <c r="I2" i="19" s="1"/>
  <c r="I6" i="18"/>
  <c r="I10" i="18"/>
  <c r="I14" i="18"/>
  <c r="I18" i="18"/>
  <c r="I22" i="18"/>
  <c r="I26" i="18"/>
  <c r="I30" i="18"/>
  <c r="I34" i="18"/>
  <c r="I38" i="18"/>
  <c r="I42" i="18"/>
  <c r="I46" i="18"/>
  <c r="I50" i="18"/>
  <c r="H3" i="18"/>
  <c r="H19" i="18"/>
  <c r="H35" i="18"/>
  <c r="H51" i="18"/>
  <c r="G4" i="18"/>
  <c r="G8" i="18"/>
  <c r="G12" i="18"/>
  <c r="G16" i="18"/>
  <c r="G20" i="18"/>
  <c r="G24" i="18"/>
  <c r="G28" i="18"/>
  <c r="G32" i="18"/>
  <c r="G36" i="18"/>
  <c r="G40" i="18"/>
  <c r="G44" i="18"/>
  <c r="G48" i="18"/>
  <c r="G52" i="18"/>
  <c r="G2" i="18"/>
  <c r="F3" i="18"/>
  <c r="F4" i="18"/>
  <c r="F5" i="18"/>
  <c r="G5" i="18" s="1"/>
  <c r="F6" i="18"/>
  <c r="F7" i="18"/>
  <c r="F8" i="18"/>
  <c r="F9" i="18"/>
  <c r="G9" i="18" s="1"/>
  <c r="F10" i="18"/>
  <c r="F11" i="18"/>
  <c r="F12" i="18"/>
  <c r="F13" i="18"/>
  <c r="G13" i="18" s="1"/>
  <c r="F14" i="18"/>
  <c r="F15" i="18"/>
  <c r="F16" i="18"/>
  <c r="F17" i="18"/>
  <c r="G17" i="18" s="1"/>
  <c r="F18" i="18"/>
  <c r="F19" i="18"/>
  <c r="F20" i="18"/>
  <c r="F21" i="18"/>
  <c r="G21" i="18" s="1"/>
  <c r="F22" i="18"/>
  <c r="F23" i="18"/>
  <c r="F24" i="18"/>
  <c r="F25" i="18"/>
  <c r="G25" i="18" s="1"/>
  <c r="F26" i="18"/>
  <c r="F27" i="18"/>
  <c r="F28" i="18"/>
  <c r="F29" i="18"/>
  <c r="G29" i="18" s="1"/>
  <c r="F30" i="18"/>
  <c r="F31" i="18"/>
  <c r="F32" i="18"/>
  <c r="F33" i="18"/>
  <c r="G33" i="18" s="1"/>
  <c r="F34" i="18"/>
  <c r="F35" i="18"/>
  <c r="F36" i="18"/>
  <c r="F37" i="18"/>
  <c r="G37" i="18" s="1"/>
  <c r="F38" i="18"/>
  <c r="F39" i="18"/>
  <c r="F40" i="18"/>
  <c r="F41" i="18"/>
  <c r="G41" i="18" s="1"/>
  <c r="F42" i="18"/>
  <c r="F43" i="18"/>
  <c r="F44" i="18"/>
  <c r="F45" i="18"/>
  <c r="G45" i="18" s="1"/>
  <c r="F46" i="18"/>
  <c r="F47" i="18"/>
  <c r="F48" i="18"/>
  <c r="F49" i="18"/>
  <c r="G49" i="18" s="1"/>
  <c r="F50" i="18"/>
  <c r="F51" i="18"/>
  <c r="F52" i="18"/>
  <c r="E3" i="18"/>
  <c r="E4" i="18"/>
  <c r="H4" i="18" s="1"/>
  <c r="E5" i="18"/>
  <c r="H5" i="18" s="1"/>
  <c r="E6" i="18"/>
  <c r="G6" i="18" s="1"/>
  <c r="E7" i="18"/>
  <c r="E8" i="18"/>
  <c r="H8" i="18" s="1"/>
  <c r="E9" i="18"/>
  <c r="H9" i="18" s="1"/>
  <c r="E10" i="18"/>
  <c r="G10" i="18" s="1"/>
  <c r="E11" i="18"/>
  <c r="H11" i="18" s="1"/>
  <c r="E12" i="18"/>
  <c r="H12" i="18" s="1"/>
  <c r="E13" i="18"/>
  <c r="H13" i="18" s="1"/>
  <c r="E14" i="18"/>
  <c r="G14" i="18" s="1"/>
  <c r="E15" i="18"/>
  <c r="H15" i="18" s="1"/>
  <c r="E16" i="18"/>
  <c r="H16" i="18" s="1"/>
  <c r="E17" i="18"/>
  <c r="H17" i="18" s="1"/>
  <c r="E18" i="18"/>
  <c r="G18" i="18" s="1"/>
  <c r="E19" i="18"/>
  <c r="E20" i="18"/>
  <c r="H20" i="18" s="1"/>
  <c r="E21" i="18"/>
  <c r="H21" i="18" s="1"/>
  <c r="E22" i="18"/>
  <c r="G22" i="18" s="1"/>
  <c r="E23" i="18"/>
  <c r="E24" i="18"/>
  <c r="H24" i="18" s="1"/>
  <c r="E25" i="18"/>
  <c r="E26" i="18"/>
  <c r="G26" i="18" s="1"/>
  <c r="E27" i="18"/>
  <c r="H27" i="18" s="1"/>
  <c r="E28" i="18"/>
  <c r="H28" i="18" s="1"/>
  <c r="E29" i="18"/>
  <c r="E30" i="18"/>
  <c r="G30" i="18" s="1"/>
  <c r="E31" i="18"/>
  <c r="H31" i="18" s="1"/>
  <c r="E32" i="18"/>
  <c r="H32" i="18" s="1"/>
  <c r="E33" i="18"/>
  <c r="E34" i="18"/>
  <c r="G34" i="18" s="1"/>
  <c r="E35" i="18"/>
  <c r="E36" i="18"/>
  <c r="H36" i="18" s="1"/>
  <c r="E37" i="18"/>
  <c r="E38" i="18"/>
  <c r="G38" i="18" s="1"/>
  <c r="E39" i="18"/>
  <c r="E40" i="18"/>
  <c r="H40" i="18" s="1"/>
  <c r="E41" i="18"/>
  <c r="E42" i="18"/>
  <c r="G42" i="18" s="1"/>
  <c r="E43" i="18"/>
  <c r="H43" i="18" s="1"/>
  <c r="E44" i="18"/>
  <c r="H44" i="18" s="1"/>
  <c r="E45" i="18"/>
  <c r="E46" i="18"/>
  <c r="G46" i="18" s="1"/>
  <c r="E47" i="18"/>
  <c r="H47" i="18" s="1"/>
  <c r="E48" i="18"/>
  <c r="H48" i="18" s="1"/>
  <c r="E49" i="18"/>
  <c r="E50" i="18"/>
  <c r="G50" i="18" s="1"/>
  <c r="E51" i="18"/>
  <c r="E52" i="18"/>
  <c r="H52" i="18" s="1"/>
  <c r="F2" i="18"/>
  <c r="E2" i="18"/>
  <c r="H2" i="18" s="1"/>
  <c r="B3" i="14"/>
  <c r="B4" i="14"/>
  <c r="B5" i="14"/>
  <c r="B6" i="14"/>
  <c r="B7" i="14"/>
  <c r="B8" i="14"/>
  <c r="B9" i="14"/>
  <c r="F9" i="14" s="1"/>
  <c r="B10" i="14"/>
  <c r="B11" i="14"/>
  <c r="B12" i="14"/>
  <c r="B13" i="14"/>
  <c r="B14" i="14"/>
  <c r="B15" i="14"/>
  <c r="B16" i="14"/>
  <c r="B17" i="14"/>
  <c r="F17" i="14" s="1"/>
  <c r="B18" i="14"/>
  <c r="B19" i="14"/>
  <c r="B20" i="14"/>
  <c r="B21" i="14"/>
  <c r="F21" i="14" s="1"/>
  <c r="B22" i="14"/>
  <c r="B23" i="14"/>
  <c r="B24" i="14"/>
  <c r="B25" i="14"/>
  <c r="F25" i="14" s="1"/>
  <c r="B26" i="14"/>
  <c r="B27" i="14"/>
  <c r="B28" i="14"/>
  <c r="B29" i="14"/>
  <c r="B30" i="14"/>
  <c r="B31" i="14"/>
  <c r="B32" i="14"/>
  <c r="B33" i="14"/>
  <c r="F33" i="14" s="1"/>
  <c r="B34" i="14"/>
  <c r="G34" i="14" s="1"/>
  <c r="B35" i="14"/>
  <c r="B36" i="14"/>
  <c r="B37" i="14"/>
  <c r="B38" i="14"/>
  <c r="G38" i="14" s="1"/>
  <c r="B39" i="14"/>
  <c r="B40" i="14"/>
  <c r="B41" i="14"/>
  <c r="F41" i="14" s="1"/>
  <c r="B42" i="14"/>
  <c r="B43" i="14"/>
  <c r="B44" i="14"/>
  <c r="B45" i="14"/>
  <c r="B46" i="14"/>
  <c r="B47" i="14"/>
  <c r="B48" i="14"/>
  <c r="B49" i="14"/>
  <c r="F49" i="14" s="1"/>
  <c r="B50" i="14"/>
  <c r="B51" i="14"/>
  <c r="B52" i="14"/>
  <c r="F7" i="14"/>
  <c r="B2" i="14"/>
  <c r="F5" i="14"/>
  <c r="F11" i="14"/>
  <c r="F15" i="14"/>
  <c r="F29" i="14"/>
  <c r="F34" i="14"/>
  <c r="F38" i="14"/>
  <c r="F43" i="14"/>
  <c r="F47" i="14"/>
  <c r="E6" i="14"/>
  <c r="E10" i="14"/>
  <c r="E14" i="14"/>
  <c r="E18" i="14"/>
  <c r="E22" i="14"/>
  <c r="H22" i="14" s="1"/>
  <c r="E26" i="14"/>
  <c r="E30" i="14"/>
  <c r="E34" i="14"/>
  <c r="E38" i="14"/>
  <c r="I38" i="14" s="1"/>
  <c r="E42" i="14"/>
  <c r="E46" i="14"/>
  <c r="E50" i="14"/>
  <c r="G50" i="14" s="1"/>
  <c r="E2" i="14"/>
  <c r="F18" i="15"/>
  <c r="F34" i="15"/>
  <c r="F50" i="15"/>
  <c r="E39" i="15"/>
  <c r="E43" i="15"/>
  <c r="E47" i="15"/>
  <c r="E51" i="15"/>
  <c r="D3" i="14"/>
  <c r="E3" i="14" s="1"/>
  <c r="D4" i="14"/>
  <c r="E4" i="14" s="1"/>
  <c r="D5" i="14"/>
  <c r="D6" i="14"/>
  <c r="F6" i="14" s="1"/>
  <c r="H6" i="14" s="1"/>
  <c r="D7" i="14"/>
  <c r="E7" i="14" s="1"/>
  <c r="G7" i="14" s="1"/>
  <c r="D8" i="14"/>
  <c r="F8" i="14" s="1"/>
  <c r="D9" i="14"/>
  <c r="D10" i="14"/>
  <c r="F10" i="14" s="1"/>
  <c r="D11" i="14"/>
  <c r="E11" i="14" s="1"/>
  <c r="D12" i="14"/>
  <c r="F12" i="14" s="1"/>
  <c r="D13" i="14"/>
  <c r="D14" i="14"/>
  <c r="F14" i="14" s="1"/>
  <c r="I14" i="14" s="1"/>
  <c r="D15" i="14"/>
  <c r="E15" i="14" s="1"/>
  <c r="G15" i="14" s="1"/>
  <c r="D16" i="14"/>
  <c r="F16" i="14" s="1"/>
  <c r="D17" i="14"/>
  <c r="D18" i="14"/>
  <c r="F18" i="14" s="1"/>
  <c r="D19" i="14"/>
  <c r="E19" i="14" s="1"/>
  <c r="D20" i="14"/>
  <c r="D21" i="14"/>
  <c r="D22" i="14"/>
  <c r="F22" i="14" s="1"/>
  <c r="D23" i="14"/>
  <c r="E23" i="14" s="1"/>
  <c r="D24" i="14"/>
  <c r="F24" i="14" s="1"/>
  <c r="D25" i="14"/>
  <c r="D26" i="14"/>
  <c r="F26" i="14" s="1"/>
  <c r="D27" i="14"/>
  <c r="E27" i="14" s="1"/>
  <c r="D28" i="14"/>
  <c r="E28" i="14" s="1"/>
  <c r="D29" i="14"/>
  <c r="D30" i="14"/>
  <c r="F30" i="14" s="1"/>
  <c r="D31" i="14"/>
  <c r="E31" i="14" s="1"/>
  <c r="D32" i="14"/>
  <c r="E32" i="14" s="1"/>
  <c r="D33" i="14"/>
  <c r="D34" i="14"/>
  <c r="D35" i="14"/>
  <c r="F35" i="14" s="1"/>
  <c r="D36" i="14"/>
  <c r="F36" i="14" s="1"/>
  <c r="D37" i="14"/>
  <c r="D38" i="14"/>
  <c r="D39" i="14"/>
  <c r="F39" i="14" s="1"/>
  <c r="D40" i="14"/>
  <c r="F40" i="14" s="1"/>
  <c r="D41" i="14"/>
  <c r="D42" i="14"/>
  <c r="F42" i="14" s="1"/>
  <c r="D43" i="14"/>
  <c r="E43" i="14" s="1"/>
  <c r="D44" i="14"/>
  <c r="F44" i="14" s="1"/>
  <c r="D45" i="14"/>
  <c r="D46" i="14"/>
  <c r="F46" i="14" s="1"/>
  <c r="D47" i="14"/>
  <c r="E47" i="14" s="1"/>
  <c r="D48" i="14"/>
  <c r="F48" i="14" s="1"/>
  <c r="D49" i="14"/>
  <c r="D50" i="14"/>
  <c r="F50" i="14" s="1"/>
  <c r="D51" i="14"/>
  <c r="E51" i="14" s="1"/>
  <c r="D52" i="14"/>
  <c r="E52" i="14" s="1"/>
  <c r="D2" i="14"/>
  <c r="F2" i="14" s="1"/>
  <c r="H2" i="14" s="1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2" i="15"/>
  <c r="B3" i="15"/>
  <c r="B4" i="15"/>
  <c r="B5" i="15"/>
  <c r="B6" i="15"/>
  <c r="E6" i="15" s="1"/>
  <c r="B7" i="15"/>
  <c r="B8" i="15"/>
  <c r="B9" i="15"/>
  <c r="B10" i="15"/>
  <c r="E10" i="15" s="1"/>
  <c r="B11" i="15"/>
  <c r="B12" i="15"/>
  <c r="B13" i="15"/>
  <c r="B14" i="15"/>
  <c r="E14" i="15" s="1"/>
  <c r="B15" i="15"/>
  <c r="B16" i="15"/>
  <c r="B17" i="15"/>
  <c r="B18" i="15"/>
  <c r="E18" i="15" s="1"/>
  <c r="B19" i="15"/>
  <c r="B20" i="15"/>
  <c r="B21" i="15"/>
  <c r="B22" i="15"/>
  <c r="E22" i="15" s="1"/>
  <c r="B23" i="15"/>
  <c r="B24" i="15"/>
  <c r="B25" i="15"/>
  <c r="B26" i="15"/>
  <c r="E26" i="15" s="1"/>
  <c r="B27" i="15"/>
  <c r="B28" i="15"/>
  <c r="B29" i="15"/>
  <c r="B30" i="15"/>
  <c r="E30" i="15" s="1"/>
  <c r="B31" i="15"/>
  <c r="B32" i="15"/>
  <c r="B33" i="15"/>
  <c r="B34" i="15"/>
  <c r="E34" i="15" s="1"/>
  <c r="B35" i="15"/>
  <c r="B36" i="15"/>
  <c r="B37" i="15"/>
  <c r="B38" i="15"/>
  <c r="F38" i="15" s="1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2" i="15"/>
  <c r="E2" i="15" s="1"/>
  <c r="I15" i="12"/>
  <c r="I19" i="12"/>
  <c r="I23" i="12"/>
  <c r="I27" i="12"/>
  <c r="I35" i="12"/>
  <c r="I43" i="12"/>
  <c r="I51" i="12"/>
  <c r="H9" i="12"/>
  <c r="H17" i="12"/>
  <c r="H21" i="12"/>
  <c r="H29" i="12"/>
  <c r="H37" i="12"/>
  <c r="H45" i="12"/>
  <c r="E2" i="12"/>
  <c r="B4" i="16"/>
  <c r="B8" i="16"/>
  <c r="B12" i="16"/>
  <c r="B16" i="16"/>
  <c r="F16" i="16" s="1"/>
  <c r="B20" i="16"/>
  <c r="B24" i="16"/>
  <c r="B28" i="16"/>
  <c r="F28" i="16" s="1"/>
  <c r="B32" i="16"/>
  <c r="B36" i="16"/>
  <c r="F36" i="16" s="1"/>
  <c r="B40" i="16"/>
  <c r="B44" i="16"/>
  <c r="B48" i="16"/>
  <c r="F48" i="16" s="1"/>
  <c r="B52" i="16"/>
  <c r="C3" i="16"/>
  <c r="B3" i="16" s="1"/>
  <c r="C4" i="16"/>
  <c r="C5" i="16"/>
  <c r="C6" i="16"/>
  <c r="B6" i="16" s="1"/>
  <c r="C7" i="16"/>
  <c r="B7" i="16" s="1"/>
  <c r="C8" i="16"/>
  <c r="C9" i="16"/>
  <c r="C10" i="16"/>
  <c r="B10" i="16" s="1"/>
  <c r="C11" i="16"/>
  <c r="B11" i="16" s="1"/>
  <c r="C12" i="16"/>
  <c r="C13" i="16"/>
  <c r="C14" i="16"/>
  <c r="C15" i="16"/>
  <c r="B15" i="16" s="1"/>
  <c r="C16" i="16"/>
  <c r="C17" i="16"/>
  <c r="C18" i="16"/>
  <c r="C19" i="16"/>
  <c r="B19" i="16" s="1"/>
  <c r="C20" i="16"/>
  <c r="C21" i="16"/>
  <c r="C22" i="16"/>
  <c r="B22" i="16" s="1"/>
  <c r="C23" i="16"/>
  <c r="B23" i="16" s="1"/>
  <c r="C24" i="16"/>
  <c r="C25" i="16"/>
  <c r="C26" i="16"/>
  <c r="B26" i="16" s="1"/>
  <c r="C27" i="16"/>
  <c r="B27" i="16" s="1"/>
  <c r="C28" i="16"/>
  <c r="C29" i="16"/>
  <c r="C30" i="16"/>
  <c r="C31" i="16"/>
  <c r="B31" i="16" s="1"/>
  <c r="C32" i="16"/>
  <c r="C33" i="16"/>
  <c r="C34" i="16"/>
  <c r="C35" i="16"/>
  <c r="B35" i="16" s="1"/>
  <c r="C36" i="16"/>
  <c r="C37" i="16"/>
  <c r="C38" i="16"/>
  <c r="B38" i="16" s="1"/>
  <c r="C39" i="16"/>
  <c r="B39" i="16" s="1"/>
  <c r="C40" i="16"/>
  <c r="C41" i="16"/>
  <c r="C42" i="16"/>
  <c r="B42" i="16" s="1"/>
  <c r="C43" i="16"/>
  <c r="B43" i="16" s="1"/>
  <c r="C44" i="16"/>
  <c r="C45" i="16"/>
  <c r="C46" i="16"/>
  <c r="C47" i="16"/>
  <c r="B47" i="16" s="1"/>
  <c r="C48" i="16"/>
  <c r="C49" i="16"/>
  <c r="C50" i="16"/>
  <c r="C51" i="16"/>
  <c r="B51" i="16" s="1"/>
  <c r="C52" i="16"/>
  <c r="C2" i="16"/>
  <c r="F52" i="13"/>
  <c r="E52" i="13"/>
  <c r="F51" i="13"/>
  <c r="E51" i="13"/>
  <c r="I51" i="13" s="1"/>
  <c r="F50" i="13"/>
  <c r="E50" i="13"/>
  <c r="F49" i="13"/>
  <c r="E49" i="13"/>
  <c r="H49" i="13" s="1"/>
  <c r="F48" i="13"/>
  <c r="E48" i="13"/>
  <c r="G48" i="13" s="1"/>
  <c r="F47" i="13"/>
  <c r="E47" i="13"/>
  <c r="I47" i="13" s="1"/>
  <c r="F46" i="13"/>
  <c r="E46" i="13"/>
  <c r="F45" i="13"/>
  <c r="E45" i="13"/>
  <c r="F44" i="13"/>
  <c r="E44" i="13"/>
  <c r="I44" i="13" s="1"/>
  <c r="F43" i="13"/>
  <c r="E43" i="13"/>
  <c r="H43" i="13" s="1"/>
  <c r="F42" i="13"/>
  <c r="E42" i="13"/>
  <c r="I42" i="13" s="1"/>
  <c r="I41" i="13"/>
  <c r="G41" i="13"/>
  <c r="F41" i="13"/>
  <c r="E41" i="13"/>
  <c r="H41" i="13" s="1"/>
  <c r="I40" i="13"/>
  <c r="H40" i="13"/>
  <c r="F40" i="13"/>
  <c r="E40" i="13"/>
  <c r="G40" i="13" s="1"/>
  <c r="H39" i="13"/>
  <c r="G39" i="13"/>
  <c r="J39" i="13" s="1"/>
  <c r="K40" i="13" s="1"/>
  <c r="F39" i="13"/>
  <c r="E39" i="13"/>
  <c r="I39" i="13" s="1"/>
  <c r="F38" i="13"/>
  <c r="E38" i="13"/>
  <c r="F37" i="13"/>
  <c r="E37" i="13"/>
  <c r="F36" i="13"/>
  <c r="E36" i="13"/>
  <c r="I36" i="13" s="1"/>
  <c r="F35" i="13"/>
  <c r="E35" i="13"/>
  <c r="G35" i="13" s="1"/>
  <c r="F34" i="13"/>
  <c r="E34" i="13"/>
  <c r="I34" i="13" s="1"/>
  <c r="F33" i="13"/>
  <c r="E33" i="13"/>
  <c r="H33" i="13" s="1"/>
  <c r="F32" i="13"/>
  <c r="E32" i="13"/>
  <c r="G32" i="13" s="1"/>
  <c r="F31" i="13"/>
  <c r="E31" i="13"/>
  <c r="I31" i="13" s="1"/>
  <c r="F30" i="13"/>
  <c r="E30" i="13"/>
  <c r="F29" i="13"/>
  <c r="E29" i="13"/>
  <c r="F28" i="13"/>
  <c r="E28" i="13"/>
  <c r="I28" i="13" s="1"/>
  <c r="F27" i="13"/>
  <c r="H27" i="13" s="1"/>
  <c r="E27" i="13"/>
  <c r="F26" i="13"/>
  <c r="E26" i="13"/>
  <c r="I26" i="13" s="1"/>
  <c r="F25" i="13"/>
  <c r="E25" i="13"/>
  <c r="H25" i="13" s="1"/>
  <c r="F24" i="13"/>
  <c r="E24" i="13"/>
  <c r="G24" i="13" s="1"/>
  <c r="F23" i="13"/>
  <c r="E23" i="13"/>
  <c r="I23" i="13" s="1"/>
  <c r="F22" i="13"/>
  <c r="E22" i="13"/>
  <c r="F21" i="13"/>
  <c r="E21" i="13"/>
  <c r="F20" i="13"/>
  <c r="E20" i="13"/>
  <c r="I20" i="13" s="1"/>
  <c r="F19" i="13"/>
  <c r="H19" i="13" s="1"/>
  <c r="E19" i="13"/>
  <c r="F18" i="13"/>
  <c r="E18" i="13"/>
  <c r="I18" i="13" s="1"/>
  <c r="F17" i="13"/>
  <c r="E17" i="13"/>
  <c r="H17" i="13" s="1"/>
  <c r="F16" i="13"/>
  <c r="E16" i="13"/>
  <c r="G16" i="13" s="1"/>
  <c r="F15" i="13"/>
  <c r="E15" i="13"/>
  <c r="I15" i="13" s="1"/>
  <c r="F14" i="13"/>
  <c r="E14" i="13"/>
  <c r="G14" i="13" s="1"/>
  <c r="F13" i="13"/>
  <c r="E13" i="13"/>
  <c r="F12" i="13"/>
  <c r="E12" i="13"/>
  <c r="I11" i="13"/>
  <c r="F11" i="13"/>
  <c r="E11" i="13"/>
  <c r="G11" i="13" s="1"/>
  <c r="F10" i="13"/>
  <c r="H10" i="13" s="1"/>
  <c r="E10" i="13"/>
  <c r="I9" i="13"/>
  <c r="G9" i="13"/>
  <c r="J9" i="13" s="1"/>
  <c r="K10" i="13" s="1"/>
  <c r="F9" i="13"/>
  <c r="E9" i="13"/>
  <c r="H9" i="13" s="1"/>
  <c r="F8" i="13"/>
  <c r="H8" i="13" s="1"/>
  <c r="E8" i="13"/>
  <c r="F7" i="13"/>
  <c r="H7" i="13" s="1"/>
  <c r="E7" i="13"/>
  <c r="F6" i="13"/>
  <c r="E6" i="13"/>
  <c r="G6" i="13" s="1"/>
  <c r="F5" i="13"/>
  <c r="E5" i="13"/>
  <c r="F4" i="13"/>
  <c r="E4" i="13"/>
  <c r="F3" i="13"/>
  <c r="E3" i="13"/>
  <c r="G3" i="13" s="1"/>
  <c r="H2" i="13"/>
  <c r="F2" i="13"/>
  <c r="E2" i="13"/>
  <c r="I2" i="13" s="1"/>
  <c r="F52" i="12"/>
  <c r="G52" i="12" s="1"/>
  <c r="E52" i="12"/>
  <c r="I52" i="12" s="1"/>
  <c r="F51" i="12"/>
  <c r="E51" i="12"/>
  <c r="G51" i="12" s="1"/>
  <c r="F50" i="12"/>
  <c r="E50" i="12"/>
  <c r="H50" i="12" s="1"/>
  <c r="F49" i="12"/>
  <c r="H49" i="12" s="1"/>
  <c r="E49" i="12"/>
  <c r="I49" i="12" s="1"/>
  <c r="F48" i="12"/>
  <c r="E48" i="12"/>
  <c r="I48" i="12" s="1"/>
  <c r="F47" i="12"/>
  <c r="I47" i="12" s="1"/>
  <c r="E47" i="12"/>
  <c r="H47" i="12" s="1"/>
  <c r="F46" i="12"/>
  <c r="E46" i="12"/>
  <c r="G46" i="12" s="1"/>
  <c r="G45" i="12"/>
  <c r="F45" i="12"/>
  <c r="E45" i="12"/>
  <c r="I45" i="12" s="1"/>
  <c r="F44" i="12"/>
  <c r="E44" i="12"/>
  <c r="I44" i="12" s="1"/>
  <c r="F43" i="12"/>
  <c r="E43" i="12"/>
  <c r="G43" i="12" s="1"/>
  <c r="F42" i="12"/>
  <c r="G42" i="12" s="1"/>
  <c r="E42" i="12"/>
  <c r="H42" i="12" s="1"/>
  <c r="F41" i="12"/>
  <c r="E41" i="12"/>
  <c r="I41" i="12" s="1"/>
  <c r="F40" i="12"/>
  <c r="E40" i="12"/>
  <c r="I40" i="12" s="1"/>
  <c r="F39" i="12"/>
  <c r="E39" i="12"/>
  <c r="H39" i="12" s="1"/>
  <c r="F38" i="12"/>
  <c r="E38" i="12"/>
  <c r="H38" i="12" s="1"/>
  <c r="G37" i="12"/>
  <c r="F37" i="12"/>
  <c r="E37" i="12"/>
  <c r="I37" i="12" s="1"/>
  <c r="F36" i="12"/>
  <c r="E36" i="12"/>
  <c r="I36" i="12" s="1"/>
  <c r="F35" i="12"/>
  <c r="E35" i="12"/>
  <c r="H35" i="12" s="1"/>
  <c r="F34" i="12"/>
  <c r="E34" i="12"/>
  <c r="G34" i="12" s="1"/>
  <c r="F33" i="12"/>
  <c r="E33" i="12"/>
  <c r="H33" i="12" s="1"/>
  <c r="F32" i="12"/>
  <c r="E32" i="12"/>
  <c r="I32" i="12" s="1"/>
  <c r="F31" i="12"/>
  <c r="I31" i="12" s="1"/>
  <c r="E31" i="12"/>
  <c r="H31" i="12" s="1"/>
  <c r="F30" i="12"/>
  <c r="E30" i="12"/>
  <c r="H30" i="12" s="1"/>
  <c r="G29" i="12"/>
  <c r="F29" i="12"/>
  <c r="E29" i="12"/>
  <c r="I29" i="12" s="1"/>
  <c r="F28" i="12"/>
  <c r="E28" i="12"/>
  <c r="I28" i="12" s="1"/>
  <c r="F27" i="12"/>
  <c r="E27" i="12"/>
  <c r="G27" i="12" s="1"/>
  <c r="G26" i="12"/>
  <c r="F26" i="12"/>
  <c r="E26" i="12"/>
  <c r="H26" i="12" s="1"/>
  <c r="F25" i="12"/>
  <c r="H25" i="12" s="1"/>
  <c r="E25" i="12"/>
  <c r="I25" i="12" s="1"/>
  <c r="F24" i="12"/>
  <c r="E24" i="12"/>
  <c r="I24" i="12" s="1"/>
  <c r="F23" i="12"/>
  <c r="E23" i="12"/>
  <c r="H23" i="12" s="1"/>
  <c r="F22" i="12"/>
  <c r="E22" i="12"/>
  <c r="H22" i="12" s="1"/>
  <c r="F21" i="12"/>
  <c r="E21" i="12"/>
  <c r="G21" i="12" s="1"/>
  <c r="F20" i="12"/>
  <c r="E20" i="12"/>
  <c r="I20" i="12" s="1"/>
  <c r="F19" i="12"/>
  <c r="E19" i="12"/>
  <c r="G19" i="12" s="1"/>
  <c r="F18" i="12"/>
  <c r="E18" i="12"/>
  <c r="H18" i="12" s="1"/>
  <c r="G17" i="12"/>
  <c r="F17" i="12"/>
  <c r="E17" i="12"/>
  <c r="I17" i="12" s="1"/>
  <c r="F16" i="12"/>
  <c r="G16" i="12" s="1"/>
  <c r="E16" i="12"/>
  <c r="I16" i="12" s="1"/>
  <c r="F15" i="12"/>
  <c r="E15" i="12"/>
  <c r="H15" i="12" s="1"/>
  <c r="F14" i="12"/>
  <c r="E14" i="12"/>
  <c r="H14" i="12" s="1"/>
  <c r="F13" i="12"/>
  <c r="E13" i="12"/>
  <c r="I13" i="12" s="1"/>
  <c r="F12" i="12"/>
  <c r="E12" i="12"/>
  <c r="I12" i="12" s="1"/>
  <c r="F11" i="12"/>
  <c r="E11" i="12"/>
  <c r="G11" i="12" s="1"/>
  <c r="F10" i="12"/>
  <c r="E10" i="12"/>
  <c r="H10" i="12" s="1"/>
  <c r="F9" i="12"/>
  <c r="E9" i="12"/>
  <c r="G9" i="12" s="1"/>
  <c r="G8" i="12"/>
  <c r="F8" i="12"/>
  <c r="E8" i="12"/>
  <c r="I8" i="12" s="1"/>
  <c r="F7" i="12"/>
  <c r="E7" i="12"/>
  <c r="H7" i="12" s="1"/>
  <c r="F6" i="12"/>
  <c r="E6" i="12"/>
  <c r="H6" i="12" s="1"/>
  <c r="F5" i="12"/>
  <c r="H5" i="12" s="1"/>
  <c r="E5" i="12"/>
  <c r="I5" i="12" s="1"/>
  <c r="F4" i="12"/>
  <c r="E4" i="12"/>
  <c r="I4" i="12" s="1"/>
  <c r="F3" i="12"/>
  <c r="I3" i="12" s="1"/>
  <c r="E3" i="12"/>
  <c r="H3" i="12" s="1"/>
  <c r="F2" i="12"/>
  <c r="I2" i="12" s="1"/>
  <c r="F52" i="11"/>
  <c r="G52" i="11" s="1"/>
  <c r="E52" i="11"/>
  <c r="I52" i="11" s="1"/>
  <c r="F51" i="11"/>
  <c r="E51" i="11"/>
  <c r="I51" i="11" s="1"/>
  <c r="F50" i="11"/>
  <c r="I50" i="11" s="1"/>
  <c r="E50" i="11"/>
  <c r="F49" i="11"/>
  <c r="E49" i="11"/>
  <c r="F48" i="11"/>
  <c r="E48" i="11"/>
  <c r="I48" i="11" s="1"/>
  <c r="F47" i="11"/>
  <c r="I47" i="11" s="1"/>
  <c r="E47" i="11"/>
  <c r="F46" i="11"/>
  <c r="E46" i="11"/>
  <c r="F45" i="11"/>
  <c r="E45" i="11"/>
  <c r="H45" i="11" s="1"/>
  <c r="F44" i="11"/>
  <c r="G44" i="11" s="1"/>
  <c r="E44" i="11"/>
  <c r="I44" i="11" s="1"/>
  <c r="F43" i="11"/>
  <c r="E43" i="11"/>
  <c r="I43" i="11" s="1"/>
  <c r="F42" i="11"/>
  <c r="E42" i="11"/>
  <c r="H42" i="11" s="1"/>
  <c r="H41" i="11"/>
  <c r="F41" i="11"/>
  <c r="E41" i="11"/>
  <c r="F40" i="11"/>
  <c r="G40" i="11" s="1"/>
  <c r="E40" i="11"/>
  <c r="F39" i="11"/>
  <c r="E39" i="11"/>
  <c r="H39" i="11" s="1"/>
  <c r="F38" i="11"/>
  <c r="E38" i="11"/>
  <c r="H37" i="11"/>
  <c r="G37" i="11"/>
  <c r="F37" i="11"/>
  <c r="E37" i="11"/>
  <c r="I37" i="11" s="1"/>
  <c r="H36" i="11"/>
  <c r="F36" i="11"/>
  <c r="E36" i="11"/>
  <c r="G36" i="11" s="1"/>
  <c r="G35" i="11"/>
  <c r="F35" i="11"/>
  <c r="H35" i="11" s="1"/>
  <c r="E35" i="11"/>
  <c r="F34" i="11"/>
  <c r="I34" i="11" s="1"/>
  <c r="E34" i="11"/>
  <c r="F33" i="11"/>
  <c r="E33" i="11"/>
  <c r="G32" i="11"/>
  <c r="F32" i="11"/>
  <c r="E32" i="11"/>
  <c r="F31" i="11"/>
  <c r="E31" i="11"/>
  <c r="H31" i="11" s="1"/>
  <c r="F30" i="11"/>
  <c r="E30" i="11"/>
  <c r="I30" i="11" s="1"/>
  <c r="F29" i="11"/>
  <c r="E29" i="11"/>
  <c r="H29" i="11" s="1"/>
  <c r="H28" i="11"/>
  <c r="G28" i="11"/>
  <c r="F28" i="11"/>
  <c r="E28" i="11"/>
  <c r="I28" i="11" s="1"/>
  <c r="H27" i="11"/>
  <c r="G27" i="11"/>
  <c r="F27" i="11"/>
  <c r="E27" i="11"/>
  <c r="F26" i="11"/>
  <c r="G26" i="11" s="1"/>
  <c r="E26" i="11"/>
  <c r="F25" i="11"/>
  <c r="E25" i="11"/>
  <c r="H25" i="11" s="1"/>
  <c r="F24" i="11"/>
  <c r="E24" i="11"/>
  <c r="F23" i="11"/>
  <c r="E23" i="11"/>
  <c r="F22" i="11"/>
  <c r="E22" i="11"/>
  <c r="I22" i="11" s="1"/>
  <c r="F21" i="11"/>
  <c r="G21" i="11" s="1"/>
  <c r="E21" i="11"/>
  <c r="I21" i="11" s="1"/>
  <c r="H20" i="11"/>
  <c r="G20" i="11"/>
  <c r="F20" i="11"/>
  <c r="E20" i="11"/>
  <c r="I20" i="11" s="1"/>
  <c r="F19" i="11"/>
  <c r="G19" i="11" s="1"/>
  <c r="E19" i="11"/>
  <c r="F18" i="11"/>
  <c r="E18" i="11"/>
  <c r="H18" i="11" s="1"/>
  <c r="F17" i="11"/>
  <c r="E17" i="11"/>
  <c r="H17" i="11" s="1"/>
  <c r="G16" i="11"/>
  <c r="F16" i="11"/>
  <c r="E16" i="11"/>
  <c r="F15" i="11"/>
  <c r="E15" i="11"/>
  <c r="H15" i="11" s="1"/>
  <c r="F14" i="11"/>
  <c r="E14" i="11"/>
  <c r="F13" i="11"/>
  <c r="E13" i="11"/>
  <c r="H13" i="11" s="1"/>
  <c r="F12" i="11"/>
  <c r="G12" i="11" s="1"/>
  <c r="E12" i="11"/>
  <c r="I12" i="11" s="1"/>
  <c r="F11" i="11"/>
  <c r="E11" i="11"/>
  <c r="I11" i="11" s="1"/>
  <c r="G10" i="11"/>
  <c r="F10" i="11"/>
  <c r="E10" i="11"/>
  <c r="F9" i="11"/>
  <c r="E9" i="11"/>
  <c r="F8" i="11"/>
  <c r="E8" i="11"/>
  <c r="F7" i="11"/>
  <c r="E7" i="11"/>
  <c r="H7" i="11" s="1"/>
  <c r="F6" i="11"/>
  <c r="E6" i="11"/>
  <c r="I6" i="11" s="1"/>
  <c r="F5" i="11"/>
  <c r="E5" i="11"/>
  <c r="H5" i="11" s="1"/>
  <c r="F4" i="11"/>
  <c r="G4" i="11" s="1"/>
  <c r="E4" i="11"/>
  <c r="I4" i="11" s="1"/>
  <c r="F3" i="11"/>
  <c r="G3" i="11" s="1"/>
  <c r="E3" i="11"/>
  <c r="H3" i="11" s="1"/>
  <c r="F2" i="11"/>
  <c r="E2" i="11"/>
  <c r="H52" i="10"/>
  <c r="F52" i="10"/>
  <c r="E52" i="10"/>
  <c r="F51" i="10"/>
  <c r="E51" i="10"/>
  <c r="G51" i="10" s="1"/>
  <c r="F50" i="10"/>
  <c r="E50" i="10"/>
  <c r="H50" i="10" s="1"/>
  <c r="F49" i="10"/>
  <c r="E49" i="10"/>
  <c r="G49" i="10" s="1"/>
  <c r="F48" i="10"/>
  <c r="H48" i="10" s="1"/>
  <c r="E48" i="10"/>
  <c r="I48" i="10" s="1"/>
  <c r="F47" i="10"/>
  <c r="E47" i="10"/>
  <c r="H46" i="10"/>
  <c r="F46" i="10"/>
  <c r="E46" i="10"/>
  <c r="G46" i="10" s="1"/>
  <c r="G45" i="10"/>
  <c r="F45" i="10"/>
  <c r="E45" i="10"/>
  <c r="H45" i="10" s="1"/>
  <c r="F44" i="10"/>
  <c r="E44" i="10"/>
  <c r="H44" i="10" s="1"/>
  <c r="F43" i="10"/>
  <c r="E43" i="10"/>
  <c r="F42" i="10"/>
  <c r="I42" i="10" s="1"/>
  <c r="E42" i="10"/>
  <c r="H41" i="10"/>
  <c r="F41" i="10"/>
  <c r="E41" i="10"/>
  <c r="G41" i="10" s="1"/>
  <c r="H40" i="10"/>
  <c r="F40" i="10"/>
  <c r="E40" i="10"/>
  <c r="G40" i="10" s="1"/>
  <c r="G39" i="10"/>
  <c r="F39" i="10"/>
  <c r="E39" i="10"/>
  <c r="F38" i="10"/>
  <c r="E38" i="10"/>
  <c r="H38" i="10" s="1"/>
  <c r="F37" i="10"/>
  <c r="E37" i="10"/>
  <c r="I37" i="10" s="1"/>
  <c r="F36" i="10"/>
  <c r="E36" i="10"/>
  <c r="F35" i="10"/>
  <c r="E35" i="10"/>
  <c r="G35" i="10" s="1"/>
  <c r="F34" i="10"/>
  <c r="I34" i="10" s="1"/>
  <c r="E34" i="10"/>
  <c r="I33" i="10"/>
  <c r="F33" i="10"/>
  <c r="E33" i="10"/>
  <c r="G33" i="10" s="1"/>
  <c r="F32" i="10"/>
  <c r="E32" i="10"/>
  <c r="H32" i="10" s="1"/>
  <c r="F31" i="10"/>
  <c r="I31" i="10" s="1"/>
  <c r="E31" i="10"/>
  <c r="H31" i="10" s="1"/>
  <c r="F30" i="10"/>
  <c r="E30" i="10"/>
  <c r="F29" i="10"/>
  <c r="I29" i="10" s="1"/>
  <c r="E29" i="10"/>
  <c r="G29" i="10" s="1"/>
  <c r="F28" i="10"/>
  <c r="E28" i="10"/>
  <c r="I28" i="10" s="1"/>
  <c r="F27" i="10"/>
  <c r="E27" i="10"/>
  <c r="G26" i="10"/>
  <c r="F26" i="10"/>
  <c r="E26" i="10"/>
  <c r="I26" i="10" s="1"/>
  <c r="G25" i="10"/>
  <c r="F25" i="10"/>
  <c r="E25" i="10"/>
  <c r="H25" i="10" s="1"/>
  <c r="F24" i="10"/>
  <c r="E24" i="10"/>
  <c r="H24" i="10" s="1"/>
  <c r="F23" i="10"/>
  <c r="E23" i="10"/>
  <c r="I23" i="10" s="1"/>
  <c r="F22" i="10"/>
  <c r="E22" i="10"/>
  <c r="F21" i="10"/>
  <c r="E21" i="10"/>
  <c r="F20" i="10"/>
  <c r="E20" i="10"/>
  <c r="G20" i="10" s="1"/>
  <c r="G19" i="10"/>
  <c r="F19" i="10"/>
  <c r="E19" i="10"/>
  <c r="I19" i="10" s="1"/>
  <c r="H18" i="10"/>
  <c r="F18" i="10"/>
  <c r="I18" i="10" s="1"/>
  <c r="E18" i="10"/>
  <c r="G18" i="10" s="1"/>
  <c r="J18" i="10" s="1"/>
  <c r="K19" i="10" s="1"/>
  <c r="I17" i="10"/>
  <c r="F17" i="10"/>
  <c r="E17" i="10"/>
  <c r="H16" i="10"/>
  <c r="F16" i="10"/>
  <c r="E16" i="10"/>
  <c r="I16" i="10" s="1"/>
  <c r="F15" i="10"/>
  <c r="E15" i="10"/>
  <c r="G15" i="10" s="1"/>
  <c r="F14" i="10"/>
  <c r="E14" i="10"/>
  <c r="F13" i="10"/>
  <c r="E13" i="10"/>
  <c r="F12" i="10"/>
  <c r="I12" i="10" s="1"/>
  <c r="E12" i="10"/>
  <c r="H12" i="10" s="1"/>
  <c r="G11" i="10"/>
  <c r="F11" i="10"/>
  <c r="E11" i="10"/>
  <c r="I11" i="10" s="1"/>
  <c r="G10" i="10"/>
  <c r="F10" i="10"/>
  <c r="E10" i="10"/>
  <c r="H10" i="10" s="1"/>
  <c r="G9" i="10"/>
  <c r="F9" i="10"/>
  <c r="E9" i="10"/>
  <c r="H9" i="10" s="1"/>
  <c r="F8" i="10"/>
  <c r="E8" i="10"/>
  <c r="H8" i="10" s="1"/>
  <c r="F7" i="10"/>
  <c r="E7" i="10"/>
  <c r="I7" i="10" s="1"/>
  <c r="F6" i="10"/>
  <c r="E6" i="10"/>
  <c r="F5" i="10"/>
  <c r="E5" i="10"/>
  <c r="F4" i="10"/>
  <c r="E4" i="10"/>
  <c r="G4" i="10" s="1"/>
  <c r="F3" i="10"/>
  <c r="H3" i="10" s="1"/>
  <c r="E3" i="10"/>
  <c r="I3" i="10" s="1"/>
  <c r="G2" i="10"/>
  <c r="F2" i="10"/>
  <c r="E2" i="10"/>
  <c r="H2" i="10" s="1"/>
  <c r="G52" i="9"/>
  <c r="F52" i="9"/>
  <c r="E52" i="9"/>
  <c r="H52" i="9" s="1"/>
  <c r="F51" i="9"/>
  <c r="E51" i="9"/>
  <c r="F50" i="9"/>
  <c r="E50" i="9"/>
  <c r="F49" i="9"/>
  <c r="E49" i="9"/>
  <c r="F48" i="9"/>
  <c r="E48" i="9"/>
  <c r="I47" i="9"/>
  <c r="F47" i="9"/>
  <c r="E47" i="9"/>
  <c r="F46" i="9"/>
  <c r="E46" i="9"/>
  <c r="H46" i="9" s="1"/>
  <c r="F45" i="9"/>
  <c r="E45" i="9"/>
  <c r="H45" i="9" s="1"/>
  <c r="F44" i="9"/>
  <c r="E44" i="9"/>
  <c r="H44" i="9" s="1"/>
  <c r="F43" i="9"/>
  <c r="E43" i="9"/>
  <c r="F42" i="9"/>
  <c r="E42" i="9"/>
  <c r="F41" i="9"/>
  <c r="E41" i="9"/>
  <c r="I41" i="9" s="1"/>
  <c r="F40" i="9"/>
  <c r="E40" i="9"/>
  <c r="F39" i="9"/>
  <c r="H39" i="9" s="1"/>
  <c r="E39" i="9"/>
  <c r="I39" i="9" s="1"/>
  <c r="G38" i="9"/>
  <c r="F38" i="9"/>
  <c r="H38" i="9" s="1"/>
  <c r="E38" i="9"/>
  <c r="I38" i="9" s="1"/>
  <c r="H37" i="9"/>
  <c r="F37" i="9"/>
  <c r="E37" i="9"/>
  <c r="G37" i="9" s="1"/>
  <c r="G36" i="9"/>
  <c r="F36" i="9"/>
  <c r="I36" i="9" s="1"/>
  <c r="E36" i="9"/>
  <c r="H36" i="9" s="1"/>
  <c r="F35" i="9"/>
  <c r="E35" i="9"/>
  <c r="F34" i="9"/>
  <c r="E34" i="9"/>
  <c r="F33" i="9"/>
  <c r="E33" i="9"/>
  <c r="F32" i="9"/>
  <c r="E32" i="9"/>
  <c r="I31" i="9"/>
  <c r="H31" i="9"/>
  <c r="F31" i="9"/>
  <c r="E31" i="9"/>
  <c r="G31" i="9" s="1"/>
  <c r="J31" i="9" s="1"/>
  <c r="K32" i="9" s="1"/>
  <c r="F30" i="9"/>
  <c r="E30" i="9"/>
  <c r="H30" i="9" s="1"/>
  <c r="F29" i="9"/>
  <c r="I29" i="9" s="1"/>
  <c r="E29" i="9"/>
  <c r="F28" i="9"/>
  <c r="G28" i="9" s="1"/>
  <c r="E28" i="9"/>
  <c r="I28" i="9" s="1"/>
  <c r="F27" i="9"/>
  <c r="E27" i="9"/>
  <c r="G26" i="9"/>
  <c r="F26" i="9"/>
  <c r="E26" i="9"/>
  <c r="F25" i="9"/>
  <c r="E25" i="9"/>
  <c r="I25" i="9" s="1"/>
  <c r="I24" i="9"/>
  <c r="F24" i="9"/>
  <c r="E24" i="9"/>
  <c r="I23" i="9"/>
  <c r="H23" i="9"/>
  <c r="F23" i="9"/>
  <c r="E23" i="9"/>
  <c r="G23" i="9" s="1"/>
  <c r="F22" i="9"/>
  <c r="E22" i="9"/>
  <c r="H22" i="9" s="1"/>
  <c r="H21" i="9"/>
  <c r="F21" i="9"/>
  <c r="E21" i="9"/>
  <c r="F20" i="9"/>
  <c r="E20" i="9"/>
  <c r="F19" i="9"/>
  <c r="E19" i="9"/>
  <c r="H19" i="9" s="1"/>
  <c r="F18" i="9"/>
  <c r="E18" i="9"/>
  <c r="F17" i="9"/>
  <c r="E17" i="9"/>
  <c r="I17" i="9" s="1"/>
  <c r="F16" i="9"/>
  <c r="E16" i="9"/>
  <c r="I15" i="9"/>
  <c r="H15" i="9"/>
  <c r="F15" i="9"/>
  <c r="E15" i="9"/>
  <c r="G15" i="9" s="1"/>
  <c r="J15" i="9" s="1"/>
  <c r="K16" i="9" s="1"/>
  <c r="I14" i="9"/>
  <c r="F14" i="9"/>
  <c r="E14" i="9"/>
  <c r="H14" i="9" s="1"/>
  <c r="F13" i="9"/>
  <c r="I13" i="9" s="1"/>
  <c r="E13" i="9"/>
  <c r="F12" i="9"/>
  <c r="G12" i="9" s="1"/>
  <c r="E12" i="9"/>
  <c r="I12" i="9" s="1"/>
  <c r="F11" i="9"/>
  <c r="E11" i="9"/>
  <c r="G10" i="9"/>
  <c r="F10" i="9"/>
  <c r="E10" i="9"/>
  <c r="F9" i="9"/>
  <c r="E9" i="9"/>
  <c r="I9" i="9" s="1"/>
  <c r="I8" i="9"/>
  <c r="F8" i="9"/>
  <c r="E8" i="9"/>
  <c r="I7" i="9"/>
  <c r="H7" i="9"/>
  <c r="F7" i="9"/>
  <c r="E7" i="9"/>
  <c r="G7" i="9" s="1"/>
  <c r="F6" i="9"/>
  <c r="E6" i="9"/>
  <c r="H6" i="9" s="1"/>
  <c r="H5" i="9"/>
  <c r="F5" i="9"/>
  <c r="E5" i="9"/>
  <c r="F4" i="9"/>
  <c r="E4" i="9"/>
  <c r="F3" i="9"/>
  <c r="E3" i="9"/>
  <c r="H3" i="9" s="1"/>
  <c r="F2" i="9"/>
  <c r="E2" i="9"/>
  <c r="F52" i="8"/>
  <c r="E52" i="8"/>
  <c r="I52" i="8" s="1"/>
  <c r="F51" i="8"/>
  <c r="E51" i="8"/>
  <c r="F50" i="8"/>
  <c r="E50" i="8"/>
  <c r="F49" i="8"/>
  <c r="E49" i="8"/>
  <c r="H49" i="8" s="1"/>
  <c r="F48" i="8"/>
  <c r="I48" i="8" s="1"/>
  <c r="E48" i="8"/>
  <c r="H48" i="8" s="1"/>
  <c r="F47" i="8"/>
  <c r="H47" i="8" s="1"/>
  <c r="E47" i="8"/>
  <c r="F46" i="8"/>
  <c r="E46" i="8"/>
  <c r="H45" i="8"/>
  <c r="F45" i="8"/>
  <c r="E45" i="8"/>
  <c r="F44" i="8"/>
  <c r="E44" i="8"/>
  <c r="F43" i="8"/>
  <c r="E43" i="8"/>
  <c r="H42" i="8"/>
  <c r="F42" i="8"/>
  <c r="E42" i="8"/>
  <c r="G42" i="8" s="1"/>
  <c r="H41" i="8"/>
  <c r="F41" i="8"/>
  <c r="E41" i="8"/>
  <c r="G41" i="8" s="1"/>
  <c r="F40" i="8"/>
  <c r="I40" i="8" s="1"/>
  <c r="E40" i="8"/>
  <c r="F39" i="8"/>
  <c r="E39" i="8"/>
  <c r="F38" i="8"/>
  <c r="E38" i="8"/>
  <c r="H38" i="8" s="1"/>
  <c r="F37" i="8"/>
  <c r="E37" i="8"/>
  <c r="H37" i="8" s="1"/>
  <c r="F36" i="8"/>
  <c r="E36" i="8"/>
  <c r="I36" i="8" s="1"/>
  <c r="F35" i="8"/>
  <c r="E35" i="8"/>
  <c r="I35" i="8" s="1"/>
  <c r="F34" i="8"/>
  <c r="E34" i="8"/>
  <c r="H34" i="8" s="1"/>
  <c r="H33" i="8"/>
  <c r="F33" i="8"/>
  <c r="E33" i="8"/>
  <c r="G33" i="8" s="1"/>
  <c r="H32" i="8"/>
  <c r="F32" i="8"/>
  <c r="E32" i="8"/>
  <c r="G32" i="8" s="1"/>
  <c r="H31" i="8"/>
  <c r="F31" i="8"/>
  <c r="E31" i="8"/>
  <c r="G30" i="8"/>
  <c r="F30" i="8"/>
  <c r="E30" i="8"/>
  <c r="H30" i="8" s="1"/>
  <c r="F29" i="8"/>
  <c r="E29" i="8"/>
  <c r="I29" i="8" s="1"/>
  <c r="F28" i="8"/>
  <c r="E28" i="8"/>
  <c r="I28" i="8" s="1"/>
  <c r="F27" i="8"/>
  <c r="E27" i="8"/>
  <c r="I27" i="8" s="1"/>
  <c r="F26" i="8"/>
  <c r="E26" i="8"/>
  <c r="H26" i="8" s="1"/>
  <c r="H25" i="8"/>
  <c r="F25" i="8"/>
  <c r="E25" i="8"/>
  <c r="G25" i="8" s="1"/>
  <c r="H24" i="8"/>
  <c r="F24" i="8"/>
  <c r="E24" i="8"/>
  <c r="G24" i="8" s="1"/>
  <c r="H23" i="8"/>
  <c r="F23" i="8"/>
  <c r="E23" i="8"/>
  <c r="G22" i="8"/>
  <c r="F22" i="8"/>
  <c r="E22" i="8"/>
  <c r="H22" i="8" s="1"/>
  <c r="F21" i="8"/>
  <c r="E21" i="8"/>
  <c r="I21" i="8" s="1"/>
  <c r="F20" i="8"/>
  <c r="E20" i="8"/>
  <c r="I20" i="8" s="1"/>
  <c r="F19" i="8"/>
  <c r="E19" i="8"/>
  <c r="I19" i="8" s="1"/>
  <c r="F18" i="8"/>
  <c r="E18" i="8"/>
  <c r="H18" i="8" s="1"/>
  <c r="H17" i="8"/>
  <c r="F17" i="8"/>
  <c r="E17" i="8"/>
  <c r="G17" i="8" s="1"/>
  <c r="H16" i="8"/>
  <c r="F16" i="8"/>
  <c r="E16" i="8"/>
  <c r="G16" i="8" s="1"/>
  <c r="H15" i="8"/>
  <c r="F15" i="8"/>
  <c r="E15" i="8"/>
  <c r="G14" i="8"/>
  <c r="F14" i="8"/>
  <c r="E14" i="8"/>
  <c r="H14" i="8" s="1"/>
  <c r="F13" i="8"/>
  <c r="E13" i="8"/>
  <c r="I13" i="8" s="1"/>
  <c r="F12" i="8"/>
  <c r="E12" i="8"/>
  <c r="F11" i="8"/>
  <c r="E11" i="8"/>
  <c r="I11" i="8" s="1"/>
  <c r="F10" i="8"/>
  <c r="E10" i="8"/>
  <c r="H10" i="8" s="1"/>
  <c r="H9" i="8"/>
  <c r="F9" i="8"/>
  <c r="E9" i="8"/>
  <c r="G9" i="8" s="1"/>
  <c r="H8" i="8"/>
  <c r="F8" i="8"/>
  <c r="E8" i="8"/>
  <c r="G8" i="8" s="1"/>
  <c r="H7" i="8"/>
  <c r="F7" i="8"/>
  <c r="E7" i="8"/>
  <c r="G6" i="8"/>
  <c r="F6" i="8"/>
  <c r="E6" i="8"/>
  <c r="H6" i="8" s="1"/>
  <c r="F5" i="8"/>
  <c r="E5" i="8"/>
  <c r="I5" i="8" s="1"/>
  <c r="F4" i="8"/>
  <c r="E4" i="8"/>
  <c r="F3" i="8"/>
  <c r="E3" i="8"/>
  <c r="I3" i="8" s="1"/>
  <c r="F2" i="8"/>
  <c r="E2" i="8"/>
  <c r="H2" i="8" s="1"/>
  <c r="H52" i="7"/>
  <c r="G52" i="7"/>
  <c r="J52" i="7" s="1"/>
  <c r="K53" i="7" s="1"/>
  <c r="F52" i="7"/>
  <c r="E52" i="7"/>
  <c r="I52" i="7" s="1"/>
  <c r="H51" i="7"/>
  <c r="F51" i="7"/>
  <c r="E51" i="7"/>
  <c r="G51" i="7" s="1"/>
  <c r="H50" i="7"/>
  <c r="F50" i="7"/>
  <c r="G50" i="7" s="1"/>
  <c r="E50" i="7"/>
  <c r="I49" i="7"/>
  <c r="G49" i="7"/>
  <c r="F49" i="7"/>
  <c r="E49" i="7"/>
  <c r="F48" i="7"/>
  <c r="E48" i="7"/>
  <c r="F47" i="7"/>
  <c r="E47" i="7"/>
  <c r="F46" i="7"/>
  <c r="E46" i="7"/>
  <c r="H46" i="7" s="1"/>
  <c r="F45" i="7"/>
  <c r="E45" i="7"/>
  <c r="F44" i="7"/>
  <c r="E44" i="7"/>
  <c r="H44" i="7" s="1"/>
  <c r="F43" i="7"/>
  <c r="G43" i="7" s="1"/>
  <c r="E43" i="7"/>
  <c r="I43" i="7" s="1"/>
  <c r="F42" i="7"/>
  <c r="E42" i="7"/>
  <c r="I42" i="7" s="1"/>
  <c r="F41" i="7"/>
  <c r="E41" i="7"/>
  <c r="H41" i="7" s="1"/>
  <c r="F40" i="7"/>
  <c r="H40" i="7" s="1"/>
  <c r="E40" i="7"/>
  <c r="F39" i="7"/>
  <c r="E39" i="7"/>
  <c r="F38" i="7"/>
  <c r="I38" i="7" s="1"/>
  <c r="E38" i="7"/>
  <c r="F37" i="7"/>
  <c r="E37" i="7"/>
  <c r="H37" i="7" s="1"/>
  <c r="H36" i="7"/>
  <c r="G36" i="7"/>
  <c r="F36" i="7"/>
  <c r="E36" i="7"/>
  <c r="I36" i="7" s="1"/>
  <c r="H35" i="7"/>
  <c r="F35" i="7"/>
  <c r="E35" i="7"/>
  <c r="G35" i="7" s="1"/>
  <c r="H34" i="7"/>
  <c r="F34" i="7"/>
  <c r="G34" i="7" s="1"/>
  <c r="E34" i="7"/>
  <c r="I33" i="7"/>
  <c r="G33" i="7"/>
  <c r="F33" i="7"/>
  <c r="E33" i="7"/>
  <c r="F32" i="7"/>
  <c r="E32" i="7"/>
  <c r="F31" i="7"/>
  <c r="E31" i="7"/>
  <c r="G31" i="7" s="1"/>
  <c r="F30" i="7"/>
  <c r="I30" i="7" s="1"/>
  <c r="E30" i="7"/>
  <c r="F29" i="7"/>
  <c r="E29" i="7"/>
  <c r="F28" i="7"/>
  <c r="G28" i="7" s="1"/>
  <c r="E28" i="7"/>
  <c r="I28" i="7" s="1"/>
  <c r="H27" i="7"/>
  <c r="G27" i="7"/>
  <c r="F27" i="7"/>
  <c r="E27" i="7"/>
  <c r="I27" i="7" s="1"/>
  <c r="F26" i="7"/>
  <c r="E26" i="7"/>
  <c r="F25" i="7"/>
  <c r="E25" i="7"/>
  <c r="F24" i="7"/>
  <c r="H24" i="7" s="1"/>
  <c r="E24" i="7"/>
  <c r="F23" i="7"/>
  <c r="E23" i="7"/>
  <c r="G23" i="7" s="1"/>
  <c r="F22" i="7"/>
  <c r="I22" i="7" s="1"/>
  <c r="E22" i="7"/>
  <c r="F21" i="7"/>
  <c r="I21" i="7" s="1"/>
  <c r="E21" i="7"/>
  <c r="H20" i="7"/>
  <c r="G20" i="7"/>
  <c r="F20" i="7"/>
  <c r="E20" i="7"/>
  <c r="I20" i="7" s="1"/>
  <c r="H19" i="7"/>
  <c r="F19" i="7"/>
  <c r="E19" i="7"/>
  <c r="G19" i="7" s="1"/>
  <c r="H18" i="7"/>
  <c r="F18" i="7"/>
  <c r="G18" i="7" s="1"/>
  <c r="E18" i="7"/>
  <c r="I17" i="7"/>
  <c r="G17" i="7"/>
  <c r="F17" i="7"/>
  <c r="E17" i="7"/>
  <c r="F16" i="7"/>
  <c r="H16" i="7" s="1"/>
  <c r="E16" i="7"/>
  <c r="F15" i="7"/>
  <c r="E15" i="7"/>
  <c r="F14" i="7"/>
  <c r="I14" i="7" s="1"/>
  <c r="E14" i="7"/>
  <c r="F13" i="7"/>
  <c r="E13" i="7"/>
  <c r="F12" i="7"/>
  <c r="E12" i="7"/>
  <c r="H12" i="7" s="1"/>
  <c r="F11" i="7"/>
  <c r="G11" i="7" s="1"/>
  <c r="E11" i="7"/>
  <c r="I11" i="7" s="1"/>
  <c r="F10" i="7"/>
  <c r="E10" i="7"/>
  <c r="I10" i="7" s="1"/>
  <c r="G9" i="7"/>
  <c r="F9" i="7"/>
  <c r="E9" i="7"/>
  <c r="F8" i="7"/>
  <c r="E8" i="7"/>
  <c r="F7" i="7"/>
  <c r="E7" i="7"/>
  <c r="F6" i="7"/>
  <c r="E6" i="7"/>
  <c r="H6" i="7" s="1"/>
  <c r="F5" i="7"/>
  <c r="E5" i="7"/>
  <c r="I5" i="7" s="1"/>
  <c r="F4" i="7"/>
  <c r="E4" i="7"/>
  <c r="H4" i="7" s="1"/>
  <c r="F3" i="7"/>
  <c r="H3" i="7" s="1"/>
  <c r="E3" i="7"/>
  <c r="H2" i="7"/>
  <c r="G2" i="7"/>
  <c r="F2" i="7"/>
  <c r="E2" i="7"/>
  <c r="F52" i="6"/>
  <c r="E52" i="6"/>
  <c r="F51" i="6"/>
  <c r="E51" i="6"/>
  <c r="H51" i="6" s="1"/>
  <c r="F50" i="6"/>
  <c r="E50" i="6"/>
  <c r="F49" i="6"/>
  <c r="E49" i="6"/>
  <c r="H49" i="6" s="1"/>
  <c r="F48" i="6"/>
  <c r="E48" i="6"/>
  <c r="G48" i="6" s="1"/>
  <c r="F47" i="6"/>
  <c r="E47" i="6"/>
  <c r="I47" i="6" s="1"/>
  <c r="F46" i="6"/>
  <c r="I46" i="6" s="1"/>
  <c r="E46" i="6"/>
  <c r="H45" i="6"/>
  <c r="F45" i="6"/>
  <c r="E45" i="6"/>
  <c r="G45" i="6" s="1"/>
  <c r="F44" i="6"/>
  <c r="E44" i="6"/>
  <c r="F43" i="6"/>
  <c r="E43" i="6"/>
  <c r="G42" i="6"/>
  <c r="F42" i="6"/>
  <c r="E42" i="6"/>
  <c r="F41" i="6"/>
  <c r="E41" i="6"/>
  <c r="F40" i="6"/>
  <c r="E40" i="6"/>
  <c r="G40" i="6" s="1"/>
  <c r="H39" i="6"/>
  <c r="F39" i="6"/>
  <c r="E39" i="6"/>
  <c r="G39" i="6" s="1"/>
  <c r="H38" i="6"/>
  <c r="F38" i="6"/>
  <c r="I38" i="6" s="1"/>
  <c r="E38" i="6"/>
  <c r="G38" i="6" s="1"/>
  <c r="I37" i="6"/>
  <c r="F37" i="6"/>
  <c r="E37" i="6"/>
  <c r="F36" i="6"/>
  <c r="E36" i="6"/>
  <c r="F35" i="6"/>
  <c r="E35" i="6"/>
  <c r="H34" i="6"/>
  <c r="F34" i="6"/>
  <c r="E34" i="6"/>
  <c r="G34" i="6" s="1"/>
  <c r="G33" i="6"/>
  <c r="F33" i="6"/>
  <c r="E33" i="6"/>
  <c r="F32" i="6"/>
  <c r="E32" i="6"/>
  <c r="G32" i="6" s="1"/>
  <c r="F31" i="6"/>
  <c r="H31" i="6" s="1"/>
  <c r="E31" i="6"/>
  <c r="I31" i="6" s="1"/>
  <c r="F30" i="6"/>
  <c r="H30" i="6" s="1"/>
  <c r="E30" i="6"/>
  <c r="F29" i="6"/>
  <c r="E29" i="6"/>
  <c r="F28" i="6"/>
  <c r="H28" i="6" s="1"/>
  <c r="E28" i="6"/>
  <c r="G28" i="6" s="1"/>
  <c r="F27" i="6"/>
  <c r="E27" i="6"/>
  <c r="H27" i="6" s="1"/>
  <c r="F26" i="6"/>
  <c r="E26" i="6"/>
  <c r="I26" i="6" s="1"/>
  <c r="F25" i="6"/>
  <c r="E25" i="6"/>
  <c r="I25" i="6" s="1"/>
  <c r="F24" i="6"/>
  <c r="E24" i="6"/>
  <c r="F23" i="6"/>
  <c r="E23" i="6"/>
  <c r="H23" i="6" s="1"/>
  <c r="F22" i="6"/>
  <c r="E22" i="6"/>
  <c r="G22" i="6" s="1"/>
  <c r="H21" i="6"/>
  <c r="F21" i="6"/>
  <c r="E21" i="6"/>
  <c r="G21" i="6" s="1"/>
  <c r="H20" i="6"/>
  <c r="F20" i="6"/>
  <c r="E20" i="6"/>
  <c r="G19" i="6"/>
  <c r="F19" i="6"/>
  <c r="E19" i="6"/>
  <c r="H19" i="6" s="1"/>
  <c r="F18" i="6"/>
  <c r="E18" i="6"/>
  <c r="I18" i="6" s="1"/>
  <c r="F17" i="6"/>
  <c r="E17" i="6"/>
  <c r="I17" i="6" s="1"/>
  <c r="F16" i="6"/>
  <c r="I16" i="6" s="1"/>
  <c r="E16" i="6"/>
  <c r="G16" i="6" s="1"/>
  <c r="F15" i="6"/>
  <c r="E15" i="6"/>
  <c r="F14" i="6"/>
  <c r="E14" i="6"/>
  <c r="G13" i="6"/>
  <c r="F13" i="6"/>
  <c r="E13" i="6"/>
  <c r="I13" i="6" s="1"/>
  <c r="G12" i="6"/>
  <c r="F12" i="6"/>
  <c r="E12" i="6"/>
  <c r="I12" i="6" s="1"/>
  <c r="F11" i="6"/>
  <c r="I11" i="6" s="1"/>
  <c r="E11" i="6"/>
  <c r="G11" i="6" s="1"/>
  <c r="F10" i="6"/>
  <c r="E10" i="6"/>
  <c r="F9" i="6"/>
  <c r="E9" i="6"/>
  <c r="F8" i="6"/>
  <c r="E8" i="6"/>
  <c r="G8" i="6" s="1"/>
  <c r="F7" i="6"/>
  <c r="E7" i="6"/>
  <c r="H7" i="6" s="1"/>
  <c r="F6" i="6"/>
  <c r="E6" i="6"/>
  <c r="G6" i="6" s="1"/>
  <c r="F5" i="6"/>
  <c r="H5" i="6" s="1"/>
  <c r="E5" i="6"/>
  <c r="I5" i="6" s="1"/>
  <c r="F4" i="6"/>
  <c r="H4" i="6" s="1"/>
  <c r="E4" i="6"/>
  <c r="G4" i="6" s="1"/>
  <c r="F3" i="6"/>
  <c r="E3" i="6"/>
  <c r="H3" i="6" s="1"/>
  <c r="F2" i="6"/>
  <c r="E2" i="6"/>
  <c r="I2" i="6" s="1"/>
  <c r="F52" i="5"/>
  <c r="E52" i="5"/>
  <c r="I52" i="5" s="1"/>
  <c r="F51" i="5"/>
  <c r="E51" i="5"/>
  <c r="G51" i="5" s="1"/>
  <c r="F50" i="5"/>
  <c r="E50" i="5"/>
  <c r="F49" i="5"/>
  <c r="E49" i="5"/>
  <c r="G49" i="5" s="1"/>
  <c r="F48" i="5"/>
  <c r="E48" i="5"/>
  <c r="H48" i="5" s="1"/>
  <c r="F47" i="5"/>
  <c r="E47" i="5"/>
  <c r="I47" i="5" s="1"/>
  <c r="F46" i="5"/>
  <c r="E46" i="5"/>
  <c r="H46" i="5" s="1"/>
  <c r="F45" i="5"/>
  <c r="E45" i="5"/>
  <c r="F44" i="5"/>
  <c r="E44" i="5"/>
  <c r="G43" i="5"/>
  <c r="F43" i="5"/>
  <c r="E43" i="5"/>
  <c r="F42" i="5"/>
  <c r="E42" i="5"/>
  <c r="H42" i="5" s="1"/>
  <c r="F41" i="5"/>
  <c r="E41" i="5"/>
  <c r="G41" i="5" s="1"/>
  <c r="H40" i="5"/>
  <c r="F40" i="5"/>
  <c r="E40" i="5"/>
  <c r="G40" i="5" s="1"/>
  <c r="H39" i="5"/>
  <c r="F39" i="5"/>
  <c r="E39" i="5"/>
  <c r="I39" i="5" s="1"/>
  <c r="G38" i="5"/>
  <c r="F38" i="5"/>
  <c r="E38" i="5"/>
  <c r="H38" i="5" s="1"/>
  <c r="F37" i="5"/>
  <c r="E37" i="5"/>
  <c r="F36" i="5"/>
  <c r="E36" i="5"/>
  <c r="F35" i="5"/>
  <c r="I35" i="5" s="1"/>
  <c r="E35" i="5"/>
  <c r="F34" i="5"/>
  <c r="E34" i="5"/>
  <c r="H34" i="5" s="1"/>
  <c r="F33" i="5"/>
  <c r="E33" i="5"/>
  <c r="H32" i="5"/>
  <c r="G32" i="5"/>
  <c r="F32" i="5"/>
  <c r="E32" i="5"/>
  <c r="I32" i="5" s="1"/>
  <c r="H31" i="5"/>
  <c r="G31" i="5"/>
  <c r="F31" i="5"/>
  <c r="E31" i="5"/>
  <c r="I31" i="5" s="1"/>
  <c r="F30" i="5"/>
  <c r="I30" i="5" s="1"/>
  <c r="E30" i="5"/>
  <c r="F29" i="5"/>
  <c r="E29" i="5"/>
  <c r="I29" i="5" s="1"/>
  <c r="F28" i="5"/>
  <c r="E28" i="5"/>
  <c r="F27" i="5"/>
  <c r="E27" i="5"/>
  <c r="G27" i="5" s="1"/>
  <c r="F26" i="5"/>
  <c r="E26" i="5"/>
  <c r="H26" i="5" s="1"/>
  <c r="F25" i="5"/>
  <c r="I25" i="5" s="1"/>
  <c r="E25" i="5"/>
  <c r="H24" i="5"/>
  <c r="G24" i="5"/>
  <c r="F24" i="5"/>
  <c r="E24" i="5"/>
  <c r="I24" i="5" s="1"/>
  <c r="H23" i="5"/>
  <c r="G23" i="5"/>
  <c r="F23" i="5"/>
  <c r="E23" i="5"/>
  <c r="I23" i="5" s="1"/>
  <c r="F22" i="5"/>
  <c r="I22" i="5" s="1"/>
  <c r="E22" i="5"/>
  <c r="F21" i="5"/>
  <c r="E21" i="5"/>
  <c r="I21" i="5" s="1"/>
  <c r="F20" i="5"/>
  <c r="E20" i="5"/>
  <c r="F19" i="5"/>
  <c r="E19" i="5"/>
  <c r="G19" i="5" s="1"/>
  <c r="F18" i="5"/>
  <c r="E18" i="5"/>
  <c r="H18" i="5" s="1"/>
  <c r="F17" i="5"/>
  <c r="I17" i="5" s="1"/>
  <c r="E17" i="5"/>
  <c r="H16" i="5"/>
  <c r="G16" i="5"/>
  <c r="F16" i="5"/>
  <c r="E16" i="5"/>
  <c r="I16" i="5" s="1"/>
  <c r="H15" i="5"/>
  <c r="G15" i="5"/>
  <c r="F15" i="5"/>
  <c r="E15" i="5"/>
  <c r="I15" i="5" s="1"/>
  <c r="F14" i="5"/>
  <c r="I14" i="5" s="1"/>
  <c r="E14" i="5"/>
  <c r="F13" i="5"/>
  <c r="E13" i="5"/>
  <c r="F12" i="5"/>
  <c r="E12" i="5"/>
  <c r="F11" i="5"/>
  <c r="E11" i="5"/>
  <c r="G11" i="5" s="1"/>
  <c r="F10" i="5"/>
  <c r="E10" i="5"/>
  <c r="H10" i="5" s="1"/>
  <c r="F9" i="5"/>
  <c r="I9" i="5" s="1"/>
  <c r="E9" i="5"/>
  <c r="H8" i="5"/>
  <c r="G8" i="5"/>
  <c r="F8" i="5"/>
  <c r="E8" i="5"/>
  <c r="I8" i="5" s="1"/>
  <c r="H7" i="5"/>
  <c r="G7" i="5"/>
  <c r="F7" i="5"/>
  <c r="E7" i="5"/>
  <c r="I7" i="5" s="1"/>
  <c r="F6" i="5"/>
  <c r="I6" i="5" s="1"/>
  <c r="E6" i="5"/>
  <c r="F5" i="5"/>
  <c r="E5" i="5"/>
  <c r="I5" i="5" s="1"/>
  <c r="F4" i="5"/>
  <c r="E4" i="5"/>
  <c r="F3" i="5"/>
  <c r="E3" i="5"/>
  <c r="G3" i="5" s="1"/>
  <c r="F2" i="5"/>
  <c r="E2" i="5"/>
  <c r="H2" i="5" s="1"/>
  <c r="F52" i="4"/>
  <c r="E52" i="4"/>
  <c r="I52" i="4" s="1"/>
  <c r="G51" i="4"/>
  <c r="F51" i="4"/>
  <c r="E51" i="4"/>
  <c r="I51" i="4" s="1"/>
  <c r="G50" i="4"/>
  <c r="F50" i="4"/>
  <c r="E50" i="4"/>
  <c r="I50" i="4" s="1"/>
  <c r="G49" i="4"/>
  <c r="F49" i="4"/>
  <c r="E49" i="4"/>
  <c r="H49" i="4" s="1"/>
  <c r="F48" i="4"/>
  <c r="E48" i="4"/>
  <c r="F47" i="4"/>
  <c r="E47" i="4"/>
  <c r="G47" i="4" s="1"/>
  <c r="F46" i="4"/>
  <c r="E46" i="4"/>
  <c r="F45" i="4"/>
  <c r="E45" i="4"/>
  <c r="F44" i="4"/>
  <c r="E44" i="4"/>
  <c r="I44" i="4" s="1"/>
  <c r="G43" i="4"/>
  <c r="F43" i="4"/>
  <c r="E43" i="4"/>
  <c r="I43" i="4" s="1"/>
  <c r="G42" i="4"/>
  <c r="F42" i="4"/>
  <c r="E42" i="4"/>
  <c r="I42" i="4" s="1"/>
  <c r="F41" i="4"/>
  <c r="I41" i="4" s="1"/>
  <c r="E41" i="4"/>
  <c r="G41" i="4" s="1"/>
  <c r="F40" i="4"/>
  <c r="E40" i="4"/>
  <c r="G40" i="4" s="1"/>
  <c r="F39" i="4"/>
  <c r="E39" i="4"/>
  <c r="I39" i="4" s="1"/>
  <c r="F38" i="4"/>
  <c r="E38" i="4"/>
  <c r="G38" i="4" s="1"/>
  <c r="F37" i="4"/>
  <c r="E37" i="4"/>
  <c r="F36" i="4"/>
  <c r="E36" i="4"/>
  <c r="G35" i="4"/>
  <c r="F35" i="4"/>
  <c r="E35" i="4"/>
  <c r="I35" i="4" s="1"/>
  <c r="G34" i="4"/>
  <c r="F34" i="4"/>
  <c r="E34" i="4"/>
  <c r="I34" i="4" s="1"/>
  <c r="F33" i="4"/>
  <c r="E33" i="4"/>
  <c r="F32" i="4"/>
  <c r="E32" i="4"/>
  <c r="G31" i="4"/>
  <c r="F31" i="4"/>
  <c r="E31" i="4"/>
  <c r="I31" i="4" s="1"/>
  <c r="F30" i="4"/>
  <c r="E30" i="4"/>
  <c r="F29" i="4"/>
  <c r="E29" i="4"/>
  <c r="F28" i="4"/>
  <c r="E28" i="4"/>
  <c r="F27" i="4"/>
  <c r="H27" i="4" s="1"/>
  <c r="E27" i="4"/>
  <c r="I27" i="4" s="1"/>
  <c r="H26" i="4"/>
  <c r="F26" i="4"/>
  <c r="E26" i="4"/>
  <c r="G25" i="4"/>
  <c r="F25" i="4"/>
  <c r="E25" i="4"/>
  <c r="F24" i="4"/>
  <c r="E24" i="4"/>
  <c r="G24" i="4" s="1"/>
  <c r="F23" i="4"/>
  <c r="E23" i="4"/>
  <c r="G22" i="4"/>
  <c r="F22" i="4"/>
  <c r="E22" i="4"/>
  <c r="F21" i="4"/>
  <c r="E21" i="4"/>
  <c r="F20" i="4"/>
  <c r="E20" i="4"/>
  <c r="H19" i="4"/>
  <c r="F19" i="4"/>
  <c r="E19" i="4"/>
  <c r="G19" i="4" s="1"/>
  <c r="H18" i="4"/>
  <c r="F18" i="4"/>
  <c r="E18" i="4"/>
  <c r="F17" i="4"/>
  <c r="I17" i="4" s="1"/>
  <c r="E17" i="4"/>
  <c r="F16" i="4"/>
  <c r="I16" i="4" s="1"/>
  <c r="E16" i="4"/>
  <c r="H16" i="4" s="1"/>
  <c r="F15" i="4"/>
  <c r="E15" i="4"/>
  <c r="I15" i="4" s="1"/>
  <c r="F14" i="4"/>
  <c r="E14" i="4"/>
  <c r="G14" i="4" s="1"/>
  <c r="F13" i="4"/>
  <c r="E13" i="4"/>
  <c r="F12" i="4"/>
  <c r="E12" i="4"/>
  <c r="I12" i="4" s="1"/>
  <c r="F11" i="4"/>
  <c r="H11" i="4" s="1"/>
  <c r="E11" i="4"/>
  <c r="I11" i="4" s="1"/>
  <c r="F10" i="4"/>
  <c r="H10" i="4" s="1"/>
  <c r="E10" i="4"/>
  <c r="G10" i="4" s="1"/>
  <c r="G9" i="4"/>
  <c r="F9" i="4"/>
  <c r="E9" i="4"/>
  <c r="H9" i="4" s="1"/>
  <c r="F8" i="4"/>
  <c r="E8" i="4"/>
  <c r="G8" i="4" s="1"/>
  <c r="F7" i="4"/>
  <c r="E7" i="4"/>
  <c r="G6" i="4"/>
  <c r="F6" i="4"/>
  <c r="E6" i="4"/>
  <c r="F5" i="4"/>
  <c r="E5" i="4"/>
  <c r="F4" i="4"/>
  <c r="E4" i="4"/>
  <c r="F3" i="4"/>
  <c r="E3" i="4"/>
  <c r="H3" i="4" s="1"/>
  <c r="F2" i="4"/>
  <c r="H2" i="4" s="1"/>
  <c r="E2" i="4"/>
  <c r="G2" i="4" s="1"/>
  <c r="F52" i="3"/>
  <c r="I52" i="3" s="1"/>
  <c r="E52" i="3"/>
  <c r="F51" i="3"/>
  <c r="I51" i="3" s="1"/>
  <c r="E51" i="3"/>
  <c r="F50" i="3"/>
  <c r="E50" i="3"/>
  <c r="I50" i="3" s="1"/>
  <c r="F49" i="3"/>
  <c r="E49" i="3"/>
  <c r="F48" i="3"/>
  <c r="E48" i="3"/>
  <c r="I48" i="3" s="1"/>
  <c r="F47" i="3"/>
  <c r="E47" i="3"/>
  <c r="F46" i="3"/>
  <c r="E46" i="3"/>
  <c r="H46" i="3" s="1"/>
  <c r="F45" i="3"/>
  <c r="E45" i="3"/>
  <c r="F44" i="3"/>
  <c r="E44" i="3"/>
  <c r="G44" i="3" s="1"/>
  <c r="F43" i="3"/>
  <c r="I43" i="3" s="1"/>
  <c r="E43" i="3"/>
  <c r="F42" i="3"/>
  <c r="H42" i="3" s="1"/>
  <c r="E42" i="3"/>
  <c r="G42" i="3" s="1"/>
  <c r="F41" i="3"/>
  <c r="H41" i="3" s="1"/>
  <c r="E41" i="3"/>
  <c r="G41" i="3" s="1"/>
  <c r="F40" i="3"/>
  <c r="I40" i="3" s="1"/>
  <c r="E40" i="3"/>
  <c r="H39" i="3"/>
  <c r="F39" i="3"/>
  <c r="E39" i="3"/>
  <c r="G39" i="3" s="1"/>
  <c r="F38" i="3"/>
  <c r="H38" i="3" s="1"/>
  <c r="E38" i="3"/>
  <c r="I38" i="3" s="1"/>
  <c r="F37" i="3"/>
  <c r="H37" i="3" s="1"/>
  <c r="E37" i="3"/>
  <c r="G37" i="3" s="1"/>
  <c r="F36" i="3"/>
  <c r="E36" i="3"/>
  <c r="F35" i="3"/>
  <c r="I35" i="3" s="1"/>
  <c r="E35" i="3"/>
  <c r="F34" i="3"/>
  <c r="H34" i="3" s="1"/>
  <c r="E34" i="3"/>
  <c r="G34" i="3" s="1"/>
  <c r="F33" i="3"/>
  <c r="H33" i="3" s="1"/>
  <c r="E33" i="3"/>
  <c r="F32" i="3"/>
  <c r="E32" i="3"/>
  <c r="F31" i="3"/>
  <c r="E31" i="3"/>
  <c r="I30" i="3"/>
  <c r="F30" i="3"/>
  <c r="E30" i="3"/>
  <c r="H29" i="3"/>
  <c r="F29" i="3"/>
  <c r="E29" i="3"/>
  <c r="G29" i="3" s="1"/>
  <c r="G28" i="3"/>
  <c r="F28" i="3"/>
  <c r="E28" i="3"/>
  <c r="H28" i="3" s="1"/>
  <c r="F27" i="3"/>
  <c r="I27" i="3" s="1"/>
  <c r="E27" i="3"/>
  <c r="G27" i="3" s="1"/>
  <c r="F26" i="3"/>
  <c r="E26" i="3"/>
  <c r="F25" i="3"/>
  <c r="E25" i="3"/>
  <c r="F24" i="3"/>
  <c r="H24" i="3" s="1"/>
  <c r="E24" i="3"/>
  <c r="F23" i="3"/>
  <c r="E23" i="3"/>
  <c r="F22" i="3"/>
  <c r="E22" i="3"/>
  <c r="I22" i="3" s="1"/>
  <c r="F21" i="3"/>
  <c r="E21" i="3"/>
  <c r="G21" i="3" s="1"/>
  <c r="F20" i="3"/>
  <c r="E20" i="3"/>
  <c r="H20" i="3" s="1"/>
  <c r="F19" i="3"/>
  <c r="I19" i="3" s="1"/>
  <c r="E19" i="3"/>
  <c r="F18" i="3"/>
  <c r="E18" i="3"/>
  <c r="F17" i="3"/>
  <c r="E17" i="3"/>
  <c r="F16" i="3"/>
  <c r="H16" i="3" s="1"/>
  <c r="E16" i="3"/>
  <c r="F15" i="3"/>
  <c r="E15" i="3"/>
  <c r="I14" i="3"/>
  <c r="F14" i="3"/>
  <c r="E14" i="3"/>
  <c r="H13" i="3"/>
  <c r="F13" i="3"/>
  <c r="E13" i="3"/>
  <c r="G13" i="3" s="1"/>
  <c r="G12" i="3"/>
  <c r="F12" i="3"/>
  <c r="E12" i="3"/>
  <c r="H12" i="3" s="1"/>
  <c r="F11" i="3"/>
  <c r="I11" i="3" s="1"/>
  <c r="E11" i="3"/>
  <c r="G11" i="3" s="1"/>
  <c r="F10" i="3"/>
  <c r="E10" i="3"/>
  <c r="F9" i="3"/>
  <c r="E9" i="3"/>
  <c r="F8" i="3"/>
  <c r="H8" i="3" s="1"/>
  <c r="E8" i="3"/>
  <c r="F7" i="3"/>
  <c r="E7" i="3"/>
  <c r="F6" i="3"/>
  <c r="E6" i="3"/>
  <c r="I6" i="3" s="1"/>
  <c r="F5" i="3"/>
  <c r="E5" i="3"/>
  <c r="G5" i="3" s="1"/>
  <c r="F4" i="3"/>
  <c r="E4" i="3"/>
  <c r="H4" i="3" s="1"/>
  <c r="F3" i="3"/>
  <c r="I3" i="3" s="1"/>
  <c r="E3" i="3"/>
  <c r="F2" i="3"/>
  <c r="E2" i="3"/>
  <c r="F52" i="2"/>
  <c r="E52" i="2"/>
  <c r="F51" i="2"/>
  <c r="H51" i="2" s="1"/>
  <c r="E51" i="2"/>
  <c r="F50" i="2"/>
  <c r="E50" i="2"/>
  <c r="G50" i="2" s="1"/>
  <c r="I49" i="2"/>
  <c r="F49" i="2"/>
  <c r="H49" i="2" s="1"/>
  <c r="E49" i="2"/>
  <c r="I48" i="2"/>
  <c r="H48" i="2"/>
  <c r="F48" i="2"/>
  <c r="E48" i="2"/>
  <c r="H47" i="2"/>
  <c r="G47" i="2"/>
  <c r="J47" i="2" s="1"/>
  <c r="K48" i="2" s="1"/>
  <c r="F47" i="2"/>
  <c r="I47" i="2" s="1"/>
  <c r="E47" i="2"/>
  <c r="F46" i="2"/>
  <c r="I46" i="2" s="1"/>
  <c r="E46" i="2"/>
  <c r="F45" i="2"/>
  <c r="E45" i="2"/>
  <c r="F44" i="2"/>
  <c r="E44" i="2"/>
  <c r="F43" i="2"/>
  <c r="E43" i="2"/>
  <c r="G43" i="2" s="1"/>
  <c r="F42" i="2"/>
  <c r="E42" i="2"/>
  <c r="F41" i="2"/>
  <c r="E41" i="2"/>
  <c r="I41" i="2" s="1"/>
  <c r="F40" i="2"/>
  <c r="E40" i="2"/>
  <c r="G40" i="2" s="1"/>
  <c r="F39" i="2"/>
  <c r="E39" i="2"/>
  <c r="H39" i="2" s="1"/>
  <c r="F38" i="2"/>
  <c r="E38" i="2"/>
  <c r="H38" i="2" s="1"/>
  <c r="F37" i="2"/>
  <c r="E37" i="2"/>
  <c r="F36" i="2"/>
  <c r="E36" i="2"/>
  <c r="H35" i="2"/>
  <c r="F35" i="2"/>
  <c r="E35" i="2"/>
  <c r="G35" i="2" s="1"/>
  <c r="F34" i="2"/>
  <c r="G34" i="2" s="1"/>
  <c r="E34" i="2"/>
  <c r="F33" i="2"/>
  <c r="E33" i="2"/>
  <c r="I33" i="2" s="1"/>
  <c r="F32" i="2"/>
  <c r="E32" i="2"/>
  <c r="G32" i="2" s="1"/>
  <c r="F31" i="2"/>
  <c r="E31" i="2"/>
  <c r="H31" i="2" s="1"/>
  <c r="F30" i="2"/>
  <c r="I30" i="2" s="1"/>
  <c r="E30" i="2"/>
  <c r="F29" i="2"/>
  <c r="E29" i="2"/>
  <c r="F28" i="2"/>
  <c r="E28" i="2"/>
  <c r="F27" i="2"/>
  <c r="H27" i="2" s="1"/>
  <c r="E27" i="2"/>
  <c r="F26" i="2"/>
  <c r="E26" i="2"/>
  <c r="I26" i="2" s="1"/>
  <c r="F25" i="2"/>
  <c r="E25" i="2"/>
  <c r="I25" i="2" s="1"/>
  <c r="I24" i="2"/>
  <c r="F24" i="2"/>
  <c r="E24" i="2"/>
  <c r="G24" i="2" s="1"/>
  <c r="H23" i="2"/>
  <c r="F23" i="2"/>
  <c r="E23" i="2"/>
  <c r="G23" i="2" s="1"/>
  <c r="F22" i="2"/>
  <c r="I22" i="2" s="1"/>
  <c r="E22" i="2"/>
  <c r="F21" i="2"/>
  <c r="E21" i="2"/>
  <c r="F20" i="2"/>
  <c r="E20" i="2"/>
  <c r="F19" i="2"/>
  <c r="E19" i="2"/>
  <c r="G19" i="2" s="1"/>
  <c r="F18" i="2"/>
  <c r="E18" i="2"/>
  <c r="I18" i="2" s="1"/>
  <c r="I17" i="2"/>
  <c r="F17" i="2"/>
  <c r="E17" i="2"/>
  <c r="I16" i="2"/>
  <c r="H16" i="2"/>
  <c r="F16" i="2"/>
  <c r="E16" i="2"/>
  <c r="H15" i="2"/>
  <c r="G15" i="2"/>
  <c r="J15" i="2" s="1"/>
  <c r="K16" i="2" s="1"/>
  <c r="F15" i="2"/>
  <c r="I15" i="2" s="1"/>
  <c r="E15" i="2"/>
  <c r="F14" i="2"/>
  <c r="I14" i="2" s="1"/>
  <c r="E14" i="2"/>
  <c r="F13" i="2"/>
  <c r="E13" i="2"/>
  <c r="F12" i="2"/>
  <c r="E12" i="2"/>
  <c r="F11" i="2"/>
  <c r="E11" i="2"/>
  <c r="G11" i="2" s="1"/>
  <c r="F10" i="2"/>
  <c r="E10" i="2"/>
  <c r="G10" i="2" s="1"/>
  <c r="F9" i="2"/>
  <c r="E9" i="2"/>
  <c r="F8" i="2"/>
  <c r="H8" i="2" s="1"/>
  <c r="E8" i="2"/>
  <c r="I8" i="2" s="1"/>
  <c r="F7" i="2"/>
  <c r="I7" i="2" s="1"/>
  <c r="E7" i="2"/>
  <c r="H7" i="2" s="1"/>
  <c r="F6" i="2"/>
  <c r="E6" i="2"/>
  <c r="H6" i="2" s="1"/>
  <c r="F5" i="2"/>
  <c r="E5" i="2"/>
  <c r="F4" i="2"/>
  <c r="E4" i="2"/>
  <c r="H4" i="2" s="1"/>
  <c r="H3" i="2"/>
  <c r="F3" i="2"/>
  <c r="E3" i="2"/>
  <c r="G3" i="2" s="1"/>
  <c r="F2" i="2"/>
  <c r="E2" i="2"/>
  <c r="A2" i="1" a="1"/>
  <c r="J38" i="18" l="1"/>
  <c r="K39" i="18" s="1"/>
  <c r="J18" i="18"/>
  <c r="K19" i="18" s="1"/>
  <c r="H49" i="18"/>
  <c r="J49" i="18" s="1"/>
  <c r="K50" i="18" s="1"/>
  <c r="H45" i="18"/>
  <c r="J45" i="18" s="1"/>
  <c r="K46" i="18" s="1"/>
  <c r="H41" i="18"/>
  <c r="H37" i="18"/>
  <c r="J37" i="18" s="1"/>
  <c r="K38" i="18" s="1"/>
  <c r="H33" i="18"/>
  <c r="H29" i="18"/>
  <c r="H25" i="18"/>
  <c r="J44" i="18"/>
  <c r="K45" i="18" s="1"/>
  <c r="J28" i="18"/>
  <c r="K29" i="18" s="1"/>
  <c r="J12" i="18"/>
  <c r="K13" i="18" s="1"/>
  <c r="J22" i="18"/>
  <c r="K23" i="18" s="1"/>
  <c r="J6" i="18"/>
  <c r="K7" i="18" s="1"/>
  <c r="J8" i="18"/>
  <c r="K9" i="18" s="1"/>
  <c r="I51" i="18"/>
  <c r="G51" i="18"/>
  <c r="J51" i="18" s="1"/>
  <c r="K52" i="18" s="1"/>
  <c r="I47" i="18"/>
  <c r="G47" i="18"/>
  <c r="J47" i="18" s="1"/>
  <c r="K48" i="18" s="1"/>
  <c r="I43" i="18"/>
  <c r="G43" i="18"/>
  <c r="J43" i="18" s="1"/>
  <c r="K44" i="18" s="1"/>
  <c r="I39" i="18"/>
  <c r="G39" i="18"/>
  <c r="J39" i="18" s="1"/>
  <c r="K40" i="18" s="1"/>
  <c r="I35" i="18"/>
  <c r="G35" i="18"/>
  <c r="J35" i="18" s="1"/>
  <c r="K36" i="18" s="1"/>
  <c r="I31" i="18"/>
  <c r="G31" i="18"/>
  <c r="J31" i="18" s="1"/>
  <c r="K32" i="18" s="1"/>
  <c r="I27" i="18"/>
  <c r="G27" i="18"/>
  <c r="J27" i="18" s="1"/>
  <c r="K28" i="18" s="1"/>
  <c r="I23" i="18"/>
  <c r="G23" i="18"/>
  <c r="I19" i="18"/>
  <c r="G19" i="18"/>
  <c r="J19" i="18" s="1"/>
  <c r="K20" i="18" s="1"/>
  <c r="I15" i="18"/>
  <c r="G15" i="18"/>
  <c r="J15" i="18" s="1"/>
  <c r="K16" i="18" s="1"/>
  <c r="I11" i="18"/>
  <c r="G11" i="18"/>
  <c r="J11" i="18" s="1"/>
  <c r="K12" i="18" s="1"/>
  <c r="I7" i="18"/>
  <c r="G7" i="18"/>
  <c r="J7" i="18" s="1"/>
  <c r="K8" i="18" s="1"/>
  <c r="I3" i="18"/>
  <c r="G3" i="18"/>
  <c r="J3" i="18" s="1"/>
  <c r="K4" i="18" s="1"/>
  <c r="J36" i="18"/>
  <c r="K37" i="18" s="1"/>
  <c r="H39" i="18"/>
  <c r="H23" i="18"/>
  <c r="H7" i="18"/>
  <c r="H50" i="18"/>
  <c r="J50" i="18" s="1"/>
  <c r="K51" i="18" s="1"/>
  <c r="H46" i="18"/>
  <c r="J46" i="18" s="1"/>
  <c r="K47" i="18" s="1"/>
  <c r="H42" i="18"/>
  <c r="J42" i="18" s="1"/>
  <c r="K43" i="18" s="1"/>
  <c r="H38" i="18"/>
  <c r="H34" i="18"/>
  <c r="J34" i="18" s="1"/>
  <c r="K35" i="18" s="1"/>
  <c r="H30" i="18"/>
  <c r="J30" i="18" s="1"/>
  <c r="K31" i="18" s="1"/>
  <c r="H26" i="18"/>
  <c r="J26" i="18" s="1"/>
  <c r="K27" i="18" s="1"/>
  <c r="H22" i="18"/>
  <c r="H18" i="18"/>
  <c r="H14" i="18"/>
  <c r="J14" i="18" s="1"/>
  <c r="K15" i="18" s="1"/>
  <c r="H10" i="18"/>
  <c r="J10" i="18" s="1"/>
  <c r="K11" i="18" s="1"/>
  <c r="H6" i="18"/>
  <c r="I2" i="18"/>
  <c r="J2" i="18" s="1"/>
  <c r="K3" i="18" s="1"/>
  <c r="I49" i="18"/>
  <c r="I45" i="18"/>
  <c r="I41" i="18"/>
  <c r="I37" i="18"/>
  <c r="I33" i="18"/>
  <c r="J33" i="18" s="1"/>
  <c r="K34" i="18" s="1"/>
  <c r="I29" i="18"/>
  <c r="J29" i="18" s="1"/>
  <c r="K30" i="18" s="1"/>
  <c r="I25" i="18"/>
  <c r="J25" i="18" s="1"/>
  <c r="K26" i="18" s="1"/>
  <c r="I21" i="18"/>
  <c r="J21" i="18" s="1"/>
  <c r="K22" i="18" s="1"/>
  <c r="I17" i="18"/>
  <c r="J17" i="18" s="1"/>
  <c r="K18" i="18" s="1"/>
  <c r="I13" i="18"/>
  <c r="J13" i="18" s="1"/>
  <c r="K14" i="18" s="1"/>
  <c r="I9" i="18"/>
  <c r="J9" i="18" s="1"/>
  <c r="K10" i="18" s="1"/>
  <c r="I5" i="18"/>
  <c r="J5" i="18" s="1"/>
  <c r="K6" i="18" s="1"/>
  <c r="I52" i="18"/>
  <c r="J52" i="18" s="1"/>
  <c r="K53" i="18" s="1"/>
  <c r="I48" i="18"/>
  <c r="J48" i="18" s="1"/>
  <c r="K49" i="18" s="1"/>
  <c r="I44" i="18"/>
  <c r="I40" i="18"/>
  <c r="J40" i="18" s="1"/>
  <c r="K41" i="18" s="1"/>
  <c r="I36" i="18"/>
  <c r="I32" i="18"/>
  <c r="J32" i="18" s="1"/>
  <c r="K33" i="18" s="1"/>
  <c r="I28" i="18"/>
  <c r="I24" i="18"/>
  <c r="J24" i="18" s="1"/>
  <c r="K25" i="18" s="1"/>
  <c r="I20" i="18"/>
  <c r="J20" i="18" s="1"/>
  <c r="K21" i="18" s="1"/>
  <c r="I16" i="18"/>
  <c r="K17" i="18" s="1"/>
  <c r="I12" i="18"/>
  <c r="I8" i="18"/>
  <c r="I4" i="18"/>
  <c r="J4" i="18" s="1"/>
  <c r="K5" i="18" s="1"/>
  <c r="F51" i="16"/>
  <c r="E51" i="16"/>
  <c r="I51" i="16" s="1"/>
  <c r="G51" i="16"/>
  <c r="F43" i="16"/>
  <c r="H43" i="16" s="1"/>
  <c r="E43" i="16"/>
  <c r="E35" i="16"/>
  <c r="F35" i="16"/>
  <c r="H35" i="16" s="1"/>
  <c r="E27" i="16"/>
  <c r="F27" i="16"/>
  <c r="G27" i="16"/>
  <c r="E19" i="16"/>
  <c r="F19" i="16"/>
  <c r="G19" i="16"/>
  <c r="E11" i="16"/>
  <c r="I11" i="16" s="1"/>
  <c r="F11" i="16"/>
  <c r="E7" i="16"/>
  <c r="F7" i="16"/>
  <c r="H7" i="16" s="1"/>
  <c r="F42" i="16"/>
  <c r="E42" i="16"/>
  <c r="F38" i="16"/>
  <c r="G38" i="16"/>
  <c r="E38" i="16"/>
  <c r="F26" i="16"/>
  <c r="E26" i="16"/>
  <c r="F22" i="16"/>
  <c r="G22" i="16"/>
  <c r="E22" i="16"/>
  <c r="F10" i="16"/>
  <c r="E10" i="16"/>
  <c r="F6" i="16"/>
  <c r="G6" i="16"/>
  <c r="E6" i="16"/>
  <c r="F47" i="16"/>
  <c r="E47" i="16"/>
  <c r="I47" i="16" s="1"/>
  <c r="G47" i="16"/>
  <c r="F39" i="16"/>
  <c r="E39" i="16"/>
  <c r="I39" i="16" s="1"/>
  <c r="E31" i="16"/>
  <c r="I31" i="16" s="1"/>
  <c r="F31" i="16"/>
  <c r="E23" i="16"/>
  <c r="F23" i="16"/>
  <c r="E15" i="16"/>
  <c r="F15" i="16"/>
  <c r="G15" i="16"/>
  <c r="E3" i="16"/>
  <c r="F3" i="16"/>
  <c r="G3" i="16"/>
  <c r="G52" i="16"/>
  <c r="E32" i="16"/>
  <c r="I32" i="16" s="1"/>
  <c r="G20" i="16"/>
  <c r="E20" i="16"/>
  <c r="E4" i="16"/>
  <c r="F4" i="16"/>
  <c r="H28" i="16"/>
  <c r="H24" i="16"/>
  <c r="H8" i="16"/>
  <c r="F32" i="16"/>
  <c r="H38" i="16"/>
  <c r="H22" i="16"/>
  <c r="H6" i="16"/>
  <c r="G48" i="16"/>
  <c r="G36" i="16"/>
  <c r="E36" i="16"/>
  <c r="I36" i="16" s="1"/>
  <c r="E24" i="16"/>
  <c r="I24" i="16" s="1"/>
  <c r="G12" i="16"/>
  <c r="E12" i="16"/>
  <c r="F20" i="16"/>
  <c r="H20" i="16" s="1"/>
  <c r="H51" i="16"/>
  <c r="H47" i="16"/>
  <c r="H31" i="16"/>
  <c r="H27" i="16"/>
  <c r="H19" i="16"/>
  <c r="H15" i="16"/>
  <c r="H3" i="16"/>
  <c r="B50" i="16"/>
  <c r="B46" i="16"/>
  <c r="B34" i="16"/>
  <c r="B30" i="16"/>
  <c r="B18" i="16"/>
  <c r="B14" i="16"/>
  <c r="F44" i="16"/>
  <c r="F12" i="16"/>
  <c r="H12" i="16" s="1"/>
  <c r="G28" i="16"/>
  <c r="E28" i="16"/>
  <c r="I28" i="16" s="1"/>
  <c r="E16" i="16"/>
  <c r="I16" i="16" s="1"/>
  <c r="E8" i="16"/>
  <c r="F52" i="16"/>
  <c r="B2" i="16"/>
  <c r="B49" i="16"/>
  <c r="B45" i="16"/>
  <c r="B41" i="16"/>
  <c r="B37" i="16"/>
  <c r="B33" i="16"/>
  <c r="B29" i="16"/>
  <c r="B25" i="16"/>
  <c r="B21" i="16"/>
  <c r="B17" i="16"/>
  <c r="B13" i="16"/>
  <c r="B9" i="16"/>
  <c r="B5" i="16"/>
  <c r="E52" i="16"/>
  <c r="E48" i="16"/>
  <c r="I48" i="16" s="1"/>
  <c r="E44" i="16"/>
  <c r="I44" i="16" s="1"/>
  <c r="E40" i="16"/>
  <c r="I40" i="16" s="1"/>
  <c r="F40" i="16"/>
  <c r="F24" i="16"/>
  <c r="F8" i="16"/>
  <c r="G8" i="16" s="1"/>
  <c r="I48" i="15"/>
  <c r="F52" i="15"/>
  <c r="F48" i="15"/>
  <c r="F44" i="15"/>
  <c r="G44" i="15" s="1"/>
  <c r="F40" i="15"/>
  <c r="F36" i="15"/>
  <c r="F32" i="15"/>
  <c r="F28" i="15"/>
  <c r="G28" i="15" s="1"/>
  <c r="F24" i="15"/>
  <c r="F20" i="15"/>
  <c r="G20" i="15" s="1"/>
  <c r="F16" i="15"/>
  <c r="F12" i="15"/>
  <c r="I12" i="15" s="1"/>
  <c r="F8" i="15"/>
  <c r="F4" i="15"/>
  <c r="G4" i="15" s="1"/>
  <c r="I43" i="15"/>
  <c r="E50" i="15"/>
  <c r="H50" i="15" s="1"/>
  <c r="E46" i="15"/>
  <c r="I46" i="15" s="1"/>
  <c r="E42" i="15"/>
  <c r="H42" i="15" s="1"/>
  <c r="E38" i="15"/>
  <c r="E28" i="15"/>
  <c r="E12" i="15"/>
  <c r="F46" i="15"/>
  <c r="F30" i="15"/>
  <c r="F14" i="15"/>
  <c r="G34" i="15"/>
  <c r="G18" i="15"/>
  <c r="F49" i="15"/>
  <c r="G45" i="15"/>
  <c r="F45" i="15"/>
  <c r="F41" i="15"/>
  <c r="F37" i="15"/>
  <c r="E33" i="15"/>
  <c r="F33" i="15"/>
  <c r="G33" i="15" s="1"/>
  <c r="E29" i="15"/>
  <c r="F29" i="15"/>
  <c r="G29" i="15" s="1"/>
  <c r="E21" i="15"/>
  <c r="H21" i="15" s="1"/>
  <c r="F21" i="15"/>
  <c r="E17" i="15"/>
  <c r="H17" i="15" s="1"/>
  <c r="G17" i="15"/>
  <c r="F17" i="15"/>
  <c r="E13" i="15"/>
  <c r="F13" i="15"/>
  <c r="G13" i="15" s="1"/>
  <c r="E9" i="15"/>
  <c r="F9" i="15"/>
  <c r="G9" i="15" s="1"/>
  <c r="E5" i="15"/>
  <c r="H5" i="15" s="1"/>
  <c r="F5" i="15"/>
  <c r="H51" i="15"/>
  <c r="E32" i="15"/>
  <c r="H32" i="15" s="1"/>
  <c r="E16" i="15"/>
  <c r="H16" i="15" s="1"/>
  <c r="F51" i="15"/>
  <c r="I51" i="15" s="1"/>
  <c r="F47" i="15"/>
  <c r="I47" i="15" s="1"/>
  <c r="F43" i="15"/>
  <c r="H43" i="15" s="1"/>
  <c r="F39" i="15"/>
  <c r="H39" i="15" s="1"/>
  <c r="F35" i="15"/>
  <c r="E35" i="15"/>
  <c r="H35" i="15" s="1"/>
  <c r="G31" i="15"/>
  <c r="F31" i="15"/>
  <c r="E31" i="15"/>
  <c r="H31" i="15" s="1"/>
  <c r="F27" i="15"/>
  <c r="I27" i="15" s="1"/>
  <c r="E27" i="15"/>
  <c r="F23" i="15"/>
  <c r="E23" i="15"/>
  <c r="H23" i="15" s="1"/>
  <c r="F19" i="15"/>
  <c r="E19" i="15"/>
  <c r="H19" i="15" s="1"/>
  <c r="G15" i="15"/>
  <c r="F15" i="15"/>
  <c r="E15" i="15"/>
  <c r="H15" i="15" s="1"/>
  <c r="F11" i="15"/>
  <c r="I11" i="15" s="1"/>
  <c r="E11" i="15"/>
  <c r="F7" i="15"/>
  <c r="E7" i="15"/>
  <c r="H7" i="15" s="1"/>
  <c r="F3" i="15"/>
  <c r="E3" i="15"/>
  <c r="H3" i="15" s="1"/>
  <c r="I50" i="15"/>
  <c r="I38" i="15"/>
  <c r="I34" i="15"/>
  <c r="I30" i="15"/>
  <c r="I18" i="15"/>
  <c r="I14" i="15"/>
  <c r="I10" i="15"/>
  <c r="F2" i="15"/>
  <c r="I2" i="15" s="1"/>
  <c r="E49" i="15"/>
  <c r="E45" i="15"/>
  <c r="H45" i="15" s="1"/>
  <c r="E41" i="15"/>
  <c r="H41" i="15" s="1"/>
  <c r="E37" i="15"/>
  <c r="H37" i="15" s="1"/>
  <c r="E24" i="15"/>
  <c r="H24" i="15" s="1"/>
  <c r="E8" i="15"/>
  <c r="H8" i="15" s="1"/>
  <c r="F42" i="15"/>
  <c r="F26" i="15"/>
  <c r="I26" i="15" s="1"/>
  <c r="F10" i="15"/>
  <c r="G30" i="15"/>
  <c r="G14" i="15"/>
  <c r="E25" i="15"/>
  <c r="H25" i="15" s="1"/>
  <c r="F25" i="15"/>
  <c r="H34" i="15"/>
  <c r="H30" i="15"/>
  <c r="H18" i="15"/>
  <c r="H14" i="15"/>
  <c r="H10" i="15"/>
  <c r="I49" i="15"/>
  <c r="I45" i="15"/>
  <c r="I33" i="15"/>
  <c r="I17" i="15"/>
  <c r="E52" i="15"/>
  <c r="H52" i="15" s="1"/>
  <c r="E48" i="15"/>
  <c r="H48" i="15" s="1"/>
  <c r="E44" i="15"/>
  <c r="E40" i="15"/>
  <c r="H40" i="15" s="1"/>
  <c r="E36" i="15"/>
  <c r="H36" i="15" s="1"/>
  <c r="E20" i="15"/>
  <c r="E4" i="15"/>
  <c r="F22" i="15"/>
  <c r="G22" i="15" s="1"/>
  <c r="F6" i="15"/>
  <c r="G6" i="15" s="1"/>
  <c r="G10" i="15"/>
  <c r="H47" i="14"/>
  <c r="G47" i="14"/>
  <c r="G43" i="14"/>
  <c r="H43" i="14"/>
  <c r="G11" i="14"/>
  <c r="H11" i="14"/>
  <c r="H3" i="14"/>
  <c r="G42" i="14"/>
  <c r="G30" i="14"/>
  <c r="G26" i="14"/>
  <c r="G22" i="14"/>
  <c r="G18" i="14"/>
  <c r="G14" i="14"/>
  <c r="G10" i="14"/>
  <c r="G6" i="14"/>
  <c r="I20" i="14"/>
  <c r="G46" i="14"/>
  <c r="H30" i="14"/>
  <c r="H14" i="14"/>
  <c r="J14" i="14" s="1"/>
  <c r="K15" i="14" s="1"/>
  <c r="I21" i="14"/>
  <c r="J21" i="14" s="1"/>
  <c r="K22" i="14" s="1"/>
  <c r="G52" i="14"/>
  <c r="G48" i="14"/>
  <c r="J48" i="14" s="1"/>
  <c r="K49" i="14" s="1"/>
  <c r="G32" i="14"/>
  <c r="J32" i="14" s="1"/>
  <c r="K33" i="14" s="1"/>
  <c r="G16" i="14"/>
  <c r="I52" i="14"/>
  <c r="G2" i="14"/>
  <c r="F52" i="14"/>
  <c r="H52" i="14" s="1"/>
  <c r="J52" i="14" s="1"/>
  <c r="K53" i="14" s="1"/>
  <c r="F20" i="14"/>
  <c r="H41" i="14"/>
  <c r="H46" i="14"/>
  <c r="I46" i="14"/>
  <c r="I22" i="14"/>
  <c r="I2" i="14"/>
  <c r="E49" i="14"/>
  <c r="E45" i="14"/>
  <c r="H45" i="14" s="1"/>
  <c r="E41" i="14"/>
  <c r="E37" i="14"/>
  <c r="E33" i="14"/>
  <c r="E29" i="14"/>
  <c r="H29" i="14" s="1"/>
  <c r="E25" i="14"/>
  <c r="E21" i="14"/>
  <c r="H21" i="14" s="1"/>
  <c r="E17" i="14"/>
  <c r="H17" i="14" s="1"/>
  <c r="J17" i="14" s="1"/>
  <c r="K18" i="14" s="1"/>
  <c r="E13" i="14"/>
  <c r="H13" i="14" s="1"/>
  <c r="E9" i="14"/>
  <c r="E5" i="14"/>
  <c r="H5" i="14" s="1"/>
  <c r="F51" i="14"/>
  <c r="I51" i="14" s="1"/>
  <c r="F37" i="14"/>
  <c r="F32" i="14"/>
  <c r="F28" i="14"/>
  <c r="G28" i="14" s="1"/>
  <c r="F23" i="14"/>
  <c r="H23" i="14" s="1"/>
  <c r="F19" i="14"/>
  <c r="I19" i="14" s="1"/>
  <c r="F4" i="14"/>
  <c r="H4" i="14" s="1"/>
  <c r="I28" i="14"/>
  <c r="I8" i="14"/>
  <c r="I33" i="14"/>
  <c r="H38" i="14"/>
  <c r="I4" i="14"/>
  <c r="E48" i="14"/>
  <c r="I48" i="14" s="1"/>
  <c r="E44" i="14"/>
  <c r="H44" i="14" s="1"/>
  <c r="E40" i="14"/>
  <c r="H40" i="14" s="1"/>
  <c r="E36" i="14"/>
  <c r="H36" i="14" s="1"/>
  <c r="E24" i="14"/>
  <c r="G24" i="14" s="1"/>
  <c r="E20" i="14"/>
  <c r="H20" i="14" s="1"/>
  <c r="E16" i="14"/>
  <c r="E12" i="14"/>
  <c r="H12" i="14" s="1"/>
  <c r="E8" i="14"/>
  <c r="H8" i="14" s="1"/>
  <c r="F45" i="14"/>
  <c r="F31" i="14"/>
  <c r="G31" i="14" s="1"/>
  <c r="F27" i="14"/>
  <c r="H27" i="14" s="1"/>
  <c r="F13" i="14"/>
  <c r="F3" i="14"/>
  <c r="G3" i="14" s="1"/>
  <c r="G49" i="14"/>
  <c r="G41" i="14"/>
  <c r="J41" i="14" s="1"/>
  <c r="K42" i="14" s="1"/>
  <c r="G33" i="14"/>
  <c r="G25" i="14"/>
  <c r="G21" i="14"/>
  <c r="G17" i="14"/>
  <c r="G9" i="14"/>
  <c r="I6" i="14"/>
  <c r="I44" i="14"/>
  <c r="I11" i="14"/>
  <c r="E39" i="14"/>
  <c r="G39" i="14" s="1"/>
  <c r="E35" i="14"/>
  <c r="G7" i="13"/>
  <c r="I8" i="13"/>
  <c r="I19" i="13"/>
  <c r="I27" i="13"/>
  <c r="I43" i="13"/>
  <c r="H3" i="13"/>
  <c r="G15" i="13"/>
  <c r="H16" i="13"/>
  <c r="G17" i="13"/>
  <c r="J17" i="13" s="1"/>
  <c r="K18" i="13" s="1"/>
  <c r="H18" i="13"/>
  <c r="G23" i="13"/>
  <c r="H24" i="13"/>
  <c r="J24" i="13" s="1"/>
  <c r="K25" i="13" s="1"/>
  <c r="G25" i="13"/>
  <c r="J25" i="13" s="1"/>
  <c r="K26" i="13" s="1"/>
  <c r="H26" i="13"/>
  <c r="G31" i="13"/>
  <c r="H32" i="13"/>
  <c r="G33" i="13"/>
  <c r="G47" i="13"/>
  <c r="H48" i="13"/>
  <c r="I49" i="13"/>
  <c r="I3" i="13"/>
  <c r="J3" i="13" s="1"/>
  <c r="K4" i="13" s="1"/>
  <c r="I7" i="13"/>
  <c r="G8" i="13"/>
  <c r="I10" i="13"/>
  <c r="H11" i="13"/>
  <c r="H15" i="13"/>
  <c r="I16" i="13"/>
  <c r="I17" i="13"/>
  <c r="G19" i="13"/>
  <c r="J19" i="13" s="1"/>
  <c r="K20" i="13" s="1"/>
  <c r="H23" i="13"/>
  <c r="I24" i="13"/>
  <c r="I25" i="13"/>
  <c r="G27" i="13"/>
  <c r="J27" i="13" s="1"/>
  <c r="K28" i="13" s="1"/>
  <c r="H31" i="13"/>
  <c r="I32" i="13"/>
  <c r="I33" i="13"/>
  <c r="I35" i="13"/>
  <c r="H47" i="13"/>
  <c r="I48" i="13"/>
  <c r="I50" i="13"/>
  <c r="I52" i="13"/>
  <c r="J37" i="12"/>
  <c r="K38" i="12" s="1"/>
  <c r="H2" i="12"/>
  <c r="G5" i="12"/>
  <c r="G25" i="12"/>
  <c r="J25" i="12" s="1"/>
  <c r="K26" i="12" s="1"/>
  <c r="G44" i="12"/>
  <c r="H52" i="12"/>
  <c r="J52" i="12" s="1"/>
  <c r="K53" i="12" s="1"/>
  <c r="H48" i="12"/>
  <c r="H44" i="12"/>
  <c r="H40" i="12"/>
  <c r="H36" i="12"/>
  <c r="H32" i="12"/>
  <c r="H28" i="12"/>
  <c r="H24" i="12"/>
  <c r="H20" i="12"/>
  <c r="H16" i="12"/>
  <c r="H12" i="12"/>
  <c r="H8" i="12"/>
  <c r="H4" i="12"/>
  <c r="I50" i="12"/>
  <c r="I46" i="12"/>
  <c r="I42" i="12"/>
  <c r="J42" i="12" s="1"/>
  <c r="K43" i="12" s="1"/>
  <c r="I38" i="12"/>
  <c r="I34" i="12"/>
  <c r="J34" i="12" s="1"/>
  <c r="K35" i="12" s="1"/>
  <c r="I30" i="12"/>
  <c r="I26" i="12"/>
  <c r="J26" i="12" s="1"/>
  <c r="K27" i="12" s="1"/>
  <c r="I22" i="12"/>
  <c r="I18" i="12"/>
  <c r="I14" i="12"/>
  <c r="I10" i="12"/>
  <c r="I6" i="12"/>
  <c r="J17" i="12"/>
  <c r="K18" i="12" s="1"/>
  <c r="G2" i="12"/>
  <c r="H41" i="12"/>
  <c r="H13" i="12"/>
  <c r="I39" i="12"/>
  <c r="I11" i="12"/>
  <c r="I7" i="12"/>
  <c r="G10" i="12"/>
  <c r="J10" i="12" s="1"/>
  <c r="K11" i="12" s="1"/>
  <c r="G13" i="12"/>
  <c r="J13" i="12" s="1"/>
  <c r="K14" i="12" s="1"/>
  <c r="G24" i="12"/>
  <c r="G33" i="12"/>
  <c r="G41" i="12"/>
  <c r="H51" i="12"/>
  <c r="H43" i="12"/>
  <c r="H27" i="12"/>
  <c r="H19" i="12"/>
  <c r="H11" i="12"/>
  <c r="I33" i="12"/>
  <c r="I21" i="12"/>
  <c r="I9" i="12"/>
  <c r="J9" i="12" s="1"/>
  <c r="K10" i="12" s="1"/>
  <c r="J45" i="12"/>
  <c r="K46" i="12" s="1"/>
  <c r="G3" i="12"/>
  <c r="G18" i="12"/>
  <c r="G32" i="12"/>
  <c r="G50" i="12"/>
  <c r="J50" i="12" s="1"/>
  <c r="K51" i="12" s="1"/>
  <c r="H46" i="12"/>
  <c r="J46" i="12" s="1"/>
  <c r="K47" i="12" s="1"/>
  <c r="H34" i="12"/>
  <c r="I13" i="11"/>
  <c r="J28" i="11"/>
  <c r="K29" i="11" s="1"/>
  <c r="I29" i="11"/>
  <c r="I45" i="11"/>
  <c r="I15" i="11"/>
  <c r="H19" i="11"/>
  <c r="I31" i="11"/>
  <c r="I36" i="11"/>
  <c r="J36" i="11" s="1"/>
  <c r="K37" i="11" s="1"/>
  <c r="H51" i="11"/>
  <c r="H4" i="11"/>
  <c r="G5" i="11"/>
  <c r="J5" i="11" s="1"/>
  <c r="K6" i="11" s="1"/>
  <c r="H11" i="11"/>
  <c r="H12" i="11"/>
  <c r="G13" i="11"/>
  <c r="I18" i="11"/>
  <c r="H21" i="11"/>
  <c r="J21" i="11" s="1"/>
  <c r="K22" i="11" s="1"/>
  <c r="G29" i="11"/>
  <c r="J29" i="11" s="1"/>
  <c r="K30" i="11" s="1"/>
  <c r="I35" i="11"/>
  <c r="I39" i="11"/>
  <c r="G43" i="11"/>
  <c r="J43" i="11" s="1"/>
  <c r="K44" i="11" s="1"/>
  <c r="H44" i="11"/>
  <c r="G45" i="11"/>
  <c r="J45" i="11" s="1"/>
  <c r="K46" i="11" s="1"/>
  <c r="H50" i="11"/>
  <c r="G51" i="11"/>
  <c r="J51" i="11" s="1"/>
  <c r="K52" i="11" s="1"/>
  <c r="H52" i="11"/>
  <c r="I5" i="11"/>
  <c r="J35" i="11"/>
  <c r="K36" i="11" s="1"/>
  <c r="I7" i="11"/>
  <c r="I23" i="11"/>
  <c r="H43" i="11"/>
  <c r="H26" i="11"/>
  <c r="I40" i="11"/>
  <c r="I42" i="11"/>
  <c r="H47" i="11"/>
  <c r="G48" i="11"/>
  <c r="G3" i="10"/>
  <c r="J3" i="10" s="1"/>
  <c r="K4" i="10" s="1"/>
  <c r="I9" i="10"/>
  <c r="H11" i="10"/>
  <c r="I14" i="10"/>
  <c r="H17" i="10"/>
  <c r="J17" i="10" s="1"/>
  <c r="K18" i="10" s="1"/>
  <c r="H19" i="10"/>
  <c r="I25" i="10"/>
  <c r="I40" i="10"/>
  <c r="J40" i="10" s="1"/>
  <c r="K41" i="10" s="1"/>
  <c r="I41" i="10"/>
  <c r="J41" i="10" s="1"/>
  <c r="K42" i="10" s="1"/>
  <c r="G48" i="10"/>
  <c r="J48" i="10" s="1"/>
  <c r="K49" i="10" s="1"/>
  <c r="H4" i="10"/>
  <c r="J4" i="10" s="1"/>
  <c r="K5" i="10" s="1"/>
  <c r="G7" i="10"/>
  <c r="H20" i="10"/>
  <c r="G23" i="10"/>
  <c r="G28" i="10"/>
  <c r="H29" i="10"/>
  <c r="G32" i="10"/>
  <c r="H49" i="10"/>
  <c r="I50" i="10"/>
  <c r="J11" i="10"/>
  <c r="K12" i="10" s="1"/>
  <c r="J19" i="10"/>
  <c r="K20" i="10" s="1"/>
  <c r="I32" i="10"/>
  <c r="I2" i="10"/>
  <c r="J2" i="10" s="1"/>
  <c r="K3" i="10" s="1"/>
  <c r="I4" i="10"/>
  <c r="I8" i="10"/>
  <c r="I10" i="10"/>
  <c r="J10" i="10" s="1"/>
  <c r="K11" i="10" s="1"/>
  <c r="G12" i="10"/>
  <c r="J12" i="10" s="1"/>
  <c r="K13" i="10" s="1"/>
  <c r="I15" i="10"/>
  <c r="G17" i="10"/>
  <c r="I20" i="10"/>
  <c r="J20" i="10" s="1"/>
  <c r="K21" i="10" s="1"/>
  <c r="I24" i="10"/>
  <c r="I38" i="10"/>
  <c r="I39" i="10"/>
  <c r="H42" i="10"/>
  <c r="I49" i="10"/>
  <c r="J7" i="9"/>
  <c r="K8" i="9" s="1"/>
  <c r="J23" i="9"/>
  <c r="K24" i="9" s="1"/>
  <c r="I43" i="9"/>
  <c r="I45" i="9"/>
  <c r="G47" i="9"/>
  <c r="J47" i="9" s="1"/>
  <c r="K48" i="9" s="1"/>
  <c r="H51" i="9"/>
  <c r="I52" i="9"/>
  <c r="I6" i="9"/>
  <c r="I22" i="9"/>
  <c r="I30" i="9"/>
  <c r="I46" i="9"/>
  <c r="J52" i="9"/>
  <c r="K53" i="9" s="1"/>
  <c r="I5" i="9"/>
  <c r="G6" i="9"/>
  <c r="G14" i="9"/>
  <c r="J14" i="9" s="1"/>
  <c r="K15" i="9" s="1"/>
  <c r="I21" i="9"/>
  <c r="G22" i="9"/>
  <c r="J22" i="9" s="1"/>
  <c r="K23" i="9" s="1"/>
  <c r="G30" i="9"/>
  <c r="J30" i="9" s="1"/>
  <c r="K31" i="9" s="1"/>
  <c r="I37" i="9"/>
  <c r="J37" i="9" s="1"/>
  <c r="K38" i="9" s="1"/>
  <c r="G44" i="9"/>
  <c r="G45" i="9"/>
  <c r="J45" i="9" s="1"/>
  <c r="K46" i="9" s="1"/>
  <c r="G46" i="9"/>
  <c r="J46" i="9" s="1"/>
  <c r="K47" i="9" s="1"/>
  <c r="G39" i="9"/>
  <c r="J39" i="9" s="1"/>
  <c r="K40" i="9" s="1"/>
  <c r="H43" i="9"/>
  <c r="I44" i="9"/>
  <c r="J44" i="9" s="1"/>
  <c r="K45" i="9" s="1"/>
  <c r="H47" i="9"/>
  <c r="J41" i="8"/>
  <c r="K42" i="8" s="1"/>
  <c r="H5" i="8"/>
  <c r="I6" i="8"/>
  <c r="I8" i="8"/>
  <c r="I9" i="8"/>
  <c r="H13" i="8"/>
  <c r="I14" i="8"/>
  <c r="I16" i="8"/>
  <c r="J16" i="8" s="1"/>
  <c r="K17" i="8" s="1"/>
  <c r="I17" i="8"/>
  <c r="J17" i="8" s="1"/>
  <c r="K18" i="8" s="1"/>
  <c r="H21" i="8"/>
  <c r="I22" i="8"/>
  <c r="I24" i="8"/>
  <c r="J24" i="8" s="1"/>
  <c r="K25" i="8" s="1"/>
  <c r="I25" i="8"/>
  <c r="J25" i="8" s="1"/>
  <c r="K26" i="8" s="1"/>
  <c r="H29" i="8"/>
  <c r="I30" i="8"/>
  <c r="I32" i="8"/>
  <c r="J32" i="8" s="1"/>
  <c r="K33" i="8" s="1"/>
  <c r="I33" i="8"/>
  <c r="J33" i="8" s="1"/>
  <c r="K34" i="8" s="1"/>
  <c r="I39" i="8"/>
  <c r="I41" i="8"/>
  <c r="I42" i="8"/>
  <c r="H46" i="8"/>
  <c r="G50" i="8"/>
  <c r="J6" i="8"/>
  <c r="K7" i="8" s="1"/>
  <c r="J14" i="8"/>
  <c r="K15" i="8" s="1"/>
  <c r="J9" i="8"/>
  <c r="K10" i="8" s="1"/>
  <c r="G37" i="8"/>
  <c r="J37" i="8" s="1"/>
  <c r="K38" i="8" s="1"/>
  <c r="G38" i="8"/>
  <c r="G49" i="8"/>
  <c r="J22" i="8"/>
  <c r="K23" i="8" s="1"/>
  <c r="J30" i="8"/>
  <c r="K31" i="8" s="1"/>
  <c r="I38" i="8"/>
  <c r="J42" i="8"/>
  <c r="K43" i="8" s="1"/>
  <c r="I49" i="8"/>
  <c r="I7" i="8"/>
  <c r="I15" i="8"/>
  <c r="I23" i="8"/>
  <c r="I31" i="8"/>
  <c r="I37" i="8"/>
  <c r="G45" i="8"/>
  <c r="I47" i="8"/>
  <c r="I50" i="8"/>
  <c r="J36" i="7"/>
  <c r="K37" i="7" s="1"/>
  <c r="I4" i="7"/>
  <c r="I12" i="7"/>
  <c r="I44" i="7"/>
  <c r="I6" i="7"/>
  <c r="I19" i="7"/>
  <c r="J19" i="7" s="1"/>
  <c r="K20" i="7" s="1"/>
  <c r="J20" i="7"/>
  <c r="K21" i="7" s="1"/>
  <c r="G26" i="7"/>
  <c r="H32" i="7"/>
  <c r="I35" i="7"/>
  <c r="G42" i="7"/>
  <c r="I46" i="7"/>
  <c r="H48" i="7"/>
  <c r="I51" i="7"/>
  <c r="J51" i="7" s="1"/>
  <c r="K52" i="7" s="1"/>
  <c r="G4" i="7"/>
  <c r="J4" i="7" s="1"/>
  <c r="K5" i="7" s="1"/>
  <c r="H10" i="7"/>
  <c r="H11" i="7"/>
  <c r="G12" i="7"/>
  <c r="J12" i="7" s="1"/>
  <c r="K13" i="7" s="1"/>
  <c r="H17" i="7"/>
  <c r="H25" i="7"/>
  <c r="H28" i="7"/>
  <c r="J28" i="7" s="1"/>
  <c r="K29" i="7" s="1"/>
  <c r="H33" i="7"/>
  <c r="J33" i="7" s="1"/>
  <c r="K34" i="7" s="1"/>
  <c r="I34" i="7"/>
  <c r="H38" i="7"/>
  <c r="I40" i="7"/>
  <c r="G41" i="7"/>
  <c r="H42" i="7"/>
  <c r="H43" i="7"/>
  <c r="J43" i="7" s="1"/>
  <c r="K44" i="7" s="1"/>
  <c r="G44" i="7"/>
  <c r="J44" i="7" s="1"/>
  <c r="K45" i="7" s="1"/>
  <c r="H45" i="7"/>
  <c r="H49" i="7"/>
  <c r="I50" i="7"/>
  <c r="J17" i="7"/>
  <c r="K18" i="7" s="1"/>
  <c r="J49" i="7"/>
  <c r="K50" i="7" s="1"/>
  <c r="I24" i="7"/>
  <c r="H30" i="7"/>
  <c r="J34" i="7"/>
  <c r="K35" i="7" s="1"/>
  <c r="I41" i="7"/>
  <c r="I3" i="6"/>
  <c r="G5" i="6"/>
  <c r="J5" i="6" s="1"/>
  <c r="K6" i="6" s="1"/>
  <c r="I8" i="6"/>
  <c r="I10" i="6"/>
  <c r="H12" i="6"/>
  <c r="H13" i="6"/>
  <c r="J13" i="6" s="1"/>
  <c r="K14" i="6" s="1"/>
  <c r="H15" i="6"/>
  <c r="I20" i="6"/>
  <c r="I21" i="6"/>
  <c r="J21" i="6" s="1"/>
  <c r="K22" i="6" s="1"/>
  <c r="I27" i="6"/>
  <c r="J27" i="6" s="1"/>
  <c r="K28" i="6" s="1"/>
  <c r="G31" i="6"/>
  <c r="J31" i="6" s="1"/>
  <c r="K32" i="6" s="1"/>
  <c r="H35" i="6"/>
  <c r="H37" i="6"/>
  <c r="I39" i="6"/>
  <c r="J39" i="6" s="1"/>
  <c r="K40" i="6" s="1"/>
  <c r="I41" i="6"/>
  <c r="I43" i="6"/>
  <c r="G47" i="6"/>
  <c r="I52" i="6"/>
  <c r="G3" i="6"/>
  <c r="G27" i="6"/>
  <c r="H47" i="6"/>
  <c r="J47" i="6" s="1"/>
  <c r="K48" i="6" s="1"/>
  <c r="H48" i="6"/>
  <c r="J48" i="6" s="1"/>
  <c r="K49" i="6" s="1"/>
  <c r="I49" i="6"/>
  <c r="J12" i="6"/>
  <c r="K13" i="6" s="1"/>
  <c r="J38" i="6"/>
  <c r="K39" i="6" s="1"/>
  <c r="I4" i="6"/>
  <c r="I9" i="6"/>
  <c r="H11" i="6"/>
  <c r="J11" i="6" s="1"/>
  <c r="K12" i="6" s="1"/>
  <c r="G14" i="6"/>
  <c r="I19" i="6"/>
  <c r="J19" i="6" s="1"/>
  <c r="K20" i="6" s="1"/>
  <c r="G20" i="6"/>
  <c r="J20" i="6" s="1"/>
  <c r="K21" i="6" s="1"/>
  <c r="I24" i="6"/>
  <c r="I28" i="6"/>
  <c r="J28" i="6" s="1"/>
  <c r="K29" i="6" s="1"/>
  <c r="G29" i="6"/>
  <c r="I36" i="6"/>
  <c r="G37" i="6"/>
  <c r="J37" i="6" s="1"/>
  <c r="K38" i="6" s="1"/>
  <c r="H44" i="6"/>
  <c r="I48" i="6"/>
  <c r="J8" i="5"/>
  <c r="K9" i="5" s="1"/>
  <c r="J16" i="5"/>
  <c r="K17" i="5" s="1"/>
  <c r="I46" i="5"/>
  <c r="G47" i="5"/>
  <c r="J47" i="5" s="1"/>
  <c r="K48" i="5" s="1"/>
  <c r="G48" i="5"/>
  <c r="I51" i="5"/>
  <c r="J38" i="5"/>
  <c r="K39" i="5" s="1"/>
  <c r="I48" i="5"/>
  <c r="I3" i="5"/>
  <c r="G6" i="5"/>
  <c r="I11" i="5"/>
  <c r="G14" i="5"/>
  <c r="J14" i="5" s="1"/>
  <c r="K15" i="5" s="1"/>
  <c r="I19" i="5"/>
  <c r="G22" i="5"/>
  <c r="I27" i="5"/>
  <c r="G30" i="5"/>
  <c r="J30" i="5" s="1"/>
  <c r="K31" i="5" s="1"/>
  <c r="G35" i="5"/>
  <c r="I40" i="5"/>
  <c r="H6" i="5"/>
  <c r="G9" i="5"/>
  <c r="H14" i="5"/>
  <c r="G17" i="5"/>
  <c r="H22" i="5"/>
  <c r="J22" i="5" s="1"/>
  <c r="K23" i="5" s="1"/>
  <c r="G25" i="5"/>
  <c r="H30" i="5"/>
  <c r="G33" i="5"/>
  <c r="I38" i="5"/>
  <c r="G39" i="5"/>
  <c r="J39" i="5" s="1"/>
  <c r="K40" i="5" s="1"/>
  <c r="I43" i="5"/>
  <c r="I45" i="5"/>
  <c r="G46" i="5"/>
  <c r="J46" i="5" s="1"/>
  <c r="K47" i="5" s="1"/>
  <c r="H47" i="5"/>
  <c r="H50" i="5"/>
  <c r="J2" i="4"/>
  <c r="K3" i="4" s="1"/>
  <c r="I3" i="4"/>
  <c r="J34" i="4"/>
  <c r="K35" i="4" s="1"/>
  <c r="I7" i="4"/>
  <c r="I9" i="4"/>
  <c r="J9" i="4" s="1"/>
  <c r="K10" i="4" s="1"/>
  <c r="G11" i="4"/>
  <c r="I18" i="4"/>
  <c r="I19" i="4"/>
  <c r="I23" i="4"/>
  <c r="I26" i="4"/>
  <c r="G27" i="4"/>
  <c r="H31" i="4"/>
  <c r="J31" i="4" s="1"/>
  <c r="K32" i="4" s="1"/>
  <c r="I33" i="4"/>
  <c r="H34" i="4"/>
  <c r="H35" i="4"/>
  <c r="H42" i="4"/>
  <c r="J42" i="4" s="1"/>
  <c r="K43" i="4" s="1"/>
  <c r="H43" i="4"/>
  <c r="J43" i="4" s="1"/>
  <c r="K44" i="4" s="1"/>
  <c r="I49" i="4"/>
  <c r="H50" i="4"/>
  <c r="H51" i="4"/>
  <c r="J51" i="4" s="1"/>
  <c r="K52" i="4" s="1"/>
  <c r="J35" i="4"/>
  <c r="K36" i="4" s="1"/>
  <c r="J50" i="4"/>
  <c r="K51" i="4" s="1"/>
  <c r="G3" i="4"/>
  <c r="J3" i="4" s="1"/>
  <c r="K4" i="4" s="1"/>
  <c r="H15" i="4"/>
  <c r="I40" i="4"/>
  <c r="I2" i="4"/>
  <c r="H7" i="4"/>
  <c r="I10" i="4"/>
  <c r="J10" i="4" s="1"/>
  <c r="K11" i="4" s="1"/>
  <c r="G18" i="4"/>
  <c r="G23" i="4"/>
  <c r="I25" i="4"/>
  <c r="G26" i="4"/>
  <c r="J26" i="4" s="1"/>
  <c r="K27" i="4" s="1"/>
  <c r="I32" i="4"/>
  <c r="I36" i="4"/>
  <c r="H41" i="4"/>
  <c r="J41" i="4" s="1"/>
  <c r="K42" i="4" s="1"/>
  <c r="G44" i="4"/>
  <c r="G52" i="4"/>
  <c r="J41" i="3"/>
  <c r="K42" i="3" s="1"/>
  <c r="I46" i="3"/>
  <c r="H3" i="3"/>
  <c r="I4" i="3"/>
  <c r="H6" i="3"/>
  <c r="G8" i="3"/>
  <c r="I10" i="3"/>
  <c r="I13" i="3"/>
  <c r="J13" i="3" s="1"/>
  <c r="K14" i="3" s="1"/>
  <c r="G15" i="3"/>
  <c r="I17" i="3"/>
  <c r="H19" i="3"/>
  <c r="I20" i="3"/>
  <c r="H22" i="3"/>
  <c r="G24" i="3"/>
  <c r="I26" i="3"/>
  <c r="I29" i="3"/>
  <c r="J29" i="3" s="1"/>
  <c r="K30" i="3" s="1"/>
  <c r="G31" i="3"/>
  <c r="H36" i="3"/>
  <c r="G47" i="3"/>
  <c r="G4" i="3"/>
  <c r="J4" i="3" s="1"/>
  <c r="K5" i="3" s="1"/>
  <c r="H5" i="3"/>
  <c r="J5" i="3" s="1"/>
  <c r="K6" i="3" s="1"/>
  <c r="G20" i="3"/>
  <c r="H21" i="3"/>
  <c r="J21" i="3" s="1"/>
  <c r="K22" i="3" s="1"/>
  <c r="I41" i="3"/>
  <c r="G46" i="3"/>
  <c r="G50" i="3"/>
  <c r="J28" i="3"/>
  <c r="K29" i="3" s="1"/>
  <c r="G3" i="3"/>
  <c r="I5" i="3"/>
  <c r="G7" i="3"/>
  <c r="I9" i="3"/>
  <c r="H11" i="3"/>
  <c r="J11" i="3" s="1"/>
  <c r="K12" i="3" s="1"/>
  <c r="I12" i="3"/>
  <c r="J12" i="3" s="1"/>
  <c r="K13" i="3" s="1"/>
  <c r="H14" i="3"/>
  <c r="G16" i="3"/>
  <c r="I18" i="3"/>
  <c r="G19" i="3"/>
  <c r="J19" i="3" s="1"/>
  <c r="K20" i="3" s="1"/>
  <c r="I21" i="3"/>
  <c r="G23" i="3"/>
  <c r="I25" i="3"/>
  <c r="H27" i="3"/>
  <c r="J27" i="3" s="1"/>
  <c r="K28" i="3" s="1"/>
  <c r="I28" i="3"/>
  <c r="H30" i="3"/>
  <c r="I32" i="3"/>
  <c r="I34" i="3"/>
  <c r="J34" i="3" s="1"/>
  <c r="K35" i="3" s="1"/>
  <c r="I42" i="3"/>
  <c r="J42" i="3" s="1"/>
  <c r="K43" i="3" s="1"/>
  <c r="H45" i="3"/>
  <c r="I47" i="3"/>
  <c r="A49" i="1"/>
  <c r="G7" i="2"/>
  <c r="J7" i="2" s="1"/>
  <c r="K8" i="2" s="1"/>
  <c r="G14" i="2"/>
  <c r="I31" i="2"/>
  <c r="H33" i="2"/>
  <c r="I39" i="2"/>
  <c r="H41" i="2"/>
  <c r="G46" i="2"/>
  <c r="I6" i="2"/>
  <c r="H11" i="2"/>
  <c r="G16" i="2"/>
  <c r="H19" i="2"/>
  <c r="I23" i="2"/>
  <c r="J23" i="2" s="1"/>
  <c r="K24" i="2" s="1"/>
  <c r="H25" i="2"/>
  <c r="G26" i="2"/>
  <c r="G31" i="2"/>
  <c r="J31" i="2" s="1"/>
  <c r="K32" i="2" s="1"/>
  <c r="H32" i="2"/>
  <c r="I38" i="2"/>
  <c r="G39" i="2"/>
  <c r="H40" i="2"/>
  <c r="J40" i="2" s="1"/>
  <c r="K41" i="2" s="1"/>
  <c r="H43" i="2"/>
  <c r="G48" i="2"/>
  <c r="J48" i="2" s="1"/>
  <c r="K49" i="2" s="1"/>
  <c r="H5" i="2"/>
  <c r="G8" i="2"/>
  <c r="I12" i="2"/>
  <c r="G18" i="2"/>
  <c r="H24" i="2"/>
  <c r="G27" i="2"/>
  <c r="I32" i="2"/>
  <c r="I34" i="2"/>
  <c r="G38" i="2"/>
  <c r="I40" i="2"/>
  <c r="G42" i="2"/>
  <c r="H46" i="2"/>
  <c r="J46" i="2" s="1"/>
  <c r="K47" i="2" s="1"/>
  <c r="G51" i="2"/>
  <c r="J24" i="19"/>
  <c r="K25" i="19" s="1"/>
  <c r="G50" i="19"/>
  <c r="J50" i="19" s="1"/>
  <c r="K51" i="19" s="1"/>
  <c r="G46" i="19"/>
  <c r="J46" i="19" s="1"/>
  <c r="K47" i="19" s="1"/>
  <c r="G42" i="19"/>
  <c r="G38" i="19"/>
  <c r="G34" i="19"/>
  <c r="J34" i="19" s="1"/>
  <c r="K35" i="19" s="1"/>
  <c r="G30" i="19"/>
  <c r="J30" i="19" s="1"/>
  <c r="K31" i="19" s="1"/>
  <c r="G26" i="19"/>
  <c r="G22" i="19"/>
  <c r="G18" i="19"/>
  <c r="J18" i="19" s="1"/>
  <c r="K19" i="19" s="1"/>
  <c r="G14" i="19"/>
  <c r="J14" i="19" s="1"/>
  <c r="K15" i="19" s="1"/>
  <c r="G10" i="19"/>
  <c r="G6" i="19"/>
  <c r="H2" i="19"/>
  <c r="H49" i="19"/>
  <c r="H45" i="19"/>
  <c r="H41" i="19"/>
  <c r="H37" i="19"/>
  <c r="H33" i="19"/>
  <c r="H29" i="19"/>
  <c r="H25" i="19"/>
  <c r="H21" i="19"/>
  <c r="H17" i="19"/>
  <c r="H13" i="19"/>
  <c r="H9" i="19"/>
  <c r="H5" i="19"/>
  <c r="I52" i="19"/>
  <c r="J52" i="19" s="1"/>
  <c r="K53" i="19" s="1"/>
  <c r="I48" i="19"/>
  <c r="I44" i="19"/>
  <c r="I40" i="19"/>
  <c r="I36" i="19"/>
  <c r="I32" i="19"/>
  <c r="I28" i="19"/>
  <c r="I24" i="19"/>
  <c r="I20" i="19"/>
  <c r="J20" i="19" s="1"/>
  <c r="K21" i="19" s="1"/>
  <c r="I16" i="19"/>
  <c r="I12" i="19"/>
  <c r="I8" i="19"/>
  <c r="I4" i="19"/>
  <c r="G2" i="19"/>
  <c r="G49" i="19"/>
  <c r="G45" i="19"/>
  <c r="J45" i="19" s="1"/>
  <c r="K46" i="19" s="1"/>
  <c r="G41" i="19"/>
  <c r="J41" i="19" s="1"/>
  <c r="K42" i="19" s="1"/>
  <c r="G37" i="19"/>
  <c r="G33" i="19"/>
  <c r="G29" i="19"/>
  <c r="J29" i="19" s="1"/>
  <c r="K30" i="19" s="1"/>
  <c r="G25" i="19"/>
  <c r="J25" i="19" s="1"/>
  <c r="K26" i="19" s="1"/>
  <c r="G21" i="19"/>
  <c r="G17" i="19"/>
  <c r="G13" i="19"/>
  <c r="J13" i="19" s="1"/>
  <c r="K14" i="19" s="1"/>
  <c r="G9" i="19"/>
  <c r="J9" i="19" s="1"/>
  <c r="K10" i="19" s="1"/>
  <c r="G5" i="19"/>
  <c r="H52" i="19"/>
  <c r="H48" i="19"/>
  <c r="J48" i="19" s="1"/>
  <c r="K49" i="19" s="1"/>
  <c r="H44" i="19"/>
  <c r="J44" i="19" s="1"/>
  <c r="K45" i="19" s="1"/>
  <c r="H40" i="19"/>
  <c r="J40" i="19" s="1"/>
  <c r="K41" i="19" s="1"/>
  <c r="H36" i="19"/>
  <c r="J36" i="19" s="1"/>
  <c r="K37" i="19" s="1"/>
  <c r="H32" i="19"/>
  <c r="J32" i="19" s="1"/>
  <c r="K33" i="19" s="1"/>
  <c r="H28" i="19"/>
  <c r="J28" i="19" s="1"/>
  <c r="K29" i="19" s="1"/>
  <c r="H24" i="19"/>
  <c r="H20" i="19"/>
  <c r="H16" i="19"/>
  <c r="J16" i="19" s="1"/>
  <c r="K17" i="19" s="1"/>
  <c r="H12" i="19"/>
  <c r="J12" i="19" s="1"/>
  <c r="K13" i="19" s="1"/>
  <c r="H8" i="19"/>
  <c r="J8" i="19" s="1"/>
  <c r="K9" i="19" s="1"/>
  <c r="H4" i="19"/>
  <c r="J4" i="19" s="1"/>
  <c r="K5" i="19" s="1"/>
  <c r="I51" i="19"/>
  <c r="I47" i="19"/>
  <c r="J47" i="19" s="1"/>
  <c r="K48" i="19" s="1"/>
  <c r="I43" i="19"/>
  <c r="I39" i="19"/>
  <c r="I35" i="19"/>
  <c r="I31" i="19"/>
  <c r="J31" i="19" s="1"/>
  <c r="K32" i="19" s="1"/>
  <c r="I27" i="19"/>
  <c r="I23" i="19"/>
  <c r="I19" i="19"/>
  <c r="I15" i="19"/>
  <c r="J15" i="19" s="1"/>
  <c r="K16" i="19" s="1"/>
  <c r="I11" i="19"/>
  <c r="I7" i="19"/>
  <c r="I3" i="19"/>
  <c r="H51" i="19"/>
  <c r="J51" i="19" s="1"/>
  <c r="K52" i="19" s="1"/>
  <c r="H47" i="19"/>
  <c r="H43" i="19"/>
  <c r="J43" i="19" s="1"/>
  <c r="K44" i="19" s="1"/>
  <c r="H39" i="19"/>
  <c r="J39" i="19" s="1"/>
  <c r="K40" i="19" s="1"/>
  <c r="H35" i="19"/>
  <c r="J35" i="19" s="1"/>
  <c r="K36" i="19" s="1"/>
  <c r="H31" i="19"/>
  <c r="H27" i="19"/>
  <c r="J27" i="19" s="1"/>
  <c r="K28" i="19" s="1"/>
  <c r="H23" i="19"/>
  <c r="J23" i="19" s="1"/>
  <c r="K24" i="19" s="1"/>
  <c r="H19" i="19"/>
  <c r="J19" i="19" s="1"/>
  <c r="K20" i="19" s="1"/>
  <c r="H15" i="19"/>
  <c r="H11" i="19"/>
  <c r="J11" i="19" s="1"/>
  <c r="K12" i="19" s="1"/>
  <c r="H7" i="19"/>
  <c r="J7" i="19" s="1"/>
  <c r="K8" i="19" s="1"/>
  <c r="H3" i="19"/>
  <c r="J3" i="19" s="1"/>
  <c r="K4" i="19" s="1"/>
  <c r="I50" i="19"/>
  <c r="I46" i="19"/>
  <c r="I42" i="19"/>
  <c r="I38" i="19"/>
  <c r="I34" i="19"/>
  <c r="I30" i="19"/>
  <c r="I26" i="19"/>
  <c r="I22" i="19"/>
  <c r="I18" i="19"/>
  <c r="I14" i="19"/>
  <c r="I10" i="19"/>
  <c r="I6" i="19"/>
  <c r="H49" i="14"/>
  <c r="I49" i="14"/>
  <c r="H33" i="14"/>
  <c r="I25" i="14"/>
  <c r="H48" i="14"/>
  <c r="I32" i="14"/>
  <c r="I17" i="14"/>
  <c r="H25" i="14"/>
  <c r="J25" i="14" s="1"/>
  <c r="K26" i="14" s="1"/>
  <c r="H16" i="14"/>
  <c r="I43" i="14"/>
  <c r="I16" i="14"/>
  <c r="H24" i="14"/>
  <c r="I41" i="14"/>
  <c r="H7" i="14"/>
  <c r="H32" i="14"/>
  <c r="H9" i="14"/>
  <c r="I9" i="14"/>
  <c r="I24" i="14"/>
  <c r="I47" i="14"/>
  <c r="I39" i="14"/>
  <c r="H15" i="14"/>
  <c r="I30" i="14"/>
  <c r="J30" i="14" s="1"/>
  <c r="K31" i="14" s="1"/>
  <c r="I40" i="14"/>
  <c r="J2" i="14"/>
  <c r="K3" i="14" s="1"/>
  <c r="H31" i="14"/>
  <c r="J7" i="14"/>
  <c r="K8" i="14" s="1"/>
  <c r="H39" i="14"/>
  <c r="I7" i="14"/>
  <c r="I15" i="14"/>
  <c r="I23" i="14"/>
  <c r="I31" i="14"/>
  <c r="J33" i="14"/>
  <c r="K34" i="14" s="1"/>
  <c r="I50" i="14"/>
  <c r="I42" i="14"/>
  <c r="I34" i="14"/>
  <c r="I26" i="14"/>
  <c r="I18" i="14"/>
  <c r="I10" i="14"/>
  <c r="J43" i="14"/>
  <c r="K44" i="14" s="1"/>
  <c r="H50" i="14"/>
  <c r="H42" i="14"/>
  <c r="H34" i="14"/>
  <c r="H26" i="14"/>
  <c r="H18" i="14"/>
  <c r="H10" i="14"/>
  <c r="J46" i="14"/>
  <c r="K47" i="14" s="1"/>
  <c r="J38" i="14"/>
  <c r="K39" i="14" s="1"/>
  <c r="J22" i="14"/>
  <c r="K23" i="14" s="1"/>
  <c r="J6" i="14"/>
  <c r="K7" i="14" s="1"/>
  <c r="A10" i="1"/>
  <c r="A18" i="1"/>
  <c r="A26" i="1"/>
  <c r="A34" i="1"/>
  <c r="A42" i="1"/>
  <c r="A50" i="1"/>
  <c r="J24" i="2"/>
  <c r="K25" i="2" s="1"/>
  <c r="A43" i="1"/>
  <c r="I2" i="2"/>
  <c r="H2" i="2"/>
  <c r="I13" i="2"/>
  <c r="H13" i="2"/>
  <c r="G13" i="2"/>
  <c r="H17" i="2"/>
  <c r="G17" i="2"/>
  <c r="H22" i="2"/>
  <c r="I28" i="2"/>
  <c r="H28" i="2"/>
  <c r="G28" i="2"/>
  <c r="A16" i="1"/>
  <c r="A40" i="1"/>
  <c r="B40" i="1" s="1"/>
  <c r="A19" i="1"/>
  <c r="A20" i="1"/>
  <c r="A36" i="1"/>
  <c r="H9" i="2"/>
  <c r="G9" i="2"/>
  <c r="A8" i="1"/>
  <c r="A11" i="1"/>
  <c r="A51" i="1"/>
  <c r="A4" i="1"/>
  <c r="A12" i="1"/>
  <c r="A28" i="1"/>
  <c r="A44" i="1"/>
  <c r="A45" i="1"/>
  <c r="G2" i="2"/>
  <c r="J2" i="2" s="1"/>
  <c r="K3" i="2" s="1"/>
  <c r="I9" i="2"/>
  <c r="G22" i="2"/>
  <c r="J22" i="2" s="1"/>
  <c r="K23" i="2" s="1"/>
  <c r="I29" i="2"/>
  <c r="H29" i="2"/>
  <c r="G29" i="2"/>
  <c r="J38" i="2"/>
  <c r="K39" i="2" s="1"/>
  <c r="J3" i="3"/>
  <c r="K4" i="3" s="1"/>
  <c r="H12" i="2"/>
  <c r="G12" i="2"/>
  <c r="A27" i="1"/>
  <c r="A13" i="1"/>
  <c r="A29" i="1"/>
  <c r="A37" i="1"/>
  <c r="A14" i="1"/>
  <c r="A22" i="1"/>
  <c r="A30" i="1"/>
  <c r="A38" i="1"/>
  <c r="B38" i="1" s="1"/>
  <c r="A46" i="1"/>
  <c r="B46" i="1" s="1"/>
  <c r="G4" i="2"/>
  <c r="G6" i="2"/>
  <c r="J6" i="2" s="1"/>
  <c r="K7" i="2" s="1"/>
  <c r="J8" i="2"/>
  <c r="K9" i="2" s="1"/>
  <c r="H14" i="2"/>
  <c r="J16" i="2"/>
  <c r="K17" i="2" s="1"/>
  <c r="J32" i="2"/>
  <c r="K33" i="2" s="1"/>
  <c r="A32" i="1"/>
  <c r="A3" i="1"/>
  <c r="A35" i="1"/>
  <c r="A52" i="1"/>
  <c r="A5" i="1"/>
  <c r="A21" i="1"/>
  <c r="A6" i="1"/>
  <c r="B6" i="1" s="1"/>
  <c r="A7" i="1"/>
  <c r="B7" i="1" s="1"/>
  <c r="A15" i="1"/>
  <c r="B15" i="1" s="1"/>
  <c r="A23" i="1"/>
  <c r="B23" i="1" s="1"/>
  <c r="A31" i="1"/>
  <c r="B31" i="1" s="1"/>
  <c r="A39" i="1"/>
  <c r="B39" i="1" s="1"/>
  <c r="A47" i="1"/>
  <c r="B47" i="1" s="1"/>
  <c r="I4" i="2"/>
  <c r="I10" i="2"/>
  <c r="H10" i="2"/>
  <c r="J10" i="2" s="1"/>
  <c r="K11" i="2" s="1"/>
  <c r="I20" i="2"/>
  <c r="H20" i="2"/>
  <c r="G20" i="2"/>
  <c r="J20" i="2" s="1"/>
  <c r="K21" i="2" s="1"/>
  <c r="H30" i="2"/>
  <c r="I36" i="2"/>
  <c r="H36" i="2"/>
  <c r="G36" i="2"/>
  <c r="J36" i="2" s="1"/>
  <c r="K37" i="2" s="1"/>
  <c r="I44" i="2"/>
  <c r="H44" i="2"/>
  <c r="G44" i="2"/>
  <c r="I52" i="2"/>
  <c r="H52" i="2"/>
  <c r="G52" i="2"/>
  <c r="J24" i="3"/>
  <c r="K25" i="3" s="1"/>
  <c r="J39" i="3"/>
  <c r="K40" i="3" s="1"/>
  <c r="A24" i="1"/>
  <c r="B24" i="1" s="1"/>
  <c r="A48" i="1"/>
  <c r="B48" i="1" s="1"/>
  <c r="I5" i="2"/>
  <c r="G5" i="2"/>
  <c r="J14" i="2"/>
  <c r="K15" i="2" s="1"/>
  <c r="A2" i="1"/>
  <c r="A9" i="1"/>
  <c r="A17" i="1"/>
  <c r="A25" i="1"/>
  <c r="A33" i="1"/>
  <c r="A41" i="1"/>
  <c r="I21" i="2"/>
  <c r="H21" i="2"/>
  <c r="G21" i="2"/>
  <c r="G30" i="2"/>
  <c r="I37" i="2"/>
  <c r="H37" i="2"/>
  <c r="G37" i="2"/>
  <c r="J37" i="2" s="1"/>
  <c r="K38" i="2" s="1"/>
  <c r="I45" i="2"/>
  <c r="I2" i="3"/>
  <c r="I3" i="2"/>
  <c r="J3" i="2" s="1"/>
  <c r="K4" i="2" s="1"/>
  <c r="I11" i="2"/>
  <c r="J11" i="2" s="1"/>
  <c r="K12" i="2" s="1"/>
  <c r="H18" i="2"/>
  <c r="J18" i="2" s="1"/>
  <c r="K19" i="2" s="1"/>
  <c r="I19" i="2"/>
  <c r="J19" i="2" s="1"/>
  <c r="K20" i="2" s="1"/>
  <c r="G25" i="2"/>
  <c r="J25" i="2" s="1"/>
  <c r="K26" i="2" s="1"/>
  <c r="H26" i="2"/>
  <c r="J26" i="2" s="1"/>
  <c r="K27" i="2" s="1"/>
  <c r="I27" i="2"/>
  <c r="J27" i="2" s="1"/>
  <c r="K28" i="2" s="1"/>
  <c r="G33" i="2"/>
  <c r="J33" i="2" s="1"/>
  <c r="K34" i="2" s="1"/>
  <c r="H34" i="2"/>
  <c r="J34" i="2" s="1"/>
  <c r="K35" i="2" s="1"/>
  <c r="I35" i="2"/>
  <c r="J35" i="2" s="1"/>
  <c r="K36" i="2" s="1"/>
  <c r="G41" i="2"/>
  <c r="J41" i="2" s="1"/>
  <c r="K42" i="2" s="1"/>
  <c r="H42" i="2"/>
  <c r="J42" i="2" s="1"/>
  <c r="K43" i="2" s="1"/>
  <c r="I43" i="2"/>
  <c r="J43" i="2" s="1"/>
  <c r="K44" i="2" s="1"/>
  <c r="G49" i="2"/>
  <c r="J49" i="2" s="1"/>
  <c r="K50" i="2" s="1"/>
  <c r="H50" i="2"/>
  <c r="J50" i="2" s="1"/>
  <c r="K51" i="2" s="1"/>
  <c r="I51" i="2"/>
  <c r="J51" i="2" s="1"/>
  <c r="K52" i="2" s="1"/>
  <c r="G6" i="3"/>
  <c r="J6" i="3" s="1"/>
  <c r="K7" i="3" s="1"/>
  <c r="H7" i="3"/>
  <c r="I8" i="3"/>
  <c r="J8" i="3" s="1"/>
  <c r="K9" i="3" s="1"/>
  <c r="G14" i="3"/>
  <c r="J14" i="3" s="1"/>
  <c r="K15" i="3" s="1"/>
  <c r="H15" i="3"/>
  <c r="I16" i="3"/>
  <c r="J16" i="3" s="1"/>
  <c r="K17" i="3" s="1"/>
  <c r="G22" i="3"/>
  <c r="J22" i="3" s="1"/>
  <c r="K23" i="3" s="1"/>
  <c r="H23" i="3"/>
  <c r="J23" i="3" s="1"/>
  <c r="K24" i="3" s="1"/>
  <c r="I24" i="3"/>
  <c r="G30" i="3"/>
  <c r="J30" i="3" s="1"/>
  <c r="K31" i="3" s="1"/>
  <c r="H31" i="3"/>
  <c r="H35" i="3"/>
  <c r="I37" i="3"/>
  <c r="J37" i="3" s="1"/>
  <c r="K38" i="3" s="1"/>
  <c r="G38" i="3"/>
  <c r="J38" i="3" s="1"/>
  <c r="K39" i="3" s="1"/>
  <c r="I39" i="3"/>
  <c r="G45" i="3"/>
  <c r="H51" i="3"/>
  <c r="G12" i="4"/>
  <c r="H12" i="4"/>
  <c r="G16" i="4"/>
  <c r="J16" i="4" s="1"/>
  <c r="K17" i="4" s="1"/>
  <c r="I24" i="4"/>
  <c r="G33" i="4"/>
  <c r="I38" i="4"/>
  <c r="H38" i="4"/>
  <c r="H45" i="4"/>
  <c r="G45" i="4"/>
  <c r="I45" i="4"/>
  <c r="J15" i="5"/>
  <c r="K16" i="5" s="1"/>
  <c r="J32" i="5"/>
  <c r="K33" i="5" s="1"/>
  <c r="I42" i="2"/>
  <c r="I50" i="2"/>
  <c r="I7" i="3"/>
  <c r="I15" i="3"/>
  <c r="I23" i="3"/>
  <c r="I31" i="3"/>
  <c r="H44" i="3"/>
  <c r="G7" i="4"/>
  <c r="J7" i="4" s="1"/>
  <c r="K8" i="4" s="1"/>
  <c r="I14" i="4"/>
  <c r="H14" i="4"/>
  <c r="J19" i="4"/>
  <c r="K20" i="4" s="1"/>
  <c r="H21" i="4"/>
  <c r="G21" i="4"/>
  <c r="I21" i="4"/>
  <c r="H25" i="4"/>
  <c r="J25" i="4" s="1"/>
  <c r="K26" i="4" s="1"/>
  <c r="H40" i="4"/>
  <c r="J40" i="4" s="1"/>
  <c r="K41" i="4" s="1"/>
  <c r="I13" i="5"/>
  <c r="I20" i="5"/>
  <c r="H20" i="5"/>
  <c r="G20" i="5"/>
  <c r="J40" i="5"/>
  <c r="K41" i="5" s="1"/>
  <c r="G40" i="3"/>
  <c r="H52" i="3"/>
  <c r="J14" i="4"/>
  <c r="K15" i="4" s="1"/>
  <c r="G28" i="4"/>
  <c r="H28" i="4"/>
  <c r="G32" i="4"/>
  <c r="J32" i="4" s="1"/>
  <c r="K33" i="4" s="1"/>
  <c r="I48" i="4"/>
  <c r="G48" i="4"/>
  <c r="J23" i="5"/>
  <c r="K24" i="5" s="1"/>
  <c r="J27" i="5"/>
  <c r="K28" i="5" s="1"/>
  <c r="J3" i="6"/>
  <c r="K4" i="6" s="1"/>
  <c r="J50" i="3"/>
  <c r="K51" i="3" s="1"/>
  <c r="G4" i="4"/>
  <c r="H4" i="4"/>
  <c r="I30" i="4"/>
  <c r="H30" i="4"/>
  <c r="H37" i="4"/>
  <c r="G37" i="4"/>
  <c r="I37" i="4"/>
  <c r="I28" i="5"/>
  <c r="H28" i="5"/>
  <c r="G28" i="5"/>
  <c r="G45" i="2"/>
  <c r="G2" i="3"/>
  <c r="G10" i="3"/>
  <c r="G18" i="3"/>
  <c r="G26" i="3"/>
  <c r="G33" i="3"/>
  <c r="H40" i="3"/>
  <c r="G43" i="3"/>
  <c r="J43" i="3" s="1"/>
  <c r="K44" i="3" s="1"/>
  <c r="I44" i="3"/>
  <c r="H47" i="3"/>
  <c r="J47" i="3" s="1"/>
  <c r="K48" i="3" s="1"/>
  <c r="H50" i="3"/>
  <c r="G52" i="3"/>
  <c r="J52" i="3" s="1"/>
  <c r="K53" i="3" s="1"/>
  <c r="I6" i="4"/>
  <c r="J6" i="4" s="1"/>
  <c r="K7" i="4" s="1"/>
  <c r="H6" i="4"/>
  <c r="J11" i="4"/>
  <c r="K12" i="4" s="1"/>
  <c r="H13" i="4"/>
  <c r="G13" i="4"/>
  <c r="I13" i="4"/>
  <c r="H17" i="4"/>
  <c r="H23" i="4"/>
  <c r="I28" i="4"/>
  <c r="G30" i="4"/>
  <c r="H32" i="4"/>
  <c r="H48" i="4"/>
  <c r="J31" i="5"/>
  <c r="K32" i="5" s="1"/>
  <c r="I36" i="5"/>
  <c r="H36" i="5"/>
  <c r="G36" i="5"/>
  <c r="J36" i="5" s="1"/>
  <c r="K37" i="5" s="1"/>
  <c r="H45" i="2"/>
  <c r="H2" i="3"/>
  <c r="G9" i="3"/>
  <c r="H10" i="3"/>
  <c r="G17" i="3"/>
  <c r="H18" i="3"/>
  <c r="G25" i="3"/>
  <c r="J25" i="3" s="1"/>
  <c r="K26" i="3" s="1"/>
  <c r="H26" i="3"/>
  <c r="G32" i="3"/>
  <c r="I33" i="3"/>
  <c r="G36" i="3"/>
  <c r="I49" i="3"/>
  <c r="H49" i="3"/>
  <c r="I4" i="4"/>
  <c r="H8" i="4"/>
  <c r="G20" i="4"/>
  <c r="H20" i="4"/>
  <c r="G39" i="4"/>
  <c r="I46" i="4"/>
  <c r="H46" i="4"/>
  <c r="G46" i="4"/>
  <c r="I4" i="5"/>
  <c r="H4" i="5"/>
  <c r="G4" i="5"/>
  <c r="I44" i="5"/>
  <c r="H44" i="5"/>
  <c r="G44" i="5"/>
  <c r="J4" i="6"/>
  <c r="K5" i="6" s="1"/>
  <c r="H9" i="3"/>
  <c r="H17" i="3"/>
  <c r="H25" i="3"/>
  <c r="H32" i="3"/>
  <c r="G35" i="3"/>
  <c r="I36" i="3"/>
  <c r="H43" i="3"/>
  <c r="I45" i="3"/>
  <c r="J46" i="3"/>
  <c r="K47" i="3" s="1"/>
  <c r="G49" i="3"/>
  <c r="G51" i="3"/>
  <c r="J51" i="3" s="1"/>
  <c r="K52" i="3" s="1"/>
  <c r="I8" i="4"/>
  <c r="J8" i="4" s="1"/>
  <c r="K9" i="4" s="1"/>
  <c r="G15" i="4"/>
  <c r="J15" i="4" s="1"/>
  <c r="K16" i="4" s="1"/>
  <c r="G17" i="4"/>
  <c r="I22" i="4"/>
  <c r="H22" i="4"/>
  <c r="J22" i="4" s="1"/>
  <c r="K23" i="4" s="1"/>
  <c r="J27" i="4"/>
  <c r="K28" i="4" s="1"/>
  <c r="H29" i="4"/>
  <c r="G29" i="4"/>
  <c r="I29" i="4"/>
  <c r="H33" i="4"/>
  <c r="H39" i="4"/>
  <c r="J7" i="5"/>
  <c r="K8" i="5" s="1"/>
  <c r="J24" i="5"/>
  <c r="K25" i="5" s="1"/>
  <c r="I37" i="5"/>
  <c r="H48" i="3"/>
  <c r="G48" i="3"/>
  <c r="H5" i="4"/>
  <c r="G5" i="4"/>
  <c r="I5" i="4"/>
  <c r="I20" i="4"/>
  <c r="H24" i="4"/>
  <c r="J24" i="4" s="1"/>
  <c r="K25" i="4" s="1"/>
  <c r="G36" i="4"/>
  <c r="H36" i="4"/>
  <c r="I47" i="4"/>
  <c r="H47" i="4"/>
  <c r="J49" i="4"/>
  <c r="K50" i="4" s="1"/>
  <c r="I12" i="5"/>
  <c r="H12" i="5"/>
  <c r="G12" i="5"/>
  <c r="H44" i="4"/>
  <c r="H52" i="4"/>
  <c r="J52" i="4" s="1"/>
  <c r="K53" i="4" s="1"/>
  <c r="I2" i="5"/>
  <c r="H9" i="5"/>
  <c r="I10" i="5"/>
  <c r="H17" i="5"/>
  <c r="J17" i="5" s="1"/>
  <c r="K18" i="5" s="1"/>
  <c r="I18" i="5"/>
  <c r="H25" i="5"/>
  <c r="I26" i="5"/>
  <c r="H33" i="5"/>
  <c r="J33" i="5" s="1"/>
  <c r="K34" i="5" s="1"/>
  <c r="I34" i="5"/>
  <c r="H41" i="5"/>
  <c r="I42" i="5"/>
  <c r="H49" i="5"/>
  <c r="J49" i="5" s="1"/>
  <c r="K50" i="5" s="1"/>
  <c r="I50" i="5"/>
  <c r="H6" i="6"/>
  <c r="I7" i="6"/>
  <c r="H14" i="6"/>
  <c r="J14" i="6" s="1"/>
  <c r="K15" i="6" s="1"/>
  <c r="I15" i="6"/>
  <c r="H22" i="6"/>
  <c r="I23" i="6"/>
  <c r="H29" i="6"/>
  <c r="I30" i="6"/>
  <c r="H33" i="6"/>
  <c r="I35" i="6"/>
  <c r="I40" i="6"/>
  <c r="I42" i="6"/>
  <c r="H42" i="6"/>
  <c r="J42" i="6" s="1"/>
  <c r="K43" i="6" s="1"/>
  <c r="H43" i="6"/>
  <c r="I3" i="7"/>
  <c r="H5" i="7"/>
  <c r="G5" i="7"/>
  <c r="H9" i="7"/>
  <c r="I16" i="7"/>
  <c r="I25" i="7"/>
  <c r="J50" i="7"/>
  <c r="K51" i="7" s="1"/>
  <c r="I33" i="5"/>
  <c r="I41" i="5"/>
  <c r="I49" i="5"/>
  <c r="I6" i="6"/>
  <c r="I14" i="6"/>
  <c r="I22" i="6"/>
  <c r="I29" i="6"/>
  <c r="I7" i="7"/>
  <c r="H7" i="7"/>
  <c r="H14" i="7"/>
  <c r="I26" i="7"/>
  <c r="H29" i="7"/>
  <c r="G29" i="7"/>
  <c r="I29" i="7"/>
  <c r="I32" i="7"/>
  <c r="I48" i="7"/>
  <c r="I50" i="6"/>
  <c r="H50" i="6"/>
  <c r="I4" i="8"/>
  <c r="H4" i="8"/>
  <c r="G4" i="8"/>
  <c r="J4" i="8" s="1"/>
  <c r="K5" i="8" s="1"/>
  <c r="G5" i="5"/>
  <c r="G13" i="5"/>
  <c r="G21" i="5"/>
  <c r="G29" i="5"/>
  <c r="J29" i="5" s="1"/>
  <c r="K30" i="5" s="1"/>
  <c r="G37" i="5"/>
  <c r="G45" i="5"/>
  <c r="G2" i="6"/>
  <c r="G10" i="6"/>
  <c r="G18" i="6"/>
  <c r="J18" i="6" s="1"/>
  <c r="K19" i="6" s="1"/>
  <c r="G26" i="6"/>
  <c r="I33" i="6"/>
  <c r="H41" i="6"/>
  <c r="G41" i="6"/>
  <c r="J41" i="6" s="1"/>
  <c r="K42" i="6" s="1"/>
  <c r="H52" i="6"/>
  <c r="G7" i="7"/>
  <c r="I9" i="7"/>
  <c r="J9" i="7" s="1"/>
  <c r="K10" i="7" s="1"/>
  <c r="J11" i="7"/>
  <c r="K12" i="7" s="1"/>
  <c r="H22" i="7"/>
  <c r="H26" i="7"/>
  <c r="H5" i="5"/>
  <c r="H13" i="5"/>
  <c r="H21" i="5"/>
  <c r="H29" i="5"/>
  <c r="H37" i="5"/>
  <c r="H45" i="5"/>
  <c r="G52" i="5"/>
  <c r="H2" i="6"/>
  <c r="G9" i="6"/>
  <c r="H10" i="6"/>
  <c r="G17" i="6"/>
  <c r="H18" i="6"/>
  <c r="G25" i="6"/>
  <c r="H26" i="6"/>
  <c r="H32" i="6"/>
  <c r="J32" i="6" s="1"/>
  <c r="K33" i="6" s="1"/>
  <c r="G36" i="6"/>
  <c r="G44" i="6"/>
  <c r="G50" i="6"/>
  <c r="J50" i="6" s="1"/>
  <c r="K51" i="6" s="1"/>
  <c r="I15" i="7"/>
  <c r="H15" i="7"/>
  <c r="I39" i="7"/>
  <c r="H39" i="7"/>
  <c r="G39" i="7"/>
  <c r="I12" i="8"/>
  <c r="H12" i="8"/>
  <c r="G12" i="8"/>
  <c r="J12" i="8" s="1"/>
  <c r="K13" i="8" s="1"/>
  <c r="H52" i="5"/>
  <c r="H9" i="6"/>
  <c r="H17" i="6"/>
  <c r="G24" i="6"/>
  <c r="H25" i="6"/>
  <c r="I32" i="6"/>
  <c r="H36" i="6"/>
  <c r="I44" i="6"/>
  <c r="G46" i="6"/>
  <c r="G52" i="6"/>
  <c r="I8" i="7"/>
  <c r="G8" i="7"/>
  <c r="J8" i="7" s="1"/>
  <c r="K9" i="7" s="1"/>
  <c r="H13" i="7"/>
  <c r="G13" i="7"/>
  <c r="J42" i="7"/>
  <c r="K43" i="7" s="1"/>
  <c r="G2" i="5"/>
  <c r="J2" i="5" s="1"/>
  <c r="K3" i="5" s="1"/>
  <c r="H3" i="5"/>
  <c r="J3" i="5" s="1"/>
  <c r="K4" i="5" s="1"/>
  <c r="G10" i="5"/>
  <c r="H11" i="5"/>
  <c r="J11" i="5" s="1"/>
  <c r="K12" i="5" s="1"/>
  <c r="G18" i="5"/>
  <c r="J18" i="5" s="1"/>
  <c r="K19" i="5" s="1"/>
  <c r="H19" i="5"/>
  <c r="J19" i="5" s="1"/>
  <c r="K20" i="5" s="1"/>
  <c r="G26" i="5"/>
  <c r="H27" i="5"/>
  <c r="G34" i="5"/>
  <c r="J34" i="5" s="1"/>
  <c r="K35" i="5" s="1"/>
  <c r="H35" i="5"/>
  <c r="J35" i="5" s="1"/>
  <c r="K36" i="5" s="1"/>
  <c r="G42" i="5"/>
  <c r="H43" i="5"/>
  <c r="J43" i="5" s="1"/>
  <c r="K44" i="5" s="1"/>
  <c r="G50" i="5"/>
  <c r="J50" i="5" s="1"/>
  <c r="K51" i="5" s="1"/>
  <c r="H51" i="5"/>
  <c r="J51" i="5" s="1"/>
  <c r="K52" i="5" s="1"/>
  <c r="G7" i="6"/>
  <c r="J7" i="6" s="1"/>
  <c r="K8" i="6" s="1"/>
  <c r="H8" i="6"/>
  <c r="J8" i="6" s="1"/>
  <c r="K9" i="6" s="1"/>
  <c r="G15" i="6"/>
  <c r="J15" i="6" s="1"/>
  <c r="K16" i="6" s="1"/>
  <c r="H16" i="6"/>
  <c r="J16" i="6" s="1"/>
  <c r="K17" i="6" s="1"/>
  <c r="G23" i="6"/>
  <c r="H24" i="6"/>
  <c r="G30" i="6"/>
  <c r="J30" i="6" s="1"/>
  <c r="K31" i="6" s="1"/>
  <c r="I34" i="6"/>
  <c r="J34" i="6" s="1"/>
  <c r="K35" i="6" s="1"/>
  <c r="G35" i="6"/>
  <c r="J35" i="6" s="1"/>
  <c r="K36" i="6" s="1"/>
  <c r="I45" i="6"/>
  <c r="J45" i="6" s="1"/>
  <c r="K46" i="6" s="1"/>
  <c r="H46" i="6"/>
  <c r="G3" i="7"/>
  <c r="J3" i="7" s="1"/>
  <c r="K4" i="7" s="1"/>
  <c r="G10" i="7"/>
  <c r="J10" i="7" s="1"/>
  <c r="K11" i="7" s="1"/>
  <c r="G15" i="7"/>
  <c r="I23" i="7"/>
  <c r="H23" i="7"/>
  <c r="J23" i="7" s="1"/>
  <c r="K24" i="7" s="1"/>
  <c r="I31" i="7"/>
  <c r="H31" i="7"/>
  <c r="J35" i="7"/>
  <c r="K36" i="7" s="1"/>
  <c r="H40" i="6"/>
  <c r="G43" i="6"/>
  <c r="I51" i="6"/>
  <c r="G51" i="6"/>
  <c r="I2" i="7"/>
  <c r="J2" i="7" s="1"/>
  <c r="K3" i="7" s="1"/>
  <c r="H8" i="7"/>
  <c r="I13" i="7"/>
  <c r="I18" i="7"/>
  <c r="J18" i="7" s="1"/>
  <c r="K19" i="7" s="1"/>
  <c r="H21" i="7"/>
  <c r="G21" i="7"/>
  <c r="G25" i="7"/>
  <c r="J27" i="7"/>
  <c r="K28" i="7" s="1"/>
  <c r="I47" i="7"/>
  <c r="H47" i="7"/>
  <c r="G47" i="7"/>
  <c r="J8" i="8"/>
  <c r="K9" i="8" s="1"/>
  <c r="I37" i="7"/>
  <c r="I45" i="7"/>
  <c r="I2" i="8"/>
  <c r="I10" i="8"/>
  <c r="I18" i="8"/>
  <c r="I26" i="8"/>
  <c r="I34" i="8"/>
  <c r="J38" i="8"/>
  <c r="K39" i="8" s="1"/>
  <c r="I46" i="8"/>
  <c r="I3" i="9"/>
  <c r="G3" i="9"/>
  <c r="I10" i="9"/>
  <c r="H10" i="9"/>
  <c r="J10" i="9" s="1"/>
  <c r="K11" i="9" s="1"/>
  <c r="I19" i="9"/>
  <c r="G19" i="9"/>
  <c r="I26" i="9"/>
  <c r="H26" i="9"/>
  <c r="I49" i="9"/>
  <c r="H13" i="10"/>
  <c r="G13" i="10"/>
  <c r="I13" i="10"/>
  <c r="G7" i="8"/>
  <c r="G15" i="8"/>
  <c r="J15" i="8" s="1"/>
  <c r="K16" i="8" s="1"/>
  <c r="G23" i="8"/>
  <c r="J23" i="8" s="1"/>
  <c r="K24" i="8" s="1"/>
  <c r="G31" i="8"/>
  <c r="J31" i="8" s="1"/>
  <c r="K32" i="8" s="1"/>
  <c r="G48" i="8"/>
  <c r="J48" i="8" s="1"/>
  <c r="K49" i="8" s="1"/>
  <c r="G5" i="9"/>
  <c r="G21" i="9"/>
  <c r="J21" i="9" s="1"/>
  <c r="K22" i="9" s="1"/>
  <c r="J25" i="10"/>
  <c r="K26" i="10" s="1"/>
  <c r="I30" i="10"/>
  <c r="H30" i="10"/>
  <c r="G30" i="10"/>
  <c r="I44" i="8"/>
  <c r="H44" i="8"/>
  <c r="I34" i="9"/>
  <c r="H34" i="9"/>
  <c r="J36" i="9"/>
  <c r="K37" i="9" s="1"/>
  <c r="I50" i="9"/>
  <c r="H50" i="9"/>
  <c r="I47" i="10"/>
  <c r="H47" i="10"/>
  <c r="G47" i="10"/>
  <c r="G16" i="7"/>
  <c r="J16" i="7" s="1"/>
  <c r="K17" i="7" s="1"/>
  <c r="G24" i="7"/>
  <c r="J24" i="7" s="1"/>
  <c r="K25" i="7" s="1"/>
  <c r="G32" i="7"/>
  <c r="G40" i="7"/>
  <c r="J40" i="7" s="1"/>
  <c r="K41" i="7" s="1"/>
  <c r="G48" i="7"/>
  <c r="J48" i="7" s="1"/>
  <c r="K49" i="7" s="1"/>
  <c r="G5" i="8"/>
  <c r="J5" i="8" s="1"/>
  <c r="K6" i="8" s="1"/>
  <c r="G13" i="8"/>
  <c r="J13" i="8" s="1"/>
  <c r="K14" i="8" s="1"/>
  <c r="G21" i="8"/>
  <c r="J21" i="8" s="1"/>
  <c r="K22" i="8" s="1"/>
  <c r="G29" i="8"/>
  <c r="J29" i="8" s="1"/>
  <c r="K30" i="8" s="1"/>
  <c r="G40" i="8"/>
  <c r="G47" i="8"/>
  <c r="J47" i="8" s="1"/>
  <c r="K48" i="8" s="1"/>
  <c r="H51" i="8"/>
  <c r="G51" i="8"/>
  <c r="J51" i="8" s="1"/>
  <c r="K52" i="8" s="1"/>
  <c r="H4" i="9"/>
  <c r="H16" i="9"/>
  <c r="G16" i="9"/>
  <c r="H20" i="9"/>
  <c r="H32" i="9"/>
  <c r="G32" i="9"/>
  <c r="J32" i="9" s="1"/>
  <c r="K33" i="9" s="1"/>
  <c r="I32" i="9"/>
  <c r="J38" i="9"/>
  <c r="K39" i="9" s="1"/>
  <c r="I42" i="9"/>
  <c r="H42" i="9"/>
  <c r="H5" i="10"/>
  <c r="G5" i="10"/>
  <c r="I5" i="10"/>
  <c r="G20" i="8"/>
  <c r="G28" i="8"/>
  <c r="G36" i="8"/>
  <c r="H40" i="8"/>
  <c r="G44" i="8"/>
  <c r="I2" i="9"/>
  <c r="H2" i="9"/>
  <c r="I11" i="9"/>
  <c r="G11" i="9"/>
  <c r="I18" i="9"/>
  <c r="H18" i="9"/>
  <c r="I27" i="9"/>
  <c r="G27" i="9"/>
  <c r="G34" i="9"/>
  <c r="H40" i="9"/>
  <c r="G40" i="9"/>
  <c r="J40" i="9" s="1"/>
  <c r="K41" i="9" s="1"/>
  <c r="I40" i="9"/>
  <c r="G50" i="9"/>
  <c r="J28" i="10"/>
  <c r="K29" i="10" s="1"/>
  <c r="G49" i="6"/>
  <c r="J49" i="6" s="1"/>
  <c r="K50" i="6" s="1"/>
  <c r="G6" i="7"/>
  <c r="J6" i="7" s="1"/>
  <c r="K7" i="7" s="1"/>
  <c r="G14" i="7"/>
  <c r="G22" i="7"/>
  <c r="G30" i="7"/>
  <c r="J30" i="7" s="1"/>
  <c r="K31" i="7" s="1"/>
  <c r="G38" i="7"/>
  <c r="J38" i="7" s="1"/>
  <c r="K39" i="7" s="1"/>
  <c r="G46" i="7"/>
  <c r="J46" i="7" s="1"/>
  <c r="K47" i="7" s="1"/>
  <c r="G3" i="8"/>
  <c r="G11" i="8"/>
  <c r="G19" i="8"/>
  <c r="J19" i="8" s="1"/>
  <c r="K20" i="8" s="1"/>
  <c r="H20" i="8"/>
  <c r="G27" i="8"/>
  <c r="H28" i="8"/>
  <c r="G35" i="8"/>
  <c r="H36" i="8"/>
  <c r="G39" i="8"/>
  <c r="H43" i="8"/>
  <c r="G43" i="8"/>
  <c r="J43" i="8" s="1"/>
  <c r="K44" i="8" s="1"/>
  <c r="I51" i="8"/>
  <c r="G4" i="9"/>
  <c r="G13" i="9"/>
  <c r="J13" i="9" s="1"/>
  <c r="K14" i="9" s="1"/>
  <c r="I16" i="9"/>
  <c r="G20" i="9"/>
  <c r="G29" i="9"/>
  <c r="J29" i="9" s="1"/>
  <c r="K30" i="9" s="1"/>
  <c r="I35" i="9"/>
  <c r="G35" i="9"/>
  <c r="G42" i="9"/>
  <c r="H48" i="9"/>
  <c r="G48" i="9"/>
  <c r="I48" i="9"/>
  <c r="I51" i="9"/>
  <c r="I6" i="10"/>
  <c r="H21" i="10"/>
  <c r="G21" i="10"/>
  <c r="I21" i="10"/>
  <c r="G37" i="7"/>
  <c r="J37" i="7" s="1"/>
  <c r="K38" i="7" s="1"/>
  <c r="G45" i="7"/>
  <c r="G2" i="8"/>
  <c r="J2" i="8" s="1"/>
  <c r="K3" i="8" s="1"/>
  <c r="H3" i="8"/>
  <c r="G10" i="8"/>
  <c r="H11" i="8"/>
  <c r="G18" i="8"/>
  <c r="H19" i="8"/>
  <c r="G26" i="8"/>
  <c r="J26" i="8" s="1"/>
  <c r="K27" i="8" s="1"/>
  <c r="H27" i="8"/>
  <c r="G34" i="8"/>
  <c r="J34" i="8" s="1"/>
  <c r="K35" i="8" s="1"/>
  <c r="H35" i="8"/>
  <c r="H39" i="8"/>
  <c r="G46" i="8"/>
  <c r="G2" i="9"/>
  <c r="I4" i="9"/>
  <c r="J6" i="9"/>
  <c r="K7" i="9" s="1"/>
  <c r="H11" i="9"/>
  <c r="H13" i="9"/>
  <c r="G18" i="9"/>
  <c r="I20" i="9"/>
  <c r="H27" i="9"/>
  <c r="H29" i="9"/>
  <c r="I43" i="8"/>
  <c r="I45" i="8"/>
  <c r="J45" i="8" s="1"/>
  <c r="K46" i="8" s="1"/>
  <c r="H50" i="8"/>
  <c r="J50" i="8" s="1"/>
  <c r="K51" i="8" s="1"/>
  <c r="H8" i="9"/>
  <c r="G8" i="9"/>
  <c r="H12" i="9"/>
  <c r="J12" i="9" s="1"/>
  <c r="K13" i="9" s="1"/>
  <c r="H24" i="9"/>
  <c r="G24" i="9"/>
  <c r="J24" i="9" s="1"/>
  <c r="K25" i="9" s="1"/>
  <c r="H28" i="9"/>
  <c r="J28" i="9" s="1"/>
  <c r="K29" i="9" s="1"/>
  <c r="I33" i="9"/>
  <c r="H35" i="9"/>
  <c r="J9" i="10"/>
  <c r="K10" i="10" s="1"/>
  <c r="I22" i="10"/>
  <c r="I35" i="10"/>
  <c r="H35" i="10"/>
  <c r="J35" i="10" s="1"/>
  <c r="K36" i="10" s="1"/>
  <c r="G6" i="11"/>
  <c r="H6" i="11"/>
  <c r="H10" i="11"/>
  <c r="J20" i="11"/>
  <c r="K21" i="11" s="1"/>
  <c r="I32" i="11"/>
  <c r="H32" i="11"/>
  <c r="J32" i="11" s="1"/>
  <c r="K33" i="11" s="1"/>
  <c r="I49" i="11"/>
  <c r="H49" i="11"/>
  <c r="G49" i="11"/>
  <c r="J49" i="11" s="1"/>
  <c r="K50" i="11" s="1"/>
  <c r="J29" i="10"/>
  <c r="K30" i="10" s="1"/>
  <c r="H37" i="10"/>
  <c r="I43" i="10"/>
  <c r="H43" i="10"/>
  <c r="I8" i="11"/>
  <c r="H8" i="11"/>
  <c r="I19" i="11"/>
  <c r="J19" i="11" s="1"/>
  <c r="K20" i="11" s="1"/>
  <c r="G38" i="11"/>
  <c r="I38" i="11"/>
  <c r="H38" i="11"/>
  <c r="J52" i="11"/>
  <c r="K53" i="11" s="1"/>
  <c r="I51" i="10"/>
  <c r="H51" i="10"/>
  <c r="I17" i="11"/>
  <c r="G17" i="11"/>
  <c r="J17" i="11" s="1"/>
  <c r="K18" i="11" s="1"/>
  <c r="G22" i="11"/>
  <c r="J22" i="11" s="1"/>
  <c r="K23" i="11" s="1"/>
  <c r="H22" i="11"/>
  <c r="I41" i="11"/>
  <c r="G41" i="11"/>
  <c r="J41" i="11" s="1"/>
  <c r="K42" i="11" s="1"/>
  <c r="G43" i="9"/>
  <c r="J43" i="9" s="1"/>
  <c r="K44" i="9" s="1"/>
  <c r="G51" i="9"/>
  <c r="G8" i="10"/>
  <c r="J8" i="10" s="1"/>
  <c r="K9" i="10" s="1"/>
  <c r="G16" i="10"/>
  <c r="J16" i="10" s="1"/>
  <c r="K17" i="10" s="1"/>
  <c r="G24" i="10"/>
  <c r="G31" i="10"/>
  <c r="J31" i="10" s="1"/>
  <c r="K32" i="10" s="1"/>
  <c r="H34" i="10"/>
  <c r="G37" i="10"/>
  <c r="J37" i="10" s="1"/>
  <c r="K38" i="10" s="1"/>
  <c r="G43" i="10"/>
  <c r="H2" i="11"/>
  <c r="G8" i="11"/>
  <c r="J8" i="11" s="1"/>
  <c r="K9" i="11" s="1"/>
  <c r="I10" i="11"/>
  <c r="J12" i="11"/>
  <c r="K13" i="11" s="1"/>
  <c r="I24" i="11"/>
  <c r="H24" i="11"/>
  <c r="J26" i="11"/>
  <c r="K27" i="11" s="1"/>
  <c r="I33" i="11"/>
  <c r="G33" i="11"/>
  <c r="G52" i="8"/>
  <c r="G9" i="9"/>
  <c r="G17" i="9"/>
  <c r="G25" i="9"/>
  <c r="J25" i="9" s="1"/>
  <c r="K26" i="9" s="1"/>
  <c r="G33" i="9"/>
  <c r="J33" i="9" s="1"/>
  <c r="K34" i="9" s="1"/>
  <c r="G41" i="9"/>
  <c r="G49" i="9"/>
  <c r="G6" i="10"/>
  <c r="H7" i="10"/>
  <c r="J7" i="10" s="1"/>
  <c r="K8" i="10" s="1"/>
  <c r="G14" i="10"/>
  <c r="H15" i="10"/>
  <c r="J15" i="10" s="1"/>
  <c r="K16" i="10" s="1"/>
  <c r="G22" i="10"/>
  <c r="H23" i="10"/>
  <c r="J23" i="10" s="1"/>
  <c r="K24" i="10" s="1"/>
  <c r="I27" i="10"/>
  <c r="H27" i="10"/>
  <c r="H28" i="10"/>
  <c r="I36" i="10"/>
  <c r="G36" i="10"/>
  <c r="H39" i="10"/>
  <c r="J39" i="10" s="1"/>
  <c r="K40" i="10" s="1"/>
  <c r="I45" i="10"/>
  <c r="J45" i="10" s="1"/>
  <c r="K46" i="10" s="1"/>
  <c r="G2" i="11"/>
  <c r="I9" i="11"/>
  <c r="G9" i="11"/>
  <c r="G14" i="11"/>
  <c r="H14" i="11"/>
  <c r="G24" i="11"/>
  <c r="I26" i="11"/>
  <c r="H52" i="8"/>
  <c r="H9" i="9"/>
  <c r="H17" i="9"/>
  <c r="H25" i="9"/>
  <c r="H33" i="9"/>
  <c r="H41" i="9"/>
  <c r="H49" i="9"/>
  <c r="H6" i="10"/>
  <c r="H14" i="10"/>
  <c r="H22" i="10"/>
  <c r="I44" i="10"/>
  <c r="G44" i="10"/>
  <c r="I46" i="10"/>
  <c r="J46" i="10" s="1"/>
  <c r="K47" i="10" s="1"/>
  <c r="I2" i="11"/>
  <c r="J4" i="11"/>
  <c r="K5" i="11" s="1"/>
  <c r="G11" i="11"/>
  <c r="I16" i="11"/>
  <c r="H16" i="11"/>
  <c r="J16" i="11" s="1"/>
  <c r="K17" i="11" s="1"/>
  <c r="I27" i="11"/>
  <c r="J27" i="11" s="1"/>
  <c r="K28" i="11" s="1"/>
  <c r="H33" i="11"/>
  <c r="J44" i="11"/>
  <c r="K45" i="11" s="1"/>
  <c r="J8" i="12"/>
  <c r="K9" i="12" s="1"/>
  <c r="J16" i="12"/>
  <c r="K17" i="12" s="1"/>
  <c r="J24" i="12"/>
  <c r="K25" i="12" s="1"/>
  <c r="H26" i="10"/>
  <c r="J26" i="10" s="1"/>
  <c r="K27" i="10" s="1"/>
  <c r="G27" i="10"/>
  <c r="H33" i="10"/>
  <c r="J33" i="10" s="1"/>
  <c r="K34" i="10" s="1"/>
  <c r="H36" i="10"/>
  <c r="G38" i="10"/>
  <c r="J38" i="10" s="1"/>
  <c r="K39" i="10" s="1"/>
  <c r="I52" i="10"/>
  <c r="G52" i="10"/>
  <c r="I3" i="11"/>
  <c r="J3" i="11" s="1"/>
  <c r="K4" i="11" s="1"/>
  <c r="H9" i="11"/>
  <c r="I14" i="11"/>
  <c r="G18" i="11"/>
  <c r="J18" i="11" s="1"/>
  <c r="K19" i="11" s="1"/>
  <c r="H23" i="11"/>
  <c r="I25" i="11"/>
  <c r="G25" i="11"/>
  <c r="G30" i="11"/>
  <c r="H30" i="11"/>
  <c r="H34" i="11"/>
  <c r="G34" i="11"/>
  <c r="J37" i="11"/>
  <c r="K38" i="11" s="1"/>
  <c r="G46" i="11"/>
  <c r="I46" i="11"/>
  <c r="H46" i="11"/>
  <c r="J5" i="12"/>
  <c r="K6" i="12" s="1"/>
  <c r="J3" i="12"/>
  <c r="K4" i="12" s="1"/>
  <c r="J11" i="12"/>
  <c r="K12" i="12" s="1"/>
  <c r="J19" i="12"/>
  <c r="K20" i="12" s="1"/>
  <c r="J27" i="12"/>
  <c r="K28" i="12" s="1"/>
  <c r="I5" i="13"/>
  <c r="H5" i="13"/>
  <c r="G5" i="13"/>
  <c r="J7" i="13"/>
  <c r="K8" i="13" s="1"/>
  <c r="J11" i="13"/>
  <c r="K12" i="13" s="1"/>
  <c r="I14" i="13"/>
  <c r="H14" i="13"/>
  <c r="J14" i="13" s="1"/>
  <c r="K15" i="13" s="1"/>
  <c r="I21" i="13"/>
  <c r="H21" i="13"/>
  <c r="G21" i="13"/>
  <c r="J8" i="13"/>
  <c r="K9" i="13" s="1"/>
  <c r="G42" i="11"/>
  <c r="J42" i="11" s="1"/>
  <c r="K43" i="11" s="1"/>
  <c r="G50" i="11"/>
  <c r="J50" i="11" s="1"/>
  <c r="K51" i="11" s="1"/>
  <c r="G7" i="12"/>
  <c r="J7" i="12" s="1"/>
  <c r="K8" i="12" s="1"/>
  <c r="G15" i="12"/>
  <c r="J15" i="12" s="1"/>
  <c r="K16" i="12" s="1"/>
  <c r="G23" i="12"/>
  <c r="J23" i="12" s="1"/>
  <c r="K24" i="12" s="1"/>
  <c r="G31" i="12"/>
  <c r="J31" i="12" s="1"/>
  <c r="K32" i="12" s="1"/>
  <c r="G36" i="12"/>
  <c r="J36" i="12" s="1"/>
  <c r="K37" i="12" s="1"/>
  <c r="G39" i="12"/>
  <c r="J51" i="12"/>
  <c r="K52" i="12" s="1"/>
  <c r="I29" i="13"/>
  <c r="H29" i="13"/>
  <c r="G29" i="13"/>
  <c r="J32" i="13"/>
  <c r="K33" i="13" s="1"/>
  <c r="I37" i="13"/>
  <c r="H37" i="13"/>
  <c r="G37" i="13"/>
  <c r="J40" i="13"/>
  <c r="K41" i="13" s="1"/>
  <c r="I45" i="13"/>
  <c r="H45" i="13"/>
  <c r="G45" i="13"/>
  <c r="J48" i="13"/>
  <c r="K49" i="13" s="1"/>
  <c r="G6" i="12"/>
  <c r="G14" i="12"/>
  <c r="G22" i="12"/>
  <c r="G30" i="12"/>
  <c r="J30" i="12" s="1"/>
  <c r="K31" i="12" s="1"/>
  <c r="G35" i="12"/>
  <c r="G38" i="12"/>
  <c r="G47" i="12"/>
  <c r="J47" i="12" s="1"/>
  <c r="K48" i="12" s="1"/>
  <c r="G49" i="12"/>
  <c r="J49" i="12" s="1"/>
  <c r="K50" i="12" s="1"/>
  <c r="I6" i="13"/>
  <c r="H6" i="13"/>
  <c r="I12" i="13"/>
  <c r="H12" i="13"/>
  <c r="G12" i="13"/>
  <c r="I22" i="13"/>
  <c r="H22" i="13"/>
  <c r="G22" i="13"/>
  <c r="J41" i="12"/>
  <c r="K42" i="12" s="1"/>
  <c r="I4" i="13"/>
  <c r="H4" i="13"/>
  <c r="G4" i="13"/>
  <c r="J4" i="13" s="1"/>
  <c r="K5" i="13" s="1"/>
  <c r="J6" i="13"/>
  <c r="K7" i="13" s="1"/>
  <c r="G34" i="10"/>
  <c r="G42" i="10"/>
  <c r="J42" i="10" s="1"/>
  <c r="K43" i="10" s="1"/>
  <c r="G50" i="10"/>
  <c r="G7" i="11"/>
  <c r="J7" i="11" s="1"/>
  <c r="K8" i="11" s="1"/>
  <c r="G15" i="11"/>
  <c r="J15" i="11" s="1"/>
  <c r="K16" i="11" s="1"/>
  <c r="G23" i="11"/>
  <c r="J23" i="11" s="1"/>
  <c r="K24" i="11" s="1"/>
  <c r="G31" i="11"/>
  <c r="J31" i="11" s="1"/>
  <c r="K32" i="11" s="1"/>
  <c r="G39" i="11"/>
  <c r="J39" i="11" s="1"/>
  <c r="K40" i="11" s="1"/>
  <c r="H40" i="11"/>
  <c r="G47" i="11"/>
  <c r="J47" i="11" s="1"/>
  <c r="K48" i="11" s="1"/>
  <c r="H48" i="11"/>
  <c r="J48" i="11" s="1"/>
  <c r="K49" i="11" s="1"/>
  <c r="G4" i="12"/>
  <c r="J4" i="12" s="1"/>
  <c r="K5" i="12" s="1"/>
  <c r="G12" i="12"/>
  <c r="J12" i="12" s="1"/>
  <c r="K13" i="12" s="1"/>
  <c r="G20" i="12"/>
  <c r="J20" i="12" s="1"/>
  <c r="K21" i="12" s="1"/>
  <c r="J21" i="12"/>
  <c r="K22" i="12" s="1"/>
  <c r="G28" i="12"/>
  <c r="J28" i="12" s="1"/>
  <c r="K29" i="12" s="1"/>
  <c r="J29" i="12"/>
  <c r="K30" i="12" s="1"/>
  <c r="G40" i="12"/>
  <c r="J40" i="12" s="1"/>
  <c r="K41" i="12" s="1"/>
  <c r="G48" i="12"/>
  <c r="I13" i="13"/>
  <c r="H13" i="13"/>
  <c r="G13" i="13"/>
  <c r="J13" i="13" s="1"/>
  <c r="K14" i="13" s="1"/>
  <c r="I30" i="13"/>
  <c r="H30" i="13"/>
  <c r="G30" i="13"/>
  <c r="I38" i="13"/>
  <c r="H38" i="13"/>
  <c r="G38" i="13"/>
  <c r="I46" i="13"/>
  <c r="H46" i="13"/>
  <c r="G46" i="13"/>
  <c r="J46" i="13" s="1"/>
  <c r="K47" i="13" s="1"/>
  <c r="J43" i="12"/>
  <c r="K44" i="12" s="1"/>
  <c r="J16" i="13"/>
  <c r="K17" i="13" s="1"/>
  <c r="J23" i="13"/>
  <c r="K24" i="13" s="1"/>
  <c r="J33" i="13"/>
  <c r="K34" i="13" s="1"/>
  <c r="J41" i="13"/>
  <c r="K42" i="13" s="1"/>
  <c r="G20" i="13"/>
  <c r="G28" i="13"/>
  <c r="G36" i="13"/>
  <c r="J36" i="13" s="1"/>
  <c r="K37" i="13" s="1"/>
  <c r="G44" i="13"/>
  <c r="G52" i="13"/>
  <c r="H20" i="13"/>
  <c r="H28" i="13"/>
  <c r="H36" i="13"/>
  <c r="G43" i="13"/>
  <c r="J43" i="13" s="1"/>
  <c r="K44" i="13" s="1"/>
  <c r="H44" i="13"/>
  <c r="G51" i="13"/>
  <c r="H52" i="13"/>
  <c r="G2" i="13"/>
  <c r="J2" i="13" s="1"/>
  <c r="K3" i="13" s="1"/>
  <c r="G10" i="13"/>
  <c r="J10" i="13" s="1"/>
  <c r="K11" i="13" s="1"/>
  <c r="G18" i="13"/>
  <c r="J18" i="13" s="1"/>
  <c r="K19" i="13" s="1"/>
  <c r="G26" i="13"/>
  <c r="J26" i="13" s="1"/>
  <c r="K27" i="13" s="1"/>
  <c r="G34" i="13"/>
  <c r="H35" i="13"/>
  <c r="G42" i="13"/>
  <c r="G50" i="13"/>
  <c r="H51" i="13"/>
  <c r="H34" i="13"/>
  <c r="H42" i="13"/>
  <c r="G49" i="13"/>
  <c r="J49" i="13" s="1"/>
  <c r="K50" i="13" s="1"/>
  <c r="H50" i="13"/>
  <c r="J23" i="18" l="1"/>
  <c r="K24" i="18" s="1"/>
  <c r="J41" i="18"/>
  <c r="K42" i="18" s="1"/>
  <c r="F5" i="16"/>
  <c r="E5" i="16"/>
  <c r="G5" i="16" s="1"/>
  <c r="F37" i="16"/>
  <c r="E37" i="16"/>
  <c r="G40" i="16"/>
  <c r="F9" i="16"/>
  <c r="G9" i="16" s="1"/>
  <c r="E9" i="16"/>
  <c r="F25" i="16"/>
  <c r="G25" i="16"/>
  <c r="E25" i="16"/>
  <c r="F41" i="16"/>
  <c r="E41" i="16"/>
  <c r="G41" i="16" s="1"/>
  <c r="G16" i="16"/>
  <c r="F30" i="16"/>
  <c r="E30" i="16"/>
  <c r="H44" i="16"/>
  <c r="I4" i="16"/>
  <c r="J3" i="16"/>
  <c r="K4" i="16" s="1"/>
  <c r="I23" i="16"/>
  <c r="I7" i="16"/>
  <c r="I35" i="16"/>
  <c r="J51" i="16"/>
  <c r="K52" i="16" s="1"/>
  <c r="F21" i="16"/>
  <c r="E21" i="16"/>
  <c r="F2" i="16"/>
  <c r="E2" i="16"/>
  <c r="H40" i="16"/>
  <c r="F13" i="16"/>
  <c r="E13" i="16"/>
  <c r="F29" i="16"/>
  <c r="G29" i="16"/>
  <c r="E29" i="16"/>
  <c r="F45" i="16"/>
  <c r="E45" i="16"/>
  <c r="I8" i="16"/>
  <c r="J8" i="16" s="1"/>
  <c r="K9" i="16" s="1"/>
  <c r="F34" i="16"/>
  <c r="E34" i="16"/>
  <c r="G34" i="16" s="1"/>
  <c r="H23" i="16"/>
  <c r="H39" i="16"/>
  <c r="G24" i="16"/>
  <c r="J24" i="16" s="1"/>
  <c r="K25" i="16" s="1"/>
  <c r="H16" i="16"/>
  <c r="H32" i="16"/>
  <c r="H48" i="16"/>
  <c r="J48" i="16" s="1"/>
  <c r="K49" i="16" s="1"/>
  <c r="G4" i="16"/>
  <c r="G32" i="16"/>
  <c r="J32" i="16" s="1"/>
  <c r="K33" i="16" s="1"/>
  <c r="I15" i="16"/>
  <c r="J15" i="16" s="1"/>
  <c r="K16" i="16" s="1"/>
  <c r="G31" i="16"/>
  <c r="J31" i="16" s="1"/>
  <c r="K32" i="16" s="1"/>
  <c r="G39" i="16"/>
  <c r="J39" i="16" s="1"/>
  <c r="K40" i="16" s="1"/>
  <c r="I10" i="16"/>
  <c r="H10" i="16"/>
  <c r="I26" i="16"/>
  <c r="H26" i="16"/>
  <c r="I42" i="16"/>
  <c r="H42" i="16"/>
  <c r="G11" i="16"/>
  <c r="I27" i="16"/>
  <c r="J27" i="16" s="1"/>
  <c r="K28" i="16" s="1"/>
  <c r="I43" i="16"/>
  <c r="F18" i="16"/>
  <c r="E18" i="16"/>
  <c r="F50" i="16"/>
  <c r="E50" i="16"/>
  <c r="J12" i="16"/>
  <c r="K13" i="16" s="1"/>
  <c r="J20" i="16"/>
  <c r="K21" i="16" s="1"/>
  <c r="J47" i="16"/>
  <c r="K48" i="16" s="1"/>
  <c r="I52" i="16"/>
  <c r="F17" i="16"/>
  <c r="E17" i="16"/>
  <c r="F33" i="16"/>
  <c r="G33" i="16"/>
  <c r="E33" i="16"/>
  <c r="F49" i="16"/>
  <c r="E49" i="16"/>
  <c r="G49" i="16" s="1"/>
  <c r="J28" i="16"/>
  <c r="K29" i="16" s="1"/>
  <c r="F14" i="16"/>
  <c r="E14" i="16"/>
  <c r="F46" i="16"/>
  <c r="E46" i="16"/>
  <c r="H11" i="16"/>
  <c r="I12" i="16"/>
  <c r="H4" i="16"/>
  <c r="H36" i="16"/>
  <c r="J36" i="16" s="1"/>
  <c r="K37" i="16" s="1"/>
  <c r="H52" i="16"/>
  <c r="J52" i="16" s="1"/>
  <c r="K53" i="16" s="1"/>
  <c r="I20" i="16"/>
  <c r="G44" i="16"/>
  <c r="J44" i="16" s="1"/>
  <c r="K45" i="16" s="1"/>
  <c r="I3" i="16"/>
  <c r="G23" i="16"/>
  <c r="J23" i="16" s="1"/>
  <c r="K24" i="16" s="1"/>
  <c r="I6" i="16"/>
  <c r="J6" i="16" s="1"/>
  <c r="K7" i="16" s="1"/>
  <c r="G10" i="16"/>
  <c r="I22" i="16"/>
  <c r="J22" i="16" s="1"/>
  <c r="K23" i="16" s="1"/>
  <c r="G26" i="16"/>
  <c r="J26" i="16" s="1"/>
  <c r="K27" i="16" s="1"/>
  <c r="I38" i="16"/>
  <c r="J38" i="16" s="1"/>
  <c r="K39" i="16" s="1"/>
  <c r="G42" i="16"/>
  <c r="G7" i="16"/>
  <c r="J7" i="16" s="1"/>
  <c r="K8" i="16" s="1"/>
  <c r="I19" i="16"/>
  <c r="J19" i="16" s="1"/>
  <c r="K20" i="16" s="1"/>
  <c r="G35" i="16"/>
  <c r="G43" i="16"/>
  <c r="K45" i="15"/>
  <c r="J33" i="15"/>
  <c r="K34" i="15"/>
  <c r="H47" i="15"/>
  <c r="J18" i="15"/>
  <c r="K19" i="15"/>
  <c r="I23" i="15"/>
  <c r="I44" i="15"/>
  <c r="J44" i="15" s="1"/>
  <c r="G26" i="15"/>
  <c r="H20" i="15"/>
  <c r="I13" i="15"/>
  <c r="I29" i="15"/>
  <c r="H26" i="15"/>
  <c r="G25" i="15"/>
  <c r="H49" i="15"/>
  <c r="G3" i="15"/>
  <c r="H11" i="15"/>
  <c r="G19" i="15"/>
  <c r="H27" i="15"/>
  <c r="G35" i="15"/>
  <c r="G43" i="15"/>
  <c r="G51" i="15"/>
  <c r="G5" i="15"/>
  <c r="H9" i="15"/>
  <c r="J9" i="15" s="1"/>
  <c r="G21" i="15"/>
  <c r="H29" i="15"/>
  <c r="J29" i="15" s="1"/>
  <c r="G2" i="15"/>
  <c r="H38" i="15"/>
  <c r="G38" i="15"/>
  <c r="I3" i="15"/>
  <c r="I19" i="15"/>
  <c r="I35" i="15"/>
  <c r="G8" i="15"/>
  <c r="G16" i="15"/>
  <c r="G24" i="15"/>
  <c r="G32" i="15"/>
  <c r="G40" i="15"/>
  <c r="G48" i="15"/>
  <c r="I8" i="15"/>
  <c r="I24" i="15"/>
  <c r="I40" i="15"/>
  <c r="H2" i="15"/>
  <c r="K7" i="15"/>
  <c r="K32" i="15"/>
  <c r="J31" i="15"/>
  <c r="J17" i="15"/>
  <c r="K18" i="15"/>
  <c r="G37" i="15"/>
  <c r="J45" i="15"/>
  <c r="K46" i="15"/>
  <c r="I7" i="15"/>
  <c r="I39" i="15"/>
  <c r="I28" i="15"/>
  <c r="G42" i="15"/>
  <c r="K23" i="15"/>
  <c r="I5" i="15"/>
  <c r="I21" i="15"/>
  <c r="I37" i="15"/>
  <c r="J14" i="15"/>
  <c r="K15" i="15"/>
  <c r="I6" i="15"/>
  <c r="I22" i="15"/>
  <c r="J22" i="15" s="1"/>
  <c r="G11" i="15"/>
  <c r="G27" i="15"/>
  <c r="G39" i="15"/>
  <c r="G47" i="15"/>
  <c r="J34" i="15"/>
  <c r="K35" i="15"/>
  <c r="H12" i="15"/>
  <c r="H46" i="15"/>
  <c r="G12" i="15"/>
  <c r="G36" i="15"/>
  <c r="G52" i="15"/>
  <c r="I16" i="15"/>
  <c r="I32" i="15"/>
  <c r="G46" i="15"/>
  <c r="J10" i="15"/>
  <c r="K11" i="15"/>
  <c r="H4" i="15"/>
  <c r="J4" i="15" s="1"/>
  <c r="H44" i="15"/>
  <c r="I9" i="15"/>
  <c r="I25" i="15"/>
  <c r="I41" i="15"/>
  <c r="H6" i="15"/>
  <c r="J6" i="15" s="1"/>
  <c r="H22" i="15"/>
  <c r="J30" i="15"/>
  <c r="K31" i="15"/>
  <c r="I42" i="15"/>
  <c r="G7" i="15"/>
  <c r="G23" i="15"/>
  <c r="H13" i="15"/>
  <c r="K14" i="15" s="1"/>
  <c r="H33" i="15"/>
  <c r="G41" i="15"/>
  <c r="G49" i="15"/>
  <c r="H28" i="15"/>
  <c r="J28" i="15" s="1"/>
  <c r="I15" i="15"/>
  <c r="K16" i="15" s="1"/>
  <c r="I31" i="15"/>
  <c r="I4" i="15"/>
  <c r="I20" i="15"/>
  <c r="J20" i="15" s="1"/>
  <c r="I36" i="15"/>
  <c r="I52" i="15"/>
  <c r="G50" i="15"/>
  <c r="I36" i="14"/>
  <c r="G13" i="14"/>
  <c r="J24" i="14"/>
  <c r="K25" i="14" s="1"/>
  <c r="J16" i="14"/>
  <c r="K17" i="14" s="1"/>
  <c r="G35" i="14"/>
  <c r="J35" i="14" s="1"/>
  <c r="K36" i="14" s="1"/>
  <c r="H35" i="14"/>
  <c r="I12" i="14"/>
  <c r="G4" i="14"/>
  <c r="J4" i="14" s="1"/>
  <c r="K5" i="14" s="1"/>
  <c r="G20" i="14"/>
  <c r="J20" i="14" s="1"/>
  <c r="K21" i="14" s="1"/>
  <c r="G36" i="14"/>
  <c r="I29" i="14"/>
  <c r="G29" i="14"/>
  <c r="J29" i="14" s="1"/>
  <c r="K30" i="14" s="1"/>
  <c r="H28" i="14"/>
  <c r="J28" i="14" s="1"/>
  <c r="K29" i="14" s="1"/>
  <c r="J11" i="14"/>
  <c r="K12" i="14" s="1"/>
  <c r="G23" i="14"/>
  <c r="J23" i="14" s="1"/>
  <c r="K24" i="14" s="1"/>
  <c r="G27" i="14"/>
  <c r="I35" i="14"/>
  <c r="H37" i="14"/>
  <c r="I37" i="14"/>
  <c r="G8" i="14"/>
  <c r="J8" i="14" s="1"/>
  <c r="K9" i="14" s="1"/>
  <c r="G40" i="14"/>
  <c r="I5" i="14"/>
  <c r="I45" i="14"/>
  <c r="G37" i="14"/>
  <c r="G51" i="14"/>
  <c r="J40" i="14"/>
  <c r="K41" i="14" s="1"/>
  <c r="G19" i="14"/>
  <c r="J9" i="14"/>
  <c r="K10" i="14" s="1"/>
  <c r="I27" i="14"/>
  <c r="J27" i="14" s="1"/>
  <c r="K28" i="14" s="1"/>
  <c r="I3" i="14"/>
  <c r="J3" i="14" s="1"/>
  <c r="K4" i="14" s="1"/>
  <c r="G12" i="14"/>
  <c r="J12" i="14" s="1"/>
  <c r="K13" i="14" s="1"/>
  <c r="G44" i="14"/>
  <c r="J44" i="14" s="1"/>
  <c r="K45" i="14" s="1"/>
  <c r="I13" i="14"/>
  <c r="J13" i="14" s="1"/>
  <c r="K14" i="14" s="1"/>
  <c r="G5" i="14"/>
  <c r="J5" i="14" s="1"/>
  <c r="K6" i="14" s="1"/>
  <c r="G45" i="14"/>
  <c r="J45" i="14" s="1"/>
  <c r="K46" i="14" s="1"/>
  <c r="H19" i="14"/>
  <c r="H51" i="14"/>
  <c r="J42" i="13"/>
  <c r="K43" i="13" s="1"/>
  <c r="J35" i="13"/>
  <c r="K36" i="13" s="1"/>
  <c r="J34" i="13"/>
  <c r="K35" i="13" s="1"/>
  <c r="J20" i="13"/>
  <c r="K21" i="13" s="1"/>
  <c r="J21" i="13"/>
  <c r="K22" i="13" s="1"/>
  <c r="J5" i="13"/>
  <c r="K6" i="13" s="1"/>
  <c r="J31" i="13"/>
  <c r="K32" i="13" s="1"/>
  <c r="J15" i="13"/>
  <c r="K16" i="13" s="1"/>
  <c r="J28" i="13"/>
  <c r="K29" i="13" s="1"/>
  <c r="J50" i="13"/>
  <c r="K51" i="13" s="1"/>
  <c r="J44" i="13"/>
  <c r="K45" i="13" s="1"/>
  <c r="J12" i="13"/>
  <c r="K13" i="13" s="1"/>
  <c r="J47" i="13"/>
  <c r="K48" i="13" s="1"/>
  <c r="J48" i="12"/>
  <c r="K49" i="12" s="1"/>
  <c r="J32" i="12"/>
  <c r="K33" i="12" s="1"/>
  <c r="J18" i="12"/>
  <c r="K19" i="12" s="1"/>
  <c r="J33" i="12"/>
  <c r="K34" i="12" s="1"/>
  <c r="J2" i="12"/>
  <c r="K3" i="12" s="1"/>
  <c r="J44" i="12"/>
  <c r="K45" i="12" s="1"/>
  <c r="J2" i="11"/>
  <c r="K3" i="11" s="1"/>
  <c r="J46" i="11"/>
  <c r="K47" i="11" s="1"/>
  <c r="J33" i="11"/>
  <c r="K34" i="11" s="1"/>
  <c r="J13" i="11"/>
  <c r="K14" i="11" s="1"/>
  <c r="J40" i="11"/>
  <c r="K41" i="11" s="1"/>
  <c r="J11" i="11"/>
  <c r="K12" i="11" s="1"/>
  <c r="J10" i="11"/>
  <c r="K11" i="11" s="1"/>
  <c r="J49" i="10"/>
  <c r="K50" i="10" s="1"/>
  <c r="J21" i="10"/>
  <c r="K22" i="10" s="1"/>
  <c r="J47" i="10"/>
  <c r="K48" i="10" s="1"/>
  <c r="J32" i="10"/>
  <c r="K33" i="10" s="1"/>
  <c r="J50" i="10"/>
  <c r="K51" i="10" s="1"/>
  <c r="J52" i="10"/>
  <c r="K53" i="10" s="1"/>
  <c r="J24" i="10"/>
  <c r="K25" i="10" s="1"/>
  <c r="J51" i="10"/>
  <c r="K52" i="10" s="1"/>
  <c r="J26" i="9"/>
  <c r="K27" i="9" s="1"/>
  <c r="J34" i="9"/>
  <c r="K35" i="9" s="1"/>
  <c r="J5" i="9"/>
  <c r="K6" i="9" s="1"/>
  <c r="J19" i="9"/>
  <c r="K20" i="9" s="1"/>
  <c r="J41" i="9"/>
  <c r="K42" i="9" s="1"/>
  <c r="J8" i="9"/>
  <c r="K9" i="9" s="1"/>
  <c r="J48" i="9"/>
  <c r="K49" i="9" s="1"/>
  <c r="J27" i="9"/>
  <c r="K28" i="9" s="1"/>
  <c r="J16" i="9"/>
  <c r="K17" i="9" s="1"/>
  <c r="J46" i="8"/>
  <c r="K47" i="8" s="1"/>
  <c r="J10" i="8"/>
  <c r="K11" i="8" s="1"/>
  <c r="J7" i="8"/>
  <c r="K8" i="8" s="1"/>
  <c r="J49" i="8"/>
  <c r="K50" i="8" s="1"/>
  <c r="J36" i="8"/>
  <c r="K37" i="8" s="1"/>
  <c r="J41" i="7"/>
  <c r="K42" i="7" s="1"/>
  <c r="J45" i="7"/>
  <c r="K46" i="7" s="1"/>
  <c r="J32" i="7"/>
  <c r="K33" i="7" s="1"/>
  <c r="J15" i="7"/>
  <c r="K16" i="7" s="1"/>
  <c r="J25" i="7"/>
  <c r="K26" i="7" s="1"/>
  <c r="J31" i="7"/>
  <c r="K32" i="7" s="1"/>
  <c r="J13" i="7"/>
  <c r="K14" i="7" s="1"/>
  <c r="J26" i="7"/>
  <c r="K27" i="7" s="1"/>
  <c r="J5" i="7"/>
  <c r="K6" i="7" s="1"/>
  <c r="J44" i="6"/>
  <c r="K45" i="6" s="1"/>
  <c r="J25" i="6"/>
  <c r="K26" i="6" s="1"/>
  <c r="J10" i="6"/>
  <c r="K11" i="6" s="1"/>
  <c r="J40" i="6"/>
  <c r="K41" i="6" s="1"/>
  <c r="J52" i="6"/>
  <c r="K53" i="6" s="1"/>
  <c r="J36" i="6"/>
  <c r="K37" i="6" s="1"/>
  <c r="J33" i="6"/>
  <c r="K34" i="6" s="1"/>
  <c r="J22" i="6"/>
  <c r="K23" i="6" s="1"/>
  <c r="J6" i="6"/>
  <c r="K7" i="6" s="1"/>
  <c r="J51" i="6"/>
  <c r="K52" i="6" s="1"/>
  <c r="J46" i="6"/>
  <c r="K47" i="6" s="1"/>
  <c r="J29" i="6"/>
  <c r="K30" i="6" s="1"/>
  <c r="J26" i="5"/>
  <c r="K27" i="5" s="1"/>
  <c r="J21" i="5"/>
  <c r="K22" i="5" s="1"/>
  <c r="J41" i="5"/>
  <c r="K42" i="5" s="1"/>
  <c r="J25" i="5"/>
  <c r="K26" i="5" s="1"/>
  <c r="J9" i="5"/>
  <c r="K10" i="5" s="1"/>
  <c r="J6" i="5"/>
  <c r="K7" i="5" s="1"/>
  <c r="J4" i="5"/>
  <c r="K5" i="5" s="1"/>
  <c r="J48" i="5"/>
  <c r="K49" i="5" s="1"/>
  <c r="J47" i="4"/>
  <c r="K48" i="4" s="1"/>
  <c r="J5" i="4"/>
  <c r="K6" i="4" s="1"/>
  <c r="J44" i="4"/>
  <c r="K45" i="4" s="1"/>
  <c r="B49" i="1"/>
  <c r="J18" i="4"/>
  <c r="K19" i="4" s="1"/>
  <c r="J20" i="4"/>
  <c r="K21" i="4" s="1"/>
  <c r="J23" i="4"/>
  <c r="K24" i="4" s="1"/>
  <c r="J37" i="4"/>
  <c r="K38" i="4" s="1"/>
  <c r="J38" i="4"/>
  <c r="K39" i="4" s="1"/>
  <c r="J48" i="3"/>
  <c r="K49" i="3" s="1"/>
  <c r="J26" i="3"/>
  <c r="K27" i="3" s="1"/>
  <c r="J15" i="3"/>
  <c r="K16" i="3" s="1"/>
  <c r="J20" i="3"/>
  <c r="K21" i="3" s="1"/>
  <c r="J17" i="3"/>
  <c r="K18" i="3" s="1"/>
  <c r="J36" i="3"/>
  <c r="K37" i="3" s="1"/>
  <c r="J10" i="3"/>
  <c r="K11" i="3" s="1"/>
  <c r="J40" i="3"/>
  <c r="K41" i="3" s="1"/>
  <c r="J44" i="3"/>
  <c r="K45" i="3" s="1"/>
  <c r="J7" i="3"/>
  <c r="K8" i="3" s="1"/>
  <c r="J31" i="3"/>
  <c r="K32" i="3" s="1"/>
  <c r="J5" i="2"/>
  <c r="K6" i="2" s="1"/>
  <c r="J44" i="2"/>
  <c r="K45" i="2" s="1"/>
  <c r="J30" i="2"/>
  <c r="K31" i="2" s="1"/>
  <c r="J39" i="2"/>
  <c r="K40" i="2" s="1"/>
  <c r="J17" i="19"/>
  <c r="K18" i="19" s="1"/>
  <c r="J33" i="19"/>
  <c r="K34" i="19" s="1"/>
  <c r="J49" i="19"/>
  <c r="K50" i="19" s="1"/>
  <c r="J6" i="19"/>
  <c r="K7" i="19" s="1"/>
  <c r="J22" i="19"/>
  <c r="K23" i="19" s="1"/>
  <c r="J38" i="19"/>
  <c r="K39" i="19" s="1"/>
  <c r="J5" i="19"/>
  <c r="K6" i="19" s="1"/>
  <c r="J21" i="19"/>
  <c r="K22" i="19" s="1"/>
  <c r="J37" i="19"/>
  <c r="K38" i="19" s="1"/>
  <c r="J2" i="19"/>
  <c r="K3" i="19" s="1"/>
  <c r="J10" i="19"/>
  <c r="K11" i="19" s="1"/>
  <c r="J26" i="19"/>
  <c r="K27" i="19" s="1"/>
  <c r="J42" i="19"/>
  <c r="K43" i="19" s="1"/>
  <c r="J49" i="14"/>
  <c r="K50" i="14" s="1"/>
  <c r="J39" i="14"/>
  <c r="K40" i="14" s="1"/>
  <c r="J47" i="14"/>
  <c r="K48" i="14" s="1"/>
  <c r="J15" i="14"/>
  <c r="K16" i="14" s="1"/>
  <c r="J26" i="14"/>
  <c r="K27" i="14" s="1"/>
  <c r="J34" i="14"/>
  <c r="K35" i="14" s="1"/>
  <c r="J18" i="14"/>
  <c r="K19" i="14" s="1"/>
  <c r="J31" i="14"/>
  <c r="K32" i="14" s="1"/>
  <c r="J10" i="14"/>
  <c r="K11" i="14" s="1"/>
  <c r="J42" i="14"/>
  <c r="K43" i="14" s="1"/>
  <c r="J50" i="14"/>
  <c r="K51" i="14" s="1"/>
  <c r="B22" i="1"/>
  <c r="B5" i="1"/>
  <c r="J38" i="13"/>
  <c r="K39" i="13" s="1"/>
  <c r="J35" i="12"/>
  <c r="K36" i="12" s="1"/>
  <c r="J45" i="13"/>
  <c r="K46" i="13" s="1"/>
  <c r="J29" i="13"/>
  <c r="K30" i="13" s="1"/>
  <c r="J25" i="11"/>
  <c r="K26" i="11" s="1"/>
  <c r="J17" i="9"/>
  <c r="K18" i="9" s="1"/>
  <c r="J20" i="9"/>
  <c r="K21" i="9" s="1"/>
  <c r="J44" i="8"/>
  <c r="K45" i="8" s="1"/>
  <c r="J5" i="10"/>
  <c r="K6" i="10" s="1"/>
  <c r="J40" i="8"/>
  <c r="K41" i="8" s="1"/>
  <c r="J21" i="7"/>
  <c r="K22" i="7" s="1"/>
  <c r="J43" i="6"/>
  <c r="K44" i="6" s="1"/>
  <c r="J39" i="7"/>
  <c r="K40" i="7" s="1"/>
  <c r="J52" i="5"/>
  <c r="K53" i="5" s="1"/>
  <c r="J26" i="6"/>
  <c r="K27" i="6" s="1"/>
  <c r="J13" i="5"/>
  <c r="K14" i="5" s="1"/>
  <c r="J12" i="5"/>
  <c r="K13" i="5" s="1"/>
  <c r="J36" i="4"/>
  <c r="K37" i="4" s="1"/>
  <c r="J17" i="4"/>
  <c r="K18" i="4" s="1"/>
  <c r="J2" i="3"/>
  <c r="K3" i="3" s="1"/>
  <c r="J48" i="4"/>
  <c r="K49" i="4" s="1"/>
  <c r="J12" i="4"/>
  <c r="K13" i="4" s="1"/>
  <c r="B3" i="1"/>
  <c r="B8" i="1"/>
  <c r="B16" i="1"/>
  <c r="B50" i="1"/>
  <c r="J51" i="13"/>
  <c r="K52" i="13" s="1"/>
  <c r="J24" i="11"/>
  <c r="K25" i="11" s="1"/>
  <c r="J36" i="10"/>
  <c r="K37" i="10" s="1"/>
  <c r="J14" i="10"/>
  <c r="K15" i="10" s="1"/>
  <c r="J9" i="9"/>
  <c r="K10" i="9" s="1"/>
  <c r="J6" i="11"/>
  <c r="K7" i="11" s="1"/>
  <c r="J35" i="8"/>
  <c r="K36" i="8" s="1"/>
  <c r="J30" i="10"/>
  <c r="K31" i="10" s="1"/>
  <c r="J23" i="6"/>
  <c r="K24" i="6" s="1"/>
  <c r="J42" i="5"/>
  <c r="K43" i="5" s="1"/>
  <c r="J10" i="5"/>
  <c r="K11" i="5" s="1"/>
  <c r="J5" i="5"/>
  <c r="K6" i="5" s="1"/>
  <c r="J35" i="3"/>
  <c r="K36" i="3" s="1"/>
  <c r="J44" i="5"/>
  <c r="K45" i="5" s="1"/>
  <c r="J46" i="4"/>
  <c r="K47" i="4" s="1"/>
  <c r="J13" i="4"/>
  <c r="K14" i="4" s="1"/>
  <c r="J45" i="2"/>
  <c r="K46" i="2" s="1"/>
  <c r="J4" i="4"/>
  <c r="K5" i="4" s="1"/>
  <c r="B41" i="1"/>
  <c r="B32" i="1"/>
  <c r="J4" i="2"/>
  <c r="K5" i="2" s="1"/>
  <c r="B45" i="1"/>
  <c r="B42" i="1"/>
  <c r="J22" i="12"/>
  <c r="K23" i="12" s="1"/>
  <c r="J52" i="8"/>
  <c r="K53" i="8" s="1"/>
  <c r="J45" i="3"/>
  <c r="K46" i="3" s="1"/>
  <c r="B33" i="1"/>
  <c r="B27" i="1"/>
  <c r="B44" i="1"/>
  <c r="J9" i="2"/>
  <c r="K10" i="2" s="1"/>
  <c r="B34" i="1"/>
  <c r="J34" i="10"/>
  <c r="K35" i="10" s="1"/>
  <c r="J14" i="12"/>
  <c r="K15" i="12" s="1"/>
  <c r="J14" i="11"/>
  <c r="K15" i="11" s="1"/>
  <c r="J6" i="10"/>
  <c r="K7" i="10" s="1"/>
  <c r="J51" i="9"/>
  <c r="K52" i="9" s="1"/>
  <c r="J4" i="9"/>
  <c r="K5" i="9" s="1"/>
  <c r="J28" i="8"/>
  <c r="K29" i="8" s="1"/>
  <c r="J47" i="7"/>
  <c r="K48" i="7" s="1"/>
  <c r="J7" i="7"/>
  <c r="K8" i="7" s="1"/>
  <c r="J2" i="6"/>
  <c r="K3" i="6" s="1"/>
  <c r="J29" i="4"/>
  <c r="K30" i="4" s="1"/>
  <c r="J20" i="5"/>
  <c r="K21" i="5" s="1"/>
  <c r="J33" i="4"/>
  <c r="K34" i="4" s="1"/>
  <c r="B25" i="1"/>
  <c r="J12" i="2"/>
  <c r="K13" i="2" s="1"/>
  <c r="J29" i="2"/>
  <c r="K30" i="2" s="1"/>
  <c r="B29" i="1" s="1"/>
  <c r="B43" i="1"/>
  <c r="B26" i="1"/>
  <c r="J27" i="8"/>
  <c r="K28" i="8" s="1"/>
  <c r="J22" i="7"/>
  <c r="K23" i="7" s="1"/>
  <c r="J50" i="9"/>
  <c r="K51" i="9" s="1"/>
  <c r="J21" i="4"/>
  <c r="K22" i="4" s="1"/>
  <c r="J52" i="13"/>
  <c r="K53" i="13" s="1"/>
  <c r="J30" i="13"/>
  <c r="K31" i="13" s="1"/>
  <c r="J22" i="13"/>
  <c r="K23" i="13" s="1"/>
  <c r="J6" i="12"/>
  <c r="K7" i="12" s="1"/>
  <c r="J37" i="13"/>
  <c r="K38" i="13" s="1"/>
  <c r="J39" i="12"/>
  <c r="K40" i="12" s="1"/>
  <c r="J34" i="11"/>
  <c r="K35" i="11" s="1"/>
  <c r="J27" i="10"/>
  <c r="K28" i="10" s="1"/>
  <c r="J44" i="10"/>
  <c r="K45" i="10" s="1"/>
  <c r="J9" i="11"/>
  <c r="K10" i="11" s="1"/>
  <c r="J49" i="9"/>
  <c r="K50" i="9" s="1"/>
  <c r="J43" i="10"/>
  <c r="K44" i="10" s="1"/>
  <c r="J2" i="9"/>
  <c r="K3" i="9" s="1"/>
  <c r="J18" i="8"/>
  <c r="K19" i="8" s="1"/>
  <c r="J42" i="9"/>
  <c r="K43" i="9" s="1"/>
  <c r="J14" i="7"/>
  <c r="K15" i="7" s="1"/>
  <c r="J11" i="9"/>
  <c r="K12" i="9" s="1"/>
  <c r="J20" i="8"/>
  <c r="K21" i="8" s="1"/>
  <c r="J17" i="6"/>
  <c r="K18" i="6" s="1"/>
  <c r="J45" i="5"/>
  <c r="K46" i="5" s="1"/>
  <c r="J29" i="7"/>
  <c r="K30" i="7" s="1"/>
  <c r="J49" i="3"/>
  <c r="K50" i="3" s="1"/>
  <c r="J39" i="4"/>
  <c r="K40" i="4" s="1"/>
  <c r="J30" i="4"/>
  <c r="K31" i="4" s="1"/>
  <c r="J33" i="3"/>
  <c r="K34" i="3" s="1"/>
  <c r="J28" i="4"/>
  <c r="K29" i="4" s="1"/>
  <c r="J52" i="2"/>
  <c r="K53" i="2" s="1"/>
  <c r="B52" i="1" s="1"/>
  <c r="B30" i="1"/>
  <c r="B12" i="1"/>
  <c r="B36" i="1"/>
  <c r="J17" i="2"/>
  <c r="K18" i="2" s="1"/>
  <c r="B17" i="1" s="1"/>
  <c r="B18" i="1"/>
  <c r="J35" i="9"/>
  <c r="K36" i="9" s="1"/>
  <c r="J37" i="5"/>
  <c r="K38" i="5" s="1"/>
  <c r="J9" i="3"/>
  <c r="K10" i="3" s="1"/>
  <c r="B9" i="1"/>
  <c r="B4" i="1"/>
  <c r="B20" i="1"/>
  <c r="B10" i="1"/>
  <c r="J11" i="8"/>
  <c r="K12" i="8" s="1"/>
  <c r="J13" i="10"/>
  <c r="K14" i="10" s="1"/>
  <c r="J9" i="6"/>
  <c r="K10" i="6" s="1"/>
  <c r="J18" i="3"/>
  <c r="K19" i="3" s="1"/>
  <c r="J28" i="5"/>
  <c r="K29" i="5" s="1"/>
  <c r="J45" i="4"/>
  <c r="K46" i="4" s="1"/>
  <c r="J21" i="2"/>
  <c r="K22" i="2" s="1"/>
  <c r="B21" i="1" s="1"/>
  <c r="B2" i="1"/>
  <c r="B14" i="1"/>
  <c r="B51" i="1"/>
  <c r="B19" i="1"/>
  <c r="J13" i="2"/>
  <c r="K14" i="2" s="1"/>
  <c r="B13" i="1" s="1"/>
  <c r="J38" i="12"/>
  <c r="K39" i="12" s="1"/>
  <c r="J30" i="11"/>
  <c r="K31" i="11" s="1"/>
  <c r="J22" i="10"/>
  <c r="K23" i="10" s="1"/>
  <c r="J38" i="11"/>
  <c r="K39" i="11" s="1"/>
  <c r="J18" i="9"/>
  <c r="K19" i="9" s="1"/>
  <c r="J39" i="8"/>
  <c r="K40" i="8" s="1"/>
  <c r="J3" i="8"/>
  <c r="K4" i="8" s="1"/>
  <c r="J3" i="9"/>
  <c r="K4" i="9" s="1"/>
  <c r="J24" i="6"/>
  <c r="K25" i="6" s="1"/>
  <c r="J32" i="3"/>
  <c r="K33" i="3" s="1"/>
  <c r="B35" i="1"/>
  <c r="B37" i="1"/>
  <c r="B11" i="1"/>
  <c r="J28" i="2"/>
  <c r="K29" i="2" s="1"/>
  <c r="B28" i="1" s="1"/>
  <c r="J5" i="16" l="1"/>
  <c r="K6" i="16" s="1"/>
  <c r="I14" i="16"/>
  <c r="H14" i="16"/>
  <c r="I45" i="16"/>
  <c r="H45" i="16"/>
  <c r="I21" i="16"/>
  <c r="H21" i="16"/>
  <c r="I30" i="16"/>
  <c r="H30" i="16"/>
  <c r="J40" i="16"/>
  <c r="K41" i="16" s="1"/>
  <c r="I46" i="16"/>
  <c r="H46" i="16"/>
  <c r="G14" i="16"/>
  <c r="I18" i="16"/>
  <c r="H18" i="16"/>
  <c r="J4" i="16"/>
  <c r="K5" i="16" s="1"/>
  <c r="G45" i="16"/>
  <c r="I2" i="16"/>
  <c r="H2" i="16"/>
  <c r="G21" i="16"/>
  <c r="J21" i="16" s="1"/>
  <c r="K22" i="16" s="1"/>
  <c r="G30" i="16"/>
  <c r="I37" i="16"/>
  <c r="H37" i="16"/>
  <c r="I34" i="16"/>
  <c r="H34" i="16"/>
  <c r="J34" i="16" s="1"/>
  <c r="K35" i="16" s="1"/>
  <c r="I41" i="16"/>
  <c r="H41" i="16"/>
  <c r="J41" i="16" s="1"/>
  <c r="K42" i="16" s="1"/>
  <c r="I5" i="16"/>
  <c r="H5" i="16"/>
  <c r="J43" i="16"/>
  <c r="K44" i="16" s="1"/>
  <c r="J42" i="16"/>
  <c r="K43" i="16" s="1"/>
  <c r="J10" i="16"/>
  <c r="K11" i="16" s="1"/>
  <c r="G46" i="16"/>
  <c r="I17" i="16"/>
  <c r="H17" i="16"/>
  <c r="I50" i="16"/>
  <c r="H50" i="16"/>
  <c r="G18" i="16"/>
  <c r="J18" i="16" s="1"/>
  <c r="K19" i="16" s="1"/>
  <c r="J11" i="16"/>
  <c r="K12" i="16" s="1"/>
  <c r="I13" i="16"/>
  <c r="H13" i="16"/>
  <c r="I9" i="16"/>
  <c r="H9" i="16"/>
  <c r="J9" i="16" s="1"/>
  <c r="K10" i="16" s="1"/>
  <c r="G37" i="16"/>
  <c r="I49" i="16"/>
  <c r="H49" i="16"/>
  <c r="J49" i="16" s="1"/>
  <c r="K50" i="16" s="1"/>
  <c r="J35" i="16"/>
  <c r="K36" i="16" s="1"/>
  <c r="I33" i="16"/>
  <c r="H33" i="16"/>
  <c r="J33" i="16" s="1"/>
  <c r="K34" i="16" s="1"/>
  <c r="G17" i="16"/>
  <c r="G50" i="16"/>
  <c r="J50" i="16" s="1"/>
  <c r="K51" i="16" s="1"/>
  <c r="I29" i="16"/>
  <c r="H29" i="16"/>
  <c r="J29" i="16" s="1"/>
  <c r="K30" i="16" s="1"/>
  <c r="G13" i="16"/>
  <c r="J13" i="16" s="1"/>
  <c r="K14" i="16" s="1"/>
  <c r="G2" i="16"/>
  <c r="J2" i="16" s="1"/>
  <c r="K3" i="16" s="1"/>
  <c r="J16" i="16"/>
  <c r="K17" i="16" s="1"/>
  <c r="I25" i="16"/>
  <c r="H25" i="16"/>
  <c r="J25" i="16" s="1"/>
  <c r="K26" i="16" s="1"/>
  <c r="J12" i="15"/>
  <c r="K13" i="15"/>
  <c r="K12" i="15"/>
  <c r="J11" i="15"/>
  <c r="J37" i="15"/>
  <c r="K38" i="15"/>
  <c r="J40" i="15"/>
  <c r="K41" i="15"/>
  <c r="J21" i="15"/>
  <c r="K22" i="15"/>
  <c r="J26" i="15"/>
  <c r="K27" i="15"/>
  <c r="K21" i="15"/>
  <c r="K24" i="15"/>
  <c r="J23" i="15"/>
  <c r="K48" i="15"/>
  <c r="J47" i="15"/>
  <c r="J32" i="15"/>
  <c r="K33" i="15"/>
  <c r="K36" i="15"/>
  <c r="J35" i="15"/>
  <c r="K4" i="15"/>
  <c r="J3" i="15"/>
  <c r="J13" i="15"/>
  <c r="J41" i="15"/>
  <c r="K42" i="15"/>
  <c r="K8" i="15"/>
  <c r="J7" i="15"/>
  <c r="J52" i="15"/>
  <c r="K53" i="15"/>
  <c r="K40" i="15"/>
  <c r="J39" i="15"/>
  <c r="J42" i="15"/>
  <c r="K43" i="15"/>
  <c r="J24" i="15"/>
  <c r="K25" i="15"/>
  <c r="J2" i="15"/>
  <c r="K3" i="15"/>
  <c r="J5" i="15"/>
  <c r="K6" i="15"/>
  <c r="J15" i="15"/>
  <c r="K30" i="15"/>
  <c r="K10" i="15"/>
  <c r="K5" i="15"/>
  <c r="K29" i="15"/>
  <c r="J8" i="15"/>
  <c r="K9" i="15"/>
  <c r="J38" i="15"/>
  <c r="K39" i="15"/>
  <c r="K44" i="15"/>
  <c r="J43" i="15"/>
  <c r="J50" i="15"/>
  <c r="K51" i="15"/>
  <c r="J49" i="15"/>
  <c r="K50" i="15"/>
  <c r="J46" i="15"/>
  <c r="K47" i="15"/>
  <c r="J36" i="15"/>
  <c r="K37" i="15"/>
  <c r="K28" i="15"/>
  <c r="J27" i="15"/>
  <c r="J48" i="15"/>
  <c r="K49" i="15"/>
  <c r="J16" i="15"/>
  <c r="K17" i="15"/>
  <c r="K52" i="15"/>
  <c r="J51" i="15"/>
  <c r="K20" i="15"/>
  <c r="J19" i="15"/>
  <c r="J25" i="15"/>
  <c r="K26" i="15"/>
  <c r="J51" i="14"/>
  <c r="K52" i="14" s="1"/>
  <c r="J37" i="14"/>
  <c r="K38" i="14" s="1"/>
  <c r="J19" i="14"/>
  <c r="K20" i="14" s="1"/>
  <c r="J36" i="14"/>
  <c r="K37" i="14" s="1"/>
  <c r="C28" i="1"/>
  <c r="C23" i="1"/>
  <c r="C17" i="1"/>
  <c r="C13" i="1"/>
  <c r="C52" i="1"/>
  <c r="C29" i="1"/>
  <c r="C21" i="1"/>
  <c r="C38" i="1"/>
  <c r="C41" i="1"/>
  <c r="C10" i="1"/>
  <c r="C25" i="1"/>
  <c r="C44" i="1"/>
  <c r="C2" i="1"/>
  <c r="C20" i="1"/>
  <c r="C27" i="1"/>
  <c r="C42" i="1"/>
  <c r="C19" i="1"/>
  <c r="C4" i="1"/>
  <c r="C18" i="1"/>
  <c r="C26" i="1"/>
  <c r="C46" i="1"/>
  <c r="C45" i="1"/>
  <c r="C50" i="1"/>
  <c r="C40" i="1"/>
  <c r="C11" i="1"/>
  <c r="C51" i="1"/>
  <c r="C22" i="1"/>
  <c r="C43" i="1"/>
  <c r="C7" i="1"/>
  <c r="C16" i="1"/>
  <c r="C14" i="1"/>
  <c r="C36" i="1"/>
  <c r="C6" i="1"/>
  <c r="C48" i="1"/>
  <c r="C8" i="1"/>
  <c r="C5" i="1"/>
  <c r="C35" i="1"/>
  <c r="C47" i="1"/>
  <c r="C12" i="1"/>
  <c r="C24" i="1"/>
  <c r="C33" i="1"/>
  <c r="C32" i="1"/>
  <c r="C37" i="1"/>
  <c r="C31" i="1"/>
  <c r="C39" i="1"/>
  <c r="C9" i="1"/>
  <c r="C30" i="1"/>
  <c r="C34" i="1"/>
  <c r="C15" i="1"/>
  <c r="C3" i="1"/>
  <c r="C49" i="1"/>
  <c r="E2" i="1" a="1"/>
  <c r="J46" i="16" l="1"/>
  <c r="K47" i="16" s="1"/>
  <c r="J17" i="16"/>
  <c r="K18" i="16" s="1"/>
  <c r="J37" i="16"/>
  <c r="K38" i="16" s="1"/>
  <c r="J30" i="16"/>
  <c r="K31" i="16" s="1"/>
  <c r="J45" i="16"/>
  <c r="K46" i="16" s="1"/>
  <c r="J14" i="16"/>
  <c r="K15" i="16" s="1"/>
  <c r="E52" i="1"/>
  <c r="E45" i="1"/>
  <c r="F34" i="1"/>
  <c r="G23" i="1"/>
  <c r="E13" i="1"/>
  <c r="F2" i="1"/>
  <c r="F23" i="1"/>
  <c r="E47" i="1"/>
  <c r="F36" i="1"/>
  <c r="G25" i="1"/>
  <c r="E15" i="1"/>
  <c r="F4" i="1"/>
  <c r="G11" i="1"/>
  <c r="E10" i="1"/>
  <c r="E44" i="1"/>
  <c r="F33" i="1"/>
  <c r="G22" i="1"/>
  <c r="E12" i="1"/>
  <c r="G27" i="1"/>
  <c r="G5" i="1"/>
  <c r="G43" i="1"/>
  <c r="E33" i="1"/>
  <c r="E9" i="1"/>
  <c r="E14" i="1"/>
  <c r="G44" i="1"/>
  <c r="F43" i="1"/>
  <c r="E30" i="1"/>
  <c r="G8" i="1"/>
  <c r="F47" i="1"/>
  <c r="G28" i="1"/>
  <c r="E51" i="1"/>
  <c r="F40" i="1"/>
  <c r="G29" i="1"/>
  <c r="G13" i="1"/>
  <c r="F45" i="1"/>
  <c r="G34" i="1"/>
  <c r="E24" i="1"/>
  <c r="F13" i="1"/>
  <c r="G2" i="1"/>
  <c r="G52" i="1"/>
  <c r="F42" i="1"/>
  <c r="G31" i="1"/>
  <c r="E21" i="1"/>
  <c r="F10" i="1"/>
  <c r="E50" i="1"/>
  <c r="E18" i="1"/>
  <c r="F44" i="1"/>
  <c r="G33" i="1"/>
  <c r="E23" i="1"/>
  <c r="F12" i="1"/>
  <c r="E2" i="1"/>
  <c r="F6" i="1"/>
  <c r="F52" i="1"/>
  <c r="F41" i="1"/>
  <c r="G30" i="1"/>
  <c r="E20" i="1"/>
  <c r="F9" i="1"/>
  <c r="F14" i="1"/>
  <c r="G51" i="1"/>
  <c r="E41" i="1"/>
  <c r="F30" i="1"/>
  <c r="G40" i="1"/>
  <c r="E6" i="1"/>
  <c r="F51" i="1"/>
  <c r="E38" i="1"/>
  <c r="F27" i="1"/>
  <c r="F3" i="1"/>
  <c r="E42" i="1"/>
  <c r="G20" i="1"/>
  <c r="F48" i="1"/>
  <c r="G37" i="1"/>
  <c r="E27" i="1"/>
  <c r="G4" i="1"/>
  <c r="G42" i="1"/>
  <c r="E32" i="1"/>
  <c r="F21" i="1"/>
  <c r="G10" i="1"/>
  <c r="F50" i="1"/>
  <c r="G39" i="1"/>
  <c r="E29" i="1"/>
  <c r="F18" i="1"/>
  <c r="G7" i="1"/>
  <c r="G36" i="1"/>
  <c r="G12" i="1"/>
  <c r="G41" i="1"/>
  <c r="G47" i="1"/>
  <c r="E5" i="1"/>
  <c r="E31" i="1"/>
  <c r="G9" i="1"/>
  <c r="F8" i="1"/>
  <c r="G38" i="1"/>
  <c r="F17" i="1"/>
  <c r="G3" i="1"/>
  <c r="F38" i="1"/>
  <c r="G24" i="1"/>
  <c r="G48" i="1"/>
  <c r="E22" i="1"/>
  <c r="F39" i="1"/>
  <c r="G45" i="1"/>
  <c r="F24" i="1"/>
  <c r="E40" i="1"/>
  <c r="G18" i="1"/>
  <c r="G50" i="1"/>
  <c r="E8" i="1"/>
  <c r="E39" i="1"/>
  <c r="E4" i="1"/>
  <c r="G19" i="1"/>
  <c r="G32" i="1"/>
  <c r="F7" i="1"/>
  <c r="E48" i="1"/>
  <c r="F5" i="1"/>
  <c r="E37" i="1"/>
  <c r="F31" i="1"/>
  <c r="F28" i="1"/>
  <c r="E7" i="1"/>
  <c r="E26" i="1"/>
  <c r="E36" i="1"/>
  <c r="G14" i="1"/>
  <c r="F11" i="1"/>
  <c r="G35" i="1"/>
  <c r="F19" i="1"/>
  <c r="E46" i="1"/>
  <c r="G16" i="1"/>
  <c r="E34" i="1"/>
  <c r="E43" i="1"/>
  <c r="E19" i="1"/>
  <c r="F37" i="1"/>
  <c r="E16" i="1"/>
  <c r="F26" i="1"/>
  <c r="G49" i="1"/>
  <c r="F20" i="1"/>
  <c r="F22" i="1"/>
  <c r="F49" i="1"/>
  <c r="E28" i="1"/>
  <c r="G6" i="1"/>
  <c r="E49" i="1"/>
  <c r="E25" i="1"/>
  <c r="G21" i="1"/>
  <c r="F35" i="1"/>
  <c r="F16" i="1"/>
  <c r="F15" i="1"/>
  <c r="E35" i="1"/>
  <c r="F29" i="1"/>
  <c r="G15" i="1"/>
  <c r="G17" i="1"/>
  <c r="E17" i="1"/>
  <c r="G46" i="1"/>
  <c r="F25" i="1"/>
  <c r="F46" i="1"/>
  <c r="E11" i="1"/>
  <c r="E3" i="1"/>
  <c r="F32" i="1"/>
  <c r="G26" i="1"/>
</calcChain>
</file>

<file path=xl/sharedStrings.xml><?xml version="1.0" encoding="utf-8"?>
<sst xmlns="http://schemas.openxmlformats.org/spreadsheetml/2006/main" count="1009" uniqueCount="65">
  <si>
    <t>STATE</t>
  </si>
  <si>
    <t>SUM OF WEIGHTED SCORES</t>
  </si>
  <si>
    <t>UNSORTED RANK</t>
  </si>
  <si>
    <t>FINAL STATE RANKS</t>
  </si>
  <si>
    <t xml:space="preserve">SUM OF WEIGHTED SCORES </t>
  </si>
  <si>
    <t>SORTED RANK</t>
  </si>
  <si>
    <t>WEIGHTED</t>
  </si>
  <si>
    <t>State</t>
  </si>
  <si>
    <t>MINIMUM</t>
  </si>
  <si>
    <t>MAXIMUM</t>
  </si>
  <si>
    <t>NORMALIZED 2020</t>
  </si>
  <si>
    <t>NORMALIZED 2021</t>
  </si>
  <si>
    <t>NORMALIZED 2022</t>
  </si>
  <si>
    <t>AVERAGE 3-YEAR 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</si>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</sst>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0.0"/>
    <numFmt numFmtId="165" formatCode="_(* #,##0_);_(* \(#,##0\);_(* &quot;-&quot;??_);_(@_)"/>
  </numFmts>
  <fonts count="10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2"/>
      <color indexed="8"/>
      <name val="Calibri (Body)"/>
    </font>
    <font>
      <sz val="12"/>
      <color theme="1"/>
      <name val="Helvetica"/>
      <family val="2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3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EFF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3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3" fontId="5" fillId="0" borderId="1" xfId="0" applyNumberFormat="1" applyFont="1" applyBorder="1"/>
    <xf numFmtId="0" fontId="0" fillId="6" borderId="0" xfId="0" applyFill="1"/>
    <xf numFmtId="0" fontId="2" fillId="4" borderId="1" xfId="1" applyFill="1" applyBorder="1"/>
    <xf numFmtId="0" fontId="0" fillId="5" borderId="1" xfId="0" applyFill="1" applyBorder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3" fontId="6" fillId="0" borderId="2" xfId="0" applyNumberFormat="1" applyFont="1" applyBorder="1" applyAlignment="1">
      <alignment horizontal="right" vertical="center"/>
    </xf>
    <xf numFmtId="3" fontId="8" fillId="0" borderId="1" xfId="0" applyNumberFormat="1" applyFont="1" applyBorder="1"/>
    <xf numFmtId="165" fontId="7" fillId="0" borderId="0" xfId="2" applyNumberFormat="1" applyFont="1"/>
    <xf numFmtId="165" fontId="6" fillId="0" borderId="0" xfId="2" applyNumberFormat="1" applyFont="1"/>
    <xf numFmtId="3" fontId="0" fillId="0" borderId="0" xfId="0" applyNumberFormat="1"/>
    <xf numFmtId="1" fontId="1" fillId="0" borderId="0" xfId="0" applyNumberFormat="1" applyFont="1"/>
    <xf numFmtId="165" fontId="1" fillId="0" borderId="0" xfId="2" applyNumberFormat="1" applyFont="1"/>
    <xf numFmtId="9" fontId="0" fillId="2" borderId="0" xfId="0" applyNumberFormat="1" applyFill="1"/>
    <xf numFmtId="0" fontId="9" fillId="0" borderId="0" xfId="0" applyFont="1"/>
    <xf numFmtId="3" fontId="9" fillId="0" borderId="0" xfId="0" applyNumberFormat="1" applyFont="1"/>
    <xf numFmtId="1" fontId="0" fillId="0" borderId="0" xfId="0" applyNumberFormat="1"/>
    <xf numFmtId="1" fontId="9" fillId="0" borderId="0" xfId="0" applyNumberFormat="1" applyFont="1"/>
    <xf numFmtId="0" fontId="9" fillId="2" borderId="0" xfId="0" applyFont="1" applyFill="1"/>
    <xf numFmtId="165" fontId="9" fillId="0" borderId="0" xfId="0" applyNumberFormat="1" applyFont="1"/>
    <xf numFmtId="9" fontId="6" fillId="2" borderId="0" xfId="0" applyNumberFormat="1" applyFont="1" applyFill="1"/>
  </cellXfs>
  <cellStyles count="3">
    <cellStyle name="40% - Accent1" xfId="1" builtinId="31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="130" zoomScaleNormal="130" workbookViewId="0">
      <selection activeCell="H4" sqref="H4"/>
    </sheetView>
  </sheetViews>
  <sheetFormatPr defaultColWidth="11.19921875" defaultRowHeight="15.6"/>
  <cols>
    <col min="1" max="1" width="17.69921875" bestFit="1" customWidth="1"/>
    <col min="2" max="2" width="24.796875" bestFit="1" customWidth="1"/>
    <col min="3" max="3" width="15.69921875" bestFit="1" customWidth="1"/>
    <col min="4" max="4" width="5.796875" customWidth="1"/>
    <col min="5" max="5" width="17.69921875" bestFit="1" customWidth="1"/>
    <col min="6" max="6" width="25.296875" bestFit="1" customWidth="1"/>
    <col min="7" max="7" width="13" bestFit="1" customWidth="1"/>
  </cols>
  <sheetData>
    <row r="1" spans="1:7">
      <c r="A1" s="9" t="s">
        <v>0</v>
      </c>
      <c r="B1" s="9" t="s">
        <v>1</v>
      </c>
      <c r="C1" s="9" t="s">
        <v>2</v>
      </c>
      <c r="D1" s="7"/>
      <c r="E1" s="8" t="s">
        <v>3</v>
      </c>
      <c r="F1" s="8" t="s">
        <v>4</v>
      </c>
      <c r="G1" s="8" t="s">
        <v>5</v>
      </c>
    </row>
    <row r="2" spans="1:7">
      <c r="A2" s="9" t="e">
        <f t="array" aca="1" ref="A2:A52" ca="1">_xlfn.UNIQUE('MALE UNEMPLOYMENT RATE'!A2:A52)</f>
        <v>#NAME?</v>
      </c>
      <c r="B2" s="9">
        <f ca="1">SUMIF('MALE UNEMPLOYMENT RATE'!$A$2:$A$52, A2, 'MALE UNEMPLOYMENT RATE'!$K$3:$K$53)</f>
        <v>0</v>
      </c>
      <c r="C2" s="9">
        <f t="shared" ref="C2:C33" ca="1" si="0">RANK(B2, $B$2:$B$52, 0)</f>
        <v>1</v>
      </c>
      <c r="D2" s="7"/>
      <c r="E2" s="8" t="e">
        <f t="array" aca="1" ref="E2:G52" ca="1">_xlfn._xlws.SORT(A2:C52,3,TRUE)</f>
        <v>#NAME?</v>
      </c>
      <c r="F2" s="8" t="e">
        <f ca="1"/>
        <v>#NAME?</v>
      </c>
      <c r="G2" s="8" t="e">
        <f ca="1"/>
        <v>#NAME?</v>
      </c>
    </row>
    <row r="3" spans="1:7">
      <c r="A3" s="9" t="e">
        <f ca="1"/>
        <v>#NAME?</v>
      </c>
      <c r="B3" s="9">
        <f ca="1">SUMIF('MALE UNEMPLOYMENT RATE'!$A$2:$A$52, A3, 'MALE UNEMPLOYMENT RATE'!$K$3:$K$53)</f>
        <v>0</v>
      </c>
      <c r="C3" s="9">
        <f t="shared" ca="1" si="0"/>
        <v>1</v>
      </c>
      <c r="D3" s="7"/>
      <c r="E3" s="8" t="e">
        <f ca="1"/>
        <v>#NAME?</v>
      </c>
      <c r="F3" s="8" t="e">
        <f ca="1"/>
        <v>#NAME?</v>
      </c>
      <c r="G3" s="8" t="e">
        <f ca="1"/>
        <v>#NAME?</v>
      </c>
    </row>
    <row r="4" spans="1:7">
      <c r="A4" s="9" t="e">
        <f ca="1"/>
        <v>#NAME?</v>
      </c>
      <c r="B4" s="9">
        <f ca="1">SUMIF('MALE UNEMPLOYMENT RATE'!$A$2:$A$52, A4, 'MALE UNEMPLOYMENT RATE'!$K$3:$K$53)</f>
        <v>0</v>
      </c>
      <c r="C4" s="9">
        <f t="shared" ca="1" si="0"/>
        <v>1</v>
      </c>
      <c r="D4" s="7"/>
      <c r="E4" s="8" t="e">
        <f ca="1"/>
        <v>#NAME?</v>
      </c>
      <c r="F4" s="8" t="e">
        <f ca="1"/>
        <v>#NAME?</v>
      </c>
      <c r="G4" s="8" t="e">
        <f ca="1"/>
        <v>#NAME?</v>
      </c>
    </row>
    <row r="5" spans="1:7">
      <c r="A5" s="9" t="e">
        <f ca="1"/>
        <v>#NAME?</v>
      </c>
      <c r="B5" s="9">
        <f ca="1">SUMIF('MALE UNEMPLOYMENT RATE'!$A$2:$A$52, A5, 'MALE UNEMPLOYMENT RATE'!$K$3:$K$53)</f>
        <v>0</v>
      </c>
      <c r="C5" s="9">
        <f t="shared" ca="1" si="0"/>
        <v>1</v>
      </c>
      <c r="D5" s="7"/>
      <c r="E5" s="8" t="e">
        <f ca="1"/>
        <v>#NAME?</v>
      </c>
      <c r="F5" s="8" t="e">
        <f ca="1"/>
        <v>#NAME?</v>
      </c>
      <c r="G5" s="8" t="e">
        <f ca="1"/>
        <v>#NAME?</v>
      </c>
    </row>
    <row r="6" spans="1:7">
      <c r="A6" s="9" t="e">
        <f ca="1"/>
        <v>#NAME?</v>
      </c>
      <c r="B6" s="9">
        <f ca="1">SUMIF('MALE UNEMPLOYMENT RATE'!$A$2:$A$52, A6, 'MALE UNEMPLOYMENT RATE'!$K$3:$K$53)</f>
        <v>0</v>
      </c>
      <c r="C6" s="9">
        <f t="shared" ca="1" si="0"/>
        <v>1</v>
      </c>
      <c r="D6" s="7"/>
      <c r="E6" s="8" t="e">
        <f ca="1"/>
        <v>#NAME?</v>
      </c>
      <c r="F6" s="8" t="e">
        <f ca="1"/>
        <v>#NAME?</v>
      </c>
      <c r="G6" s="8" t="e">
        <f ca="1"/>
        <v>#NAME?</v>
      </c>
    </row>
    <row r="7" spans="1:7">
      <c r="A7" s="9" t="e">
        <f ca="1"/>
        <v>#NAME?</v>
      </c>
      <c r="B7" s="9">
        <f ca="1">SUMIF('MALE UNEMPLOYMENT RATE'!$A$2:$A$52, A7, 'MALE UNEMPLOYMENT RATE'!$K$3:$K$53)</f>
        <v>0</v>
      </c>
      <c r="C7" s="9">
        <f t="shared" ca="1" si="0"/>
        <v>1</v>
      </c>
      <c r="D7" s="7"/>
      <c r="E7" s="8" t="e">
        <f ca="1"/>
        <v>#NAME?</v>
      </c>
      <c r="F7" s="8" t="e">
        <f ca="1"/>
        <v>#NAME?</v>
      </c>
      <c r="G7" s="8" t="e">
        <f ca="1"/>
        <v>#NAME?</v>
      </c>
    </row>
    <row r="8" spans="1:7">
      <c r="A8" s="9" t="e">
        <f ca="1"/>
        <v>#NAME?</v>
      </c>
      <c r="B8" s="9">
        <f ca="1">SUMIF('MALE UNEMPLOYMENT RATE'!$A$2:$A$52, A8, 'MALE UNEMPLOYMENT RATE'!$K$3:$K$53)</f>
        <v>0</v>
      </c>
      <c r="C8" s="9">
        <f t="shared" ca="1" si="0"/>
        <v>1</v>
      </c>
      <c r="D8" s="7"/>
      <c r="E8" s="8" t="e">
        <f ca="1"/>
        <v>#NAME?</v>
      </c>
      <c r="F8" s="8" t="e">
        <f ca="1"/>
        <v>#NAME?</v>
      </c>
      <c r="G8" s="8" t="e">
        <f ca="1"/>
        <v>#NAME?</v>
      </c>
    </row>
    <row r="9" spans="1:7">
      <c r="A9" s="9" t="e">
        <f ca="1"/>
        <v>#NAME?</v>
      </c>
      <c r="B9" s="9">
        <f ca="1">SUMIF('MALE UNEMPLOYMENT RATE'!$A$2:$A$52, A9, 'MALE UNEMPLOYMENT RATE'!$K$3:$K$53)</f>
        <v>0</v>
      </c>
      <c r="C9" s="9">
        <f t="shared" ca="1" si="0"/>
        <v>1</v>
      </c>
      <c r="D9" s="7"/>
      <c r="E9" s="8" t="e">
        <f ca="1"/>
        <v>#NAME?</v>
      </c>
      <c r="F9" s="8" t="e">
        <f ca="1"/>
        <v>#NAME?</v>
      </c>
      <c r="G9" s="8" t="e">
        <f ca="1"/>
        <v>#NAME?</v>
      </c>
    </row>
    <row r="10" spans="1:7">
      <c r="A10" s="9" t="e">
        <f ca="1"/>
        <v>#NAME?</v>
      </c>
      <c r="B10" s="9">
        <f ca="1">SUMIF('MALE UNEMPLOYMENT RATE'!$A$2:$A$52, A10, 'MALE UNEMPLOYMENT RATE'!$K$3:$K$53)</f>
        <v>0</v>
      </c>
      <c r="C10" s="9">
        <f t="shared" ca="1" si="0"/>
        <v>1</v>
      </c>
      <c r="D10" s="7"/>
      <c r="E10" s="8" t="e">
        <f ca="1"/>
        <v>#NAME?</v>
      </c>
      <c r="F10" s="8" t="e">
        <f ca="1"/>
        <v>#NAME?</v>
      </c>
      <c r="G10" s="8" t="e">
        <f ca="1"/>
        <v>#NAME?</v>
      </c>
    </row>
    <row r="11" spans="1:7">
      <c r="A11" s="9" t="e">
        <f ca="1"/>
        <v>#NAME?</v>
      </c>
      <c r="B11" s="9">
        <f ca="1">SUMIF('MALE UNEMPLOYMENT RATE'!$A$2:$A$52, A11, 'MALE UNEMPLOYMENT RATE'!$K$3:$K$53)</f>
        <v>0</v>
      </c>
      <c r="C11" s="9">
        <f t="shared" ca="1" si="0"/>
        <v>1</v>
      </c>
      <c r="D11" s="7"/>
      <c r="E11" s="8" t="e">
        <f ca="1"/>
        <v>#NAME?</v>
      </c>
      <c r="F11" s="8" t="e">
        <f ca="1"/>
        <v>#NAME?</v>
      </c>
      <c r="G11" s="8" t="e">
        <f ca="1"/>
        <v>#NAME?</v>
      </c>
    </row>
    <row r="12" spans="1:7">
      <c r="A12" s="9" t="e">
        <f ca="1"/>
        <v>#NAME?</v>
      </c>
      <c r="B12" s="9">
        <f ca="1">SUMIF('MALE UNEMPLOYMENT RATE'!$A$2:$A$52, A12, 'MALE UNEMPLOYMENT RATE'!$K$3:$K$53)</f>
        <v>0</v>
      </c>
      <c r="C12" s="9">
        <f t="shared" ca="1" si="0"/>
        <v>1</v>
      </c>
      <c r="D12" s="7"/>
      <c r="E12" s="8" t="e">
        <f ca="1"/>
        <v>#NAME?</v>
      </c>
      <c r="F12" s="8" t="e">
        <f ca="1"/>
        <v>#NAME?</v>
      </c>
      <c r="G12" s="8" t="e">
        <f ca="1"/>
        <v>#NAME?</v>
      </c>
    </row>
    <row r="13" spans="1:7">
      <c r="A13" s="9" t="e">
        <f ca="1"/>
        <v>#NAME?</v>
      </c>
      <c r="B13" s="9">
        <f ca="1">SUMIF('MALE UNEMPLOYMENT RATE'!$A$2:$A$52, A13, 'MALE UNEMPLOYMENT RATE'!$K$3:$K$53)</f>
        <v>0</v>
      </c>
      <c r="C13" s="9">
        <f t="shared" ca="1" si="0"/>
        <v>1</v>
      </c>
      <c r="D13" s="7"/>
      <c r="E13" s="8" t="e">
        <f ca="1"/>
        <v>#NAME?</v>
      </c>
      <c r="F13" s="8" t="e">
        <f ca="1"/>
        <v>#NAME?</v>
      </c>
      <c r="G13" s="8" t="e">
        <f ca="1"/>
        <v>#NAME?</v>
      </c>
    </row>
    <row r="14" spans="1:7">
      <c r="A14" s="9" t="e">
        <f ca="1"/>
        <v>#NAME?</v>
      </c>
      <c r="B14" s="9">
        <f ca="1">SUMIF('MALE UNEMPLOYMENT RATE'!$A$2:$A$52, A14, 'MALE UNEMPLOYMENT RATE'!$K$3:$K$53)</f>
        <v>0</v>
      </c>
      <c r="C14" s="9">
        <f t="shared" ca="1" si="0"/>
        <v>1</v>
      </c>
      <c r="D14" s="7"/>
      <c r="E14" s="8" t="e">
        <f ca="1"/>
        <v>#NAME?</v>
      </c>
      <c r="F14" s="8" t="e">
        <f ca="1"/>
        <v>#NAME?</v>
      </c>
      <c r="G14" s="8" t="e">
        <f ca="1"/>
        <v>#NAME?</v>
      </c>
    </row>
    <row r="15" spans="1:7">
      <c r="A15" s="9" t="e">
        <f ca="1"/>
        <v>#NAME?</v>
      </c>
      <c r="B15" s="9">
        <f ca="1">SUMIF('MALE UNEMPLOYMENT RATE'!$A$2:$A$52, A15, 'MALE UNEMPLOYMENT RATE'!$K$3:$K$53)</f>
        <v>0</v>
      </c>
      <c r="C15" s="9">
        <f t="shared" ca="1" si="0"/>
        <v>1</v>
      </c>
      <c r="D15" s="7"/>
      <c r="E15" s="8" t="e">
        <f ca="1"/>
        <v>#NAME?</v>
      </c>
      <c r="F15" s="8" t="e">
        <f ca="1"/>
        <v>#NAME?</v>
      </c>
      <c r="G15" s="8" t="e">
        <f ca="1"/>
        <v>#NAME?</v>
      </c>
    </row>
    <row r="16" spans="1:7">
      <c r="A16" s="9" t="e">
        <f ca="1"/>
        <v>#NAME?</v>
      </c>
      <c r="B16" s="9">
        <f ca="1">SUMIF('MALE UNEMPLOYMENT RATE'!$A$2:$A$52, A16, 'MALE UNEMPLOYMENT RATE'!$K$3:$K$53)</f>
        <v>0</v>
      </c>
      <c r="C16" s="9">
        <f t="shared" ca="1" si="0"/>
        <v>1</v>
      </c>
      <c r="D16" s="7"/>
      <c r="E16" s="8" t="e">
        <f ca="1"/>
        <v>#NAME?</v>
      </c>
      <c r="F16" s="8" t="e">
        <f ca="1"/>
        <v>#NAME?</v>
      </c>
      <c r="G16" s="8" t="e">
        <f ca="1"/>
        <v>#NAME?</v>
      </c>
    </row>
    <row r="17" spans="1:7">
      <c r="A17" s="9" t="e">
        <f ca="1"/>
        <v>#NAME?</v>
      </c>
      <c r="B17" s="9">
        <f ca="1">SUMIF('MALE UNEMPLOYMENT RATE'!$A$2:$A$52, A17, 'MALE UNEMPLOYMENT RATE'!$K$3:$K$53)</f>
        <v>0</v>
      </c>
      <c r="C17" s="9">
        <f t="shared" ca="1" si="0"/>
        <v>1</v>
      </c>
      <c r="D17" s="7"/>
      <c r="E17" s="8" t="e">
        <f ca="1"/>
        <v>#NAME?</v>
      </c>
      <c r="F17" s="8" t="e">
        <f ca="1"/>
        <v>#NAME?</v>
      </c>
      <c r="G17" s="8" t="e">
        <f ca="1"/>
        <v>#NAME?</v>
      </c>
    </row>
    <row r="18" spans="1:7">
      <c r="A18" s="9" t="e">
        <f ca="1"/>
        <v>#NAME?</v>
      </c>
      <c r="B18" s="9">
        <f ca="1">SUMIF('MALE UNEMPLOYMENT RATE'!$A$2:$A$52, A18, 'MALE UNEMPLOYMENT RATE'!$K$3:$K$53)</f>
        <v>0</v>
      </c>
      <c r="C18" s="9">
        <f t="shared" ca="1" si="0"/>
        <v>1</v>
      </c>
      <c r="D18" s="7"/>
      <c r="E18" s="8" t="e">
        <f ca="1"/>
        <v>#NAME?</v>
      </c>
      <c r="F18" s="8" t="e">
        <f ca="1"/>
        <v>#NAME?</v>
      </c>
      <c r="G18" s="8" t="e">
        <f ca="1"/>
        <v>#NAME?</v>
      </c>
    </row>
    <row r="19" spans="1:7">
      <c r="A19" s="9" t="e">
        <f ca="1"/>
        <v>#NAME?</v>
      </c>
      <c r="B19" s="9">
        <f ca="1">SUMIF('MALE UNEMPLOYMENT RATE'!$A$2:$A$52, A19, 'MALE UNEMPLOYMENT RATE'!$K$3:$K$53)</f>
        <v>0</v>
      </c>
      <c r="C19" s="9">
        <f t="shared" ca="1" si="0"/>
        <v>1</v>
      </c>
      <c r="D19" s="7"/>
      <c r="E19" s="8" t="e">
        <f ca="1"/>
        <v>#NAME?</v>
      </c>
      <c r="F19" s="8" t="e">
        <f ca="1"/>
        <v>#NAME?</v>
      </c>
      <c r="G19" s="8" t="e">
        <f ca="1"/>
        <v>#NAME?</v>
      </c>
    </row>
    <row r="20" spans="1:7">
      <c r="A20" s="9" t="e">
        <f ca="1"/>
        <v>#NAME?</v>
      </c>
      <c r="B20" s="9">
        <f ca="1">SUMIF('MALE UNEMPLOYMENT RATE'!$A$2:$A$52, A20, 'MALE UNEMPLOYMENT RATE'!$K$3:$K$53)</f>
        <v>0</v>
      </c>
      <c r="C20" s="9">
        <f t="shared" ca="1" si="0"/>
        <v>1</v>
      </c>
      <c r="D20" s="7"/>
      <c r="E20" s="8" t="e">
        <f ca="1"/>
        <v>#NAME?</v>
      </c>
      <c r="F20" s="8" t="e">
        <f ca="1"/>
        <v>#NAME?</v>
      </c>
      <c r="G20" s="8" t="e">
        <f ca="1"/>
        <v>#NAME?</v>
      </c>
    </row>
    <row r="21" spans="1:7">
      <c r="A21" s="9" t="e">
        <f ca="1"/>
        <v>#NAME?</v>
      </c>
      <c r="B21" s="9">
        <f ca="1">SUMIF('MALE UNEMPLOYMENT RATE'!$A$2:$A$52, A21, 'MALE UNEMPLOYMENT RATE'!$K$3:$K$53)</f>
        <v>0</v>
      </c>
      <c r="C21" s="9">
        <f t="shared" ca="1" si="0"/>
        <v>1</v>
      </c>
      <c r="D21" s="7"/>
      <c r="E21" s="8" t="e">
        <f ca="1"/>
        <v>#NAME?</v>
      </c>
      <c r="F21" s="8" t="e">
        <f ca="1"/>
        <v>#NAME?</v>
      </c>
      <c r="G21" s="8" t="e">
        <f ca="1"/>
        <v>#NAME?</v>
      </c>
    </row>
    <row r="22" spans="1:7">
      <c r="A22" s="9" t="e">
        <f ca="1"/>
        <v>#NAME?</v>
      </c>
      <c r="B22" s="9">
        <f ca="1">SUMIF('MALE UNEMPLOYMENT RATE'!$A$2:$A$52, A22, 'MALE UNEMPLOYMENT RATE'!$K$3:$K$53)</f>
        <v>0</v>
      </c>
      <c r="C22" s="9">
        <f t="shared" ca="1" si="0"/>
        <v>1</v>
      </c>
      <c r="D22" s="7"/>
      <c r="E22" s="8" t="e">
        <f ca="1"/>
        <v>#NAME?</v>
      </c>
      <c r="F22" s="8" t="e">
        <f ca="1"/>
        <v>#NAME?</v>
      </c>
      <c r="G22" s="8" t="e">
        <f ca="1"/>
        <v>#NAME?</v>
      </c>
    </row>
    <row r="23" spans="1:7">
      <c r="A23" s="9" t="e">
        <f ca="1"/>
        <v>#NAME?</v>
      </c>
      <c r="B23" s="9">
        <f ca="1">SUMIF('MALE UNEMPLOYMENT RATE'!$A$2:$A$52, A23, 'MALE UNEMPLOYMENT RATE'!$K$3:$K$53)</f>
        <v>0</v>
      </c>
      <c r="C23" s="9">
        <f t="shared" ca="1" si="0"/>
        <v>1</v>
      </c>
      <c r="D23" s="7"/>
      <c r="E23" s="8" t="e">
        <f ca="1"/>
        <v>#NAME?</v>
      </c>
      <c r="F23" s="8" t="e">
        <f ca="1"/>
        <v>#NAME?</v>
      </c>
      <c r="G23" s="8" t="e">
        <f ca="1"/>
        <v>#NAME?</v>
      </c>
    </row>
    <row r="24" spans="1:7">
      <c r="A24" s="9" t="e">
        <f ca="1"/>
        <v>#NAME?</v>
      </c>
      <c r="B24" s="9">
        <f ca="1">SUMIF('MALE UNEMPLOYMENT RATE'!$A$2:$A$52, A24, 'MALE UNEMPLOYMENT RATE'!$K$3:$K$53)</f>
        <v>0</v>
      </c>
      <c r="C24" s="9">
        <f t="shared" ca="1" si="0"/>
        <v>1</v>
      </c>
      <c r="D24" s="7"/>
      <c r="E24" s="8" t="e">
        <f ca="1"/>
        <v>#NAME?</v>
      </c>
      <c r="F24" s="8" t="e">
        <f ca="1"/>
        <v>#NAME?</v>
      </c>
      <c r="G24" s="8" t="e">
        <f ca="1"/>
        <v>#NAME?</v>
      </c>
    </row>
    <row r="25" spans="1:7">
      <c r="A25" s="9" t="e">
        <f ca="1"/>
        <v>#NAME?</v>
      </c>
      <c r="B25" s="9">
        <f ca="1">SUMIF('MALE UNEMPLOYMENT RATE'!$A$2:$A$52, A25, 'MALE UNEMPLOYMENT RATE'!$K$3:$K$53)</f>
        <v>0</v>
      </c>
      <c r="C25" s="9">
        <f t="shared" ca="1" si="0"/>
        <v>1</v>
      </c>
      <c r="D25" s="7"/>
      <c r="E25" s="8" t="e">
        <f ca="1"/>
        <v>#NAME?</v>
      </c>
      <c r="F25" s="8" t="e">
        <f ca="1"/>
        <v>#NAME?</v>
      </c>
      <c r="G25" s="8" t="e">
        <f ca="1"/>
        <v>#NAME?</v>
      </c>
    </row>
    <row r="26" spans="1:7">
      <c r="A26" s="9" t="e">
        <f ca="1"/>
        <v>#NAME?</v>
      </c>
      <c r="B26" s="9">
        <f ca="1">SUMIF('MALE UNEMPLOYMENT RATE'!$A$2:$A$52, A26, 'MALE UNEMPLOYMENT RATE'!$K$3:$K$53)</f>
        <v>0</v>
      </c>
      <c r="C26" s="9">
        <f t="shared" ca="1" si="0"/>
        <v>1</v>
      </c>
      <c r="D26" s="7"/>
      <c r="E26" s="8" t="e">
        <f ca="1"/>
        <v>#NAME?</v>
      </c>
      <c r="F26" s="8" t="e">
        <f ca="1"/>
        <v>#NAME?</v>
      </c>
      <c r="G26" s="8" t="e">
        <f ca="1"/>
        <v>#NAME?</v>
      </c>
    </row>
    <row r="27" spans="1:7">
      <c r="A27" s="9" t="e">
        <f ca="1"/>
        <v>#NAME?</v>
      </c>
      <c r="B27" s="9">
        <f ca="1">SUMIF('MALE UNEMPLOYMENT RATE'!$A$2:$A$52, A27, 'MALE UNEMPLOYMENT RATE'!$K$3:$K$53)</f>
        <v>0</v>
      </c>
      <c r="C27" s="9">
        <f t="shared" ca="1" si="0"/>
        <v>1</v>
      </c>
      <c r="D27" s="7"/>
      <c r="E27" s="8" t="e">
        <f ca="1"/>
        <v>#NAME?</v>
      </c>
      <c r="F27" s="8" t="e">
        <f ca="1"/>
        <v>#NAME?</v>
      </c>
      <c r="G27" s="8" t="e">
        <f ca="1"/>
        <v>#NAME?</v>
      </c>
    </row>
    <row r="28" spans="1:7">
      <c r="A28" s="9" t="e">
        <f ca="1"/>
        <v>#NAME?</v>
      </c>
      <c r="B28" s="9">
        <f ca="1">SUMIF('MALE UNEMPLOYMENT RATE'!$A$2:$A$52, A28, 'MALE UNEMPLOYMENT RATE'!$K$3:$K$53)</f>
        <v>0</v>
      </c>
      <c r="C28" s="9">
        <f t="shared" ca="1" si="0"/>
        <v>1</v>
      </c>
      <c r="D28" s="7"/>
      <c r="E28" s="8" t="e">
        <f ca="1"/>
        <v>#NAME?</v>
      </c>
      <c r="F28" s="8" t="e">
        <f ca="1"/>
        <v>#NAME?</v>
      </c>
      <c r="G28" s="8" t="e">
        <f ca="1"/>
        <v>#NAME?</v>
      </c>
    </row>
    <row r="29" spans="1:7">
      <c r="A29" s="9" t="e">
        <f ca="1"/>
        <v>#NAME?</v>
      </c>
      <c r="B29" s="9">
        <f ca="1">SUMIF('MALE UNEMPLOYMENT RATE'!$A$2:$A$52, A29, 'MALE UNEMPLOYMENT RATE'!$K$3:$K$53)</f>
        <v>0</v>
      </c>
      <c r="C29" s="9">
        <f t="shared" ca="1" si="0"/>
        <v>1</v>
      </c>
      <c r="D29" s="7"/>
      <c r="E29" s="8" t="e">
        <f ca="1"/>
        <v>#NAME?</v>
      </c>
      <c r="F29" s="8" t="e">
        <f ca="1"/>
        <v>#NAME?</v>
      </c>
      <c r="G29" s="8" t="e">
        <f ca="1"/>
        <v>#NAME?</v>
      </c>
    </row>
    <row r="30" spans="1:7">
      <c r="A30" s="9" t="e">
        <f ca="1"/>
        <v>#NAME?</v>
      </c>
      <c r="B30" s="9">
        <f ca="1">SUMIF('MALE UNEMPLOYMENT RATE'!$A$2:$A$52, A30, 'MALE UNEMPLOYMENT RATE'!$K$3:$K$53)</f>
        <v>0</v>
      </c>
      <c r="C30" s="9">
        <f t="shared" ca="1" si="0"/>
        <v>1</v>
      </c>
      <c r="D30" s="7"/>
      <c r="E30" s="8" t="e">
        <f ca="1"/>
        <v>#NAME?</v>
      </c>
      <c r="F30" s="8" t="e">
        <f ca="1"/>
        <v>#NAME?</v>
      </c>
      <c r="G30" s="8" t="e">
        <f ca="1"/>
        <v>#NAME?</v>
      </c>
    </row>
    <row r="31" spans="1:7">
      <c r="A31" s="9" t="e">
        <f ca="1"/>
        <v>#NAME?</v>
      </c>
      <c r="B31" s="9">
        <f ca="1">SUMIF('MALE UNEMPLOYMENT RATE'!$A$2:$A$52, A31, 'MALE UNEMPLOYMENT RATE'!$K$3:$K$53)</f>
        <v>0</v>
      </c>
      <c r="C31" s="9">
        <f t="shared" ca="1" si="0"/>
        <v>1</v>
      </c>
      <c r="D31" s="7"/>
      <c r="E31" s="8" t="e">
        <f ca="1"/>
        <v>#NAME?</v>
      </c>
      <c r="F31" s="8" t="e">
        <f ca="1"/>
        <v>#NAME?</v>
      </c>
      <c r="G31" s="8" t="e">
        <f ca="1"/>
        <v>#NAME?</v>
      </c>
    </row>
    <row r="32" spans="1:7">
      <c r="A32" s="9" t="e">
        <f ca="1"/>
        <v>#NAME?</v>
      </c>
      <c r="B32" s="9">
        <f ca="1">SUMIF('MALE UNEMPLOYMENT RATE'!$A$2:$A$52, A32, 'MALE UNEMPLOYMENT RATE'!$K$3:$K$53)</f>
        <v>0</v>
      </c>
      <c r="C32" s="9">
        <f t="shared" ca="1" si="0"/>
        <v>1</v>
      </c>
      <c r="D32" s="7"/>
      <c r="E32" s="8" t="e">
        <f ca="1"/>
        <v>#NAME?</v>
      </c>
      <c r="F32" s="8" t="e">
        <f ca="1"/>
        <v>#NAME?</v>
      </c>
      <c r="G32" s="8" t="e">
        <f ca="1"/>
        <v>#NAME?</v>
      </c>
    </row>
    <row r="33" spans="1:7">
      <c r="A33" s="9" t="e">
        <f ca="1"/>
        <v>#NAME?</v>
      </c>
      <c r="B33" s="9">
        <f ca="1">SUMIF('MALE UNEMPLOYMENT RATE'!$A$2:$A$52, A33, 'MALE UNEMPLOYMENT RATE'!$K$3:$K$53)</f>
        <v>0</v>
      </c>
      <c r="C33" s="9">
        <f t="shared" ca="1" si="0"/>
        <v>1</v>
      </c>
      <c r="D33" s="7"/>
      <c r="E33" s="8" t="e">
        <f ca="1"/>
        <v>#NAME?</v>
      </c>
      <c r="F33" s="8" t="e">
        <f ca="1"/>
        <v>#NAME?</v>
      </c>
      <c r="G33" s="8" t="e">
        <f ca="1"/>
        <v>#NAME?</v>
      </c>
    </row>
    <row r="34" spans="1:7">
      <c r="A34" s="9" t="e">
        <f ca="1"/>
        <v>#NAME?</v>
      </c>
      <c r="B34" s="9">
        <f ca="1">SUMIF('MALE UNEMPLOYMENT RATE'!$A$2:$A$52, A34, 'MALE UNEMPLOYMENT RATE'!$K$3:$K$53)</f>
        <v>0</v>
      </c>
      <c r="C34" s="9">
        <f t="shared" ref="C34:C52" ca="1" si="1">RANK(B34, $B$2:$B$52, 0)</f>
        <v>1</v>
      </c>
      <c r="D34" s="7"/>
      <c r="E34" s="8" t="e">
        <f ca="1"/>
        <v>#NAME?</v>
      </c>
      <c r="F34" s="8" t="e">
        <f ca="1"/>
        <v>#NAME?</v>
      </c>
      <c r="G34" s="8" t="e">
        <f ca="1"/>
        <v>#NAME?</v>
      </c>
    </row>
    <row r="35" spans="1:7">
      <c r="A35" s="9" t="e">
        <f ca="1"/>
        <v>#NAME?</v>
      </c>
      <c r="B35" s="9">
        <f ca="1">SUMIF('MALE UNEMPLOYMENT RATE'!$A$2:$A$52, A35, 'MALE UNEMPLOYMENT RATE'!$K$3:$K$53)</f>
        <v>0</v>
      </c>
      <c r="C35" s="9">
        <f t="shared" ca="1" si="1"/>
        <v>1</v>
      </c>
      <c r="D35" s="7"/>
      <c r="E35" s="8" t="e">
        <f ca="1"/>
        <v>#NAME?</v>
      </c>
      <c r="F35" s="8" t="e">
        <f ca="1"/>
        <v>#NAME?</v>
      </c>
      <c r="G35" s="8" t="e">
        <f ca="1"/>
        <v>#NAME?</v>
      </c>
    </row>
    <row r="36" spans="1:7">
      <c r="A36" s="9" t="e">
        <f ca="1"/>
        <v>#NAME?</v>
      </c>
      <c r="B36" s="9">
        <f ca="1">SUMIF('MALE UNEMPLOYMENT RATE'!$A$2:$A$52, A36, 'MALE UNEMPLOYMENT RATE'!$K$3:$K$53)</f>
        <v>0</v>
      </c>
      <c r="C36" s="9">
        <f t="shared" ca="1" si="1"/>
        <v>1</v>
      </c>
      <c r="D36" s="7"/>
      <c r="E36" s="8" t="e">
        <f ca="1"/>
        <v>#NAME?</v>
      </c>
      <c r="F36" s="8" t="e">
        <f ca="1"/>
        <v>#NAME?</v>
      </c>
      <c r="G36" s="8" t="e">
        <f ca="1"/>
        <v>#NAME?</v>
      </c>
    </row>
    <row r="37" spans="1:7">
      <c r="A37" s="9" t="e">
        <f ca="1"/>
        <v>#NAME?</v>
      </c>
      <c r="B37" s="9">
        <f ca="1">SUMIF('MALE UNEMPLOYMENT RATE'!$A$2:$A$52, A37, 'MALE UNEMPLOYMENT RATE'!$K$3:$K$53)</f>
        <v>0</v>
      </c>
      <c r="C37" s="9">
        <f t="shared" ca="1" si="1"/>
        <v>1</v>
      </c>
      <c r="D37" s="7"/>
      <c r="E37" s="8" t="e">
        <f ca="1"/>
        <v>#NAME?</v>
      </c>
      <c r="F37" s="8" t="e">
        <f ca="1"/>
        <v>#NAME?</v>
      </c>
      <c r="G37" s="8" t="e">
        <f ca="1"/>
        <v>#NAME?</v>
      </c>
    </row>
    <row r="38" spans="1:7">
      <c r="A38" s="9" t="e">
        <f ca="1"/>
        <v>#NAME?</v>
      </c>
      <c r="B38" s="9">
        <f ca="1">SUMIF('MALE UNEMPLOYMENT RATE'!$A$2:$A$52, A38, 'MALE UNEMPLOYMENT RATE'!$K$3:$K$53)</f>
        <v>0</v>
      </c>
      <c r="C38" s="9">
        <f t="shared" ca="1" si="1"/>
        <v>1</v>
      </c>
      <c r="D38" s="7"/>
      <c r="E38" s="8" t="e">
        <f ca="1"/>
        <v>#NAME?</v>
      </c>
      <c r="F38" s="8" t="e">
        <f ca="1"/>
        <v>#NAME?</v>
      </c>
      <c r="G38" s="8" t="e">
        <f ca="1"/>
        <v>#NAME?</v>
      </c>
    </row>
    <row r="39" spans="1:7">
      <c r="A39" s="9" t="e">
        <f ca="1"/>
        <v>#NAME?</v>
      </c>
      <c r="B39" s="9">
        <f ca="1">SUMIF('MALE UNEMPLOYMENT RATE'!$A$2:$A$52, A39, 'MALE UNEMPLOYMENT RATE'!$K$3:$K$53)</f>
        <v>0</v>
      </c>
      <c r="C39" s="9">
        <f t="shared" ca="1" si="1"/>
        <v>1</v>
      </c>
      <c r="D39" s="7"/>
      <c r="E39" s="8" t="e">
        <f ca="1"/>
        <v>#NAME?</v>
      </c>
      <c r="F39" s="8" t="e">
        <f ca="1"/>
        <v>#NAME?</v>
      </c>
      <c r="G39" s="8" t="e">
        <f ca="1"/>
        <v>#NAME?</v>
      </c>
    </row>
    <row r="40" spans="1:7">
      <c r="A40" s="9" t="e">
        <f ca="1"/>
        <v>#NAME?</v>
      </c>
      <c r="B40" s="9">
        <f ca="1">SUMIF('MALE UNEMPLOYMENT RATE'!$A$2:$A$52, A40, 'MALE UNEMPLOYMENT RATE'!$K$3:$K$53)</f>
        <v>0</v>
      </c>
      <c r="C40" s="9">
        <f t="shared" ca="1" si="1"/>
        <v>1</v>
      </c>
      <c r="D40" s="7"/>
      <c r="E40" s="8" t="e">
        <f ca="1"/>
        <v>#NAME?</v>
      </c>
      <c r="F40" s="8" t="e">
        <f ca="1"/>
        <v>#NAME?</v>
      </c>
      <c r="G40" s="8" t="e">
        <f ca="1"/>
        <v>#NAME?</v>
      </c>
    </row>
    <row r="41" spans="1:7">
      <c r="A41" s="9" t="e">
        <f ca="1"/>
        <v>#NAME?</v>
      </c>
      <c r="B41" s="9">
        <f ca="1">SUMIF('MALE UNEMPLOYMENT RATE'!$A$2:$A$52, A41, 'MALE UNEMPLOYMENT RATE'!$K$3:$K$53)</f>
        <v>0</v>
      </c>
      <c r="C41" s="9">
        <f t="shared" ca="1" si="1"/>
        <v>1</v>
      </c>
      <c r="D41" s="7"/>
      <c r="E41" s="8" t="e">
        <f ca="1"/>
        <v>#NAME?</v>
      </c>
      <c r="F41" s="8" t="e">
        <f ca="1"/>
        <v>#NAME?</v>
      </c>
      <c r="G41" s="8" t="e">
        <f ca="1"/>
        <v>#NAME?</v>
      </c>
    </row>
    <row r="42" spans="1:7">
      <c r="A42" s="9" t="e">
        <f ca="1"/>
        <v>#NAME?</v>
      </c>
      <c r="B42" s="9">
        <f ca="1">SUMIF('MALE UNEMPLOYMENT RATE'!$A$2:$A$52, A42, 'MALE UNEMPLOYMENT RATE'!$K$3:$K$53)</f>
        <v>0</v>
      </c>
      <c r="C42" s="9">
        <f t="shared" ca="1" si="1"/>
        <v>1</v>
      </c>
      <c r="D42" s="7"/>
      <c r="E42" s="8" t="e">
        <f ca="1"/>
        <v>#NAME?</v>
      </c>
      <c r="F42" s="8" t="e">
        <f ca="1"/>
        <v>#NAME?</v>
      </c>
      <c r="G42" s="8" t="e">
        <f ca="1"/>
        <v>#NAME?</v>
      </c>
    </row>
    <row r="43" spans="1:7">
      <c r="A43" s="9" t="e">
        <f ca="1"/>
        <v>#NAME?</v>
      </c>
      <c r="B43" s="9">
        <f ca="1">SUMIF('MALE UNEMPLOYMENT RATE'!$A$2:$A$52, A43, 'MALE UNEMPLOYMENT RATE'!$K$3:$K$53)</f>
        <v>0</v>
      </c>
      <c r="C43" s="9">
        <f t="shared" ca="1" si="1"/>
        <v>1</v>
      </c>
      <c r="D43" s="7"/>
      <c r="E43" s="8" t="e">
        <f ca="1"/>
        <v>#NAME?</v>
      </c>
      <c r="F43" s="8" t="e">
        <f ca="1"/>
        <v>#NAME?</v>
      </c>
      <c r="G43" s="8" t="e">
        <f ca="1"/>
        <v>#NAME?</v>
      </c>
    </row>
    <row r="44" spans="1:7">
      <c r="A44" s="9" t="e">
        <f ca="1"/>
        <v>#NAME?</v>
      </c>
      <c r="B44" s="9">
        <f ca="1">SUMIF('MALE UNEMPLOYMENT RATE'!$A$2:$A$52, A44, 'MALE UNEMPLOYMENT RATE'!$K$3:$K$53)</f>
        <v>0</v>
      </c>
      <c r="C44" s="9">
        <f t="shared" ca="1" si="1"/>
        <v>1</v>
      </c>
      <c r="D44" s="7"/>
      <c r="E44" s="8" t="e">
        <f ca="1"/>
        <v>#NAME?</v>
      </c>
      <c r="F44" s="8" t="e">
        <f ca="1"/>
        <v>#NAME?</v>
      </c>
      <c r="G44" s="8" t="e">
        <f ca="1"/>
        <v>#NAME?</v>
      </c>
    </row>
    <row r="45" spans="1:7">
      <c r="A45" s="9" t="e">
        <f ca="1"/>
        <v>#NAME?</v>
      </c>
      <c r="B45" s="9">
        <f ca="1">SUMIF('MALE UNEMPLOYMENT RATE'!$A$2:$A$52, A45, 'MALE UNEMPLOYMENT RATE'!$K$3:$K$53)</f>
        <v>0</v>
      </c>
      <c r="C45" s="9">
        <f t="shared" ca="1" si="1"/>
        <v>1</v>
      </c>
      <c r="D45" s="7"/>
      <c r="E45" s="8" t="e">
        <f ca="1"/>
        <v>#NAME?</v>
      </c>
      <c r="F45" s="8" t="e">
        <f ca="1"/>
        <v>#NAME?</v>
      </c>
      <c r="G45" s="8" t="e">
        <f ca="1"/>
        <v>#NAME?</v>
      </c>
    </row>
    <row r="46" spans="1:7">
      <c r="A46" s="9" t="e">
        <f ca="1"/>
        <v>#NAME?</v>
      </c>
      <c r="B46" s="9">
        <f ca="1">SUMIF('MALE UNEMPLOYMENT RATE'!$A$2:$A$52, A46, 'MALE UNEMPLOYMENT RATE'!$K$3:$K$53)</f>
        <v>0</v>
      </c>
      <c r="C46" s="9">
        <f t="shared" ca="1" si="1"/>
        <v>1</v>
      </c>
      <c r="D46" s="7"/>
      <c r="E46" s="8" t="e">
        <f ca="1"/>
        <v>#NAME?</v>
      </c>
      <c r="F46" s="8" t="e">
        <f ca="1"/>
        <v>#NAME?</v>
      </c>
      <c r="G46" s="8" t="e">
        <f ca="1"/>
        <v>#NAME?</v>
      </c>
    </row>
    <row r="47" spans="1:7">
      <c r="A47" s="9" t="e">
        <f ca="1"/>
        <v>#NAME?</v>
      </c>
      <c r="B47" s="9">
        <f ca="1">SUMIF('MALE UNEMPLOYMENT RATE'!$A$2:$A$52, A47, 'MALE UNEMPLOYMENT RATE'!$K$3:$K$53)</f>
        <v>0</v>
      </c>
      <c r="C47" s="9">
        <f t="shared" ca="1" si="1"/>
        <v>1</v>
      </c>
      <c r="D47" s="7"/>
      <c r="E47" s="8" t="e">
        <f ca="1"/>
        <v>#NAME?</v>
      </c>
      <c r="F47" s="8" t="e">
        <f ca="1"/>
        <v>#NAME?</v>
      </c>
      <c r="G47" s="8" t="e">
        <f ca="1"/>
        <v>#NAME?</v>
      </c>
    </row>
    <row r="48" spans="1:7">
      <c r="A48" s="9" t="e">
        <f ca="1"/>
        <v>#NAME?</v>
      </c>
      <c r="B48" s="9">
        <f ca="1">SUMIF('MALE UNEMPLOYMENT RATE'!$A$2:$A$52, A48, 'MALE UNEMPLOYMENT RATE'!$K$3:$K$53)</f>
        <v>0</v>
      </c>
      <c r="C48" s="9">
        <f t="shared" ca="1" si="1"/>
        <v>1</v>
      </c>
      <c r="D48" s="7"/>
      <c r="E48" s="8" t="e">
        <f ca="1"/>
        <v>#NAME?</v>
      </c>
      <c r="F48" s="8" t="e">
        <f ca="1"/>
        <v>#NAME?</v>
      </c>
      <c r="G48" s="8" t="e">
        <f ca="1"/>
        <v>#NAME?</v>
      </c>
    </row>
    <row r="49" spans="1:7">
      <c r="A49" s="9" t="e">
        <f ca="1"/>
        <v>#NAME?</v>
      </c>
      <c r="B49" s="9">
        <f ca="1">SUMIF('MALE UNEMPLOYMENT RATE'!$A$2:$A$52, A49, 'MALE UNEMPLOYMENT RATE'!$K$3:$K$53)</f>
        <v>0</v>
      </c>
      <c r="C49" s="9">
        <f t="shared" ca="1" si="1"/>
        <v>1</v>
      </c>
      <c r="D49" s="7"/>
      <c r="E49" s="8" t="e">
        <f ca="1"/>
        <v>#NAME?</v>
      </c>
      <c r="F49" s="8" t="e">
        <f ca="1"/>
        <v>#NAME?</v>
      </c>
      <c r="G49" s="8" t="e">
        <f ca="1"/>
        <v>#NAME?</v>
      </c>
    </row>
    <row r="50" spans="1:7">
      <c r="A50" s="9" t="e">
        <f ca="1"/>
        <v>#NAME?</v>
      </c>
      <c r="B50" s="9">
        <f ca="1">SUMIF('MALE UNEMPLOYMENT RATE'!$A$2:$A$52, A50, 'MALE UNEMPLOYMENT RATE'!$K$3:$K$53)</f>
        <v>0</v>
      </c>
      <c r="C50" s="9">
        <f t="shared" ca="1" si="1"/>
        <v>1</v>
      </c>
      <c r="D50" s="7"/>
      <c r="E50" s="8" t="e">
        <f ca="1"/>
        <v>#NAME?</v>
      </c>
      <c r="F50" s="8" t="e">
        <f ca="1"/>
        <v>#NAME?</v>
      </c>
      <c r="G50" s="8" t="e">
        <f ca="1"/>
        <v>#NAME?</v>
      </c>
    </row>
    <row r="51" spans="1:7">
      <c r="A51" s="9" t="e">
        <f ca="1"/>
        <v>#NAME?</v>
      </c>
      <c r="B51" s="9">
        <f ca="1">SUMIF('MALE UNEMPLOYMENT RATE'!$A$2:$A$52, A51, 'MALE UNEMPLOYMENT RATE'!$K$3:$K$53)</f>
        <v>0</v>
      </c>
      <c r="C51" s="9">
        <f t="shared" ca="1" si="1"/>
        <v>1</v>
      </c>
      <c r="D51" s="7"/>
      <c r="E51" s="8" t="e">
        <f ca="1"/>
        <v>#NAME?</v>
      </c>
      <c r="F51" s="8" t="e">
        <f ca="1"/>
        <v>#NAME?</v>
      </c>
      <c r="G51" s="8" t="e">
        <f ca="1"/>
        <v>#NAME?</v>
      </c>
    </row>
    <row r="52" spans="1:7">
      <c r="A52" s="9" t="e">
        <f ca="1"/>
        <v>#NAME?</v>
      </c>
      <c r="B52" s="9">
        <f ca="1">SUMIF('MALE UNEMPLOYMENT RATE'!$A$2:$A$52, A52, 'MALE UNEMPLOYMENT RATE'!$K$3:$K$53)</f>
        <v>0</v>
      </c>
      <c r="C52" s="9">
        <f t="shared" ca="1" si="1"/>
        <v>1</v>
      </c>
      <c r="D52" s="7"/>
      <c r="E52" s="8" t="e">
        <f ca="1"/>
        <v>#NAME?</v>
      </c>
      <c r="F52" s="8" t="e">
        <f ca="1"/>
        <v>#NAME?</v>
      </c>
      <c r="G52" s="8" t="e">
        <f ca="1"/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M7" sqref="M7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72.400000000000006</v>
      </c>
      <c r="C2" s="1">
        <v>72.3</v>
      </c>
      <c r="D2" s="1">
        <v>74.5</v>
      </c>
      <c r="E2">
        <f t="shared" ref="E2:E33" si="0">MIN(B2:D2)</f>
        <v>72.3</v>
      </c>
      <c r="F2">
        <f t="shared" ref="F2:F33" si="1">MAX(B2:D2)</f>
        <v>74.5</v>
      </c>
      <c r="G2">
        <f t="shared" ref="G2:G33" si="2">(B2-E2)/(F2-E2)*100</f>
        <v>4.5454545454549269</v>
      </c>
      <c r="H2">
        <f t="shared" ref="H2:H33" si="3">(C2-E2)/(F2-E2)*100</f>
        <v>0</v>
      </c>
      <c r="I2">
        <f t="shared" ref="I2:I33" si="4">(D2-E2)/(F2-E2)*100</f>
        <v>100</v>
      </c>
      <c r="J2">
        <f t="shared" ref="J2:J33" si="5">(G2+H2+I2)/3</f>
        <v>34.848484848484979</v>
      </c>
      <c r="K2" s="20">
        <v>0.06</v>
      </c>
    </row>
    <row r="3" spans="1:11">
      <c r="A3" s="1" t="s">
        <v>15</v>
      </c>
      <c r="B3" s="1">
        <v>69.599999999999994</v>
      </c>
      <c r="C3" s="1">
        <v>68.7</v>
      </c>
      <c r="D3" s="1">
        <v>72.2</v>
      </c>
      <c r="E3">
        <f t="shared" si="0"/>
        <v>68.7</v>
      </c>
      <c r="F3">
        <f t="shared" si="1"/>
        <v>72.2</v>
      </c>
      <c r="G3">
        <f t="shared" si="2"/>
        <v>25.714285714285474</v>
      </c>
      <c r="H3">
        <f t="shared" si="3"/>
        <v>0</v>
      </c>
      <c r="I3">
        <f t="shared" si="4"/>
        <v>100</v>
      </c>
      <c r="J3">
        <f t="shared" si="5"/>
        <v>41.90476190476182</v>
      </c>
      <c r="K3" s="2">
        <f t="shared" ref="K3:K34" si="6">J2*$K$2</f>
        <v>2.0909090909090988</v>
      </c>
    </row>
    <row r="4" spans="1:11">
      <c r="A4" s="1" t="s">
        <v>16</v>
      </c>
      <c r="B4" s="1">
        <v>75.8</v>
      </c>
      <c r="C4" s="1">
        <v>76.400000000000006</v>
      </c>
      <c r="D4" s="1">
        <v>78.599999999999994</v>
      </c>
      <c r="E4">
        <f t="shared" si="0"/>
        <v>75.8</v>
      </c>
      <c r="F4">
        <f t="shared" si="1"/>
        <v>78.599999999999994</v>
      </c>
      <c r="G4">
        <f t="shared" si="2"/>
        <v>0</v>
      </c>
      <c r="H4">
        <f t="shared" si="3"/>
        <v>21.428571428571754</v>
      </c>
      <c r="I4">
        <f t="shared" si="4"/>
        <v>100</v>
      </c>
      <c r="J4">
        <f t="shared" si="5"/>
        <v>40.476190476190588</v>
      </c>
      <c r="K4" s="2">
        <f t="shared" si="6"/>
        <v>2.5142857142857089</v>
      </c>
    </row>
    <row r="5" spans="1:11">
      <c r="A5" s="1" t="s">
        <v>17</v>
      </c>
      <c r="B5" s="1">
        <v>72.3</v>
      </c>
      <c r="C5" s="1">
        <v>73.3</v>
      </c>
      <c r="D5" s="1">
        <v>73.7</v>
      </c>
      <c r="E5">
        <f t="shared" si="0"/>
        <v>72.3</v>
      </c>
      <c r="F5">
        <f t="shared" si="1"/>
        <v>73.7</v>
      </c>
      <c r="G5">
        <f t="shared" si="2"/>
        <v>0</v>
      </c>
      <c r="H5">
        <f t="shared" si="3"/>
        <v>71.428571428571146</v>
      </c>
      <c r="I5">
        <f t="shared" si="4"/>
        <v>100</v>
      </c>
      <c r="J5">
        <f t="shared" si="5"/>
        <v>57.142857142857054</v>
      </c>
      <c r="K5" s="2">
        <f t="shared" si="6"/>
        <v>2.428571428571435</v>
      </c>
    </row>
    <row r="6" spans="1:11">
      <c r="A6" s="1" t="s">
        <v>18</v>
      </c>
      <c r="B6" s="1">
        <v>77.400000000000006</v>
      </c>
      <c r="C6" s="1">
        <v>75.400000000000006</v>
      </c>
      <c r="D6" s="1">
        <v>78.400000000000006</v>
      </c>
      <c r="E6">
        <f t="shared" si="0"/>
        <v>75.400000000000006</v>
      </c>
      <c r="F6">
        <f t="shared" si="1"/>
        <v>78.400000000000006</v>
      </c>
      <c r="G6">
        <f t="shared" si="2"/>
        <v>66.666666666666657</v>
      </c>
      <c r="H6">
        <f t="shared" si="3"/>
        <v>0</v>
      </c>
      <c r="I6">
        <f t="shared" si="4"/>
        <v>100</v>
      </c>
      <c r="J6">
        <f t="shared" si="5"/>
        <v>55.55555555555555</v>
      </c>
      <c r="K6" s="2">
        <f t="shared" si="6"/>
        <v>3.4285714285714231</v>
      </c>
    </row>
    <row r="7" spans="1:11">
      <c r="A7" s="1" t="s">
        <v>19</v>
      </c>
      <c r="B7" s="1">
        <v>80.400000000000006</v>
      </c>
      <c r="C7" s="1">
        <v>80.099999999999994</v>
      </c>
      <c r="D7" s="1">
        <v>82.6</v>
      </c>
      <c r="E7">
        <f t="shared" si="0"/>
        <v>80.099999999999994</v>
      </c>
      <c r="F7">
        <f t="shared" si="1"/>
        <v>82.6</v>
      </c>
      <c r="G7">
        <f t="shared" si="2"/>
        <v>12.000000000000455</v>
      </c>
      <c r="H7">
        <f t="shared" si="3"/>
        <v>0</v>
      </c>
      <c r="I7">
        <f t="shared" si="4"/>
        <v>100</v>
      </c>
      <c r="J7">
        <f t="shared" si="5"/>
        <v>37.333333333333485</v>
      </c>
      <c r="K7" s="2">
        <f t="shared" si="6"/>
        <v>3.333333333333333</v>
      </c>
    </row>
    <row r="8" spans="1:11">
      <c r="A8" s="1" t="s">
        <v>20</v>
      </c>
      <c r="B8" s="1">
        <v>79</v>
      </c>
      <c r="C8" s="1">
        <v>78</v>
      </c>
      <c r="D8" s="1">
        <v>80.400000000000006</v>
      </c>
      <c r="E8">
        <f t="shared" si="0"/>
        <v>78</v>
      </c>
      <c r="F8">
        <f t="shared" si="1"/>
        <v>80.400000000000006</v>
      </c>
      <c r="G8">
        <f t="shared" si="2"/>
        <v>41.666666666666572</v>
      </c>
      <c r="H8">
        <f t="shared" si="3"/>
        <v>0</v>
      </c>
      <c r="I8">
        <f t="shared" si="4"/>
        <v>100</v>
      </c>
      <c r="J8">
        <f t="shared" si="5"/>
        <v>47.222222222222193</v>
      </c>
      <c r="K8" s="2">
        <f t="shared" si="6"/>
        <v>2.2400000000000091</v>
      </c>
    </row>
    <row r="9" spans="1:11">
      <c r="A9" s="1" t="s">
        <v>21</v>
      </c>
      <c r="B9" s="1">
        <v>76.3</v>
      </c>
      <c r="C9" s="1">
        <v>73.400000000000006</v>
      </c>
      <c r="D9" s="1">
        <v>81</v>
      </c>
      <c r="E9">
        <f t="shared" si="0"/>
        <v>73.400000000000006</v>
      </c>
      <c r="F9">
        <f t="shared" si="1"/>
        <v>81</v>
      </c>
      <c r="G9">
        <f t="shared" si="2"/>
        <v>38.157894736842024</v>
      </c>
      <c r="H9">
        <f t="shared" si="3"/>
        <v>0</v>
      </c>
      <c r="I9">
        <f t="shared" si="4"/>
        <v>100</v>
      </c>
      <c r="J9">
        <f t="shared" si="5"/>
        <v>46.052631578947341</v>
      </c>
      <c r="K9" s="2">
        <f t="shared" si="6"/>
        <v>2.8333333333333313</v>
      </c>
    </row>
    <row r="10" spans="1:11">
      <c r="A10" s="1" t="s">
        <v>22</v>
      </c>
      <c r="B10" s="1">
        <v>75.900000000000006</v>
      </c>
      <c r="C10" s="1">
        <v>74.900000000000006</v>
      </c>
      <c r="D10" s="1">
        <v>79</v>
      </c>
      <c r="E10">
        <f t="shared" si="0"/>
        <v>74.900000000000006</v>
      </c>
      <c r="F10">
        <f t="shared" si="1"/>
        <v>79</v>
      </c>
      <c r="G10">
        <f t="shared" si="2"/>
        <v>24.390243902439057</v>
      </c>
      <c r="H10">
        <f t="shared" si="3"/>
        <v>0</v>
      </c>
      <c r="I10">
        <f t="shared" si="4"/>
        <v>100</v>
      </c>
      <c r="J10">
        <f t="shared" si="5"/>
        <v>41.463414634146353</v>
      </c>
      <c r="K10" s="2">
        <f t="shared" si="6"/>
        <v>2.7631578947368403</v>
      </c>
    </row>
    <row r="11" spans="1:11">
      <c r="A11" s="1" t="s">
        <v>23</v>
      </c>
      <c r="B11" s="1">
        <v>75.900000000000006</v>
      </c>
      <c r="C11" s="1">
        <v>75.900000000000006</v>
      </c>
      <c r="D11" s="1">
        <v>77.599999999999994</v>
      </c>
      <c r="E11">
        <f t="shared" si="0"/>
        <v>75.900000000000006</v>
      </c>
      <c r="F11">
        <f t="shared" si="1"/>
        <v>77.599999999999994</v>
      </c>
      <c r="G11">
        <f t="shared" si="2"/>
        <v>0</v>
      </c>
      <c r="H11">
        <f t="shared" si="3"/>
        <v>0</v>
      </c>
      <c r="I11">
        <f t="shared" si="4"/>
        <v>100</v>
      </c>
      <c r="J11">
        <f t="shared" si="5"/>
        <v>33.333333333333336</v>
      </c>
      <c r="K11" s="2">
        <f t="shared" si="6"/>
        <v>2.4878048780487809</v>
      </c>
    </row>
    <row r="12" spans="1:11">
      <c r="A12" s="1" t="s">
        <v>24</v>
      </c>
      <c r="B12" s="1">
        <v>75.8</v>
      </c>
      <c r="C12" s="1">
        <v>74.900000000000006</v>
      </c>
      <c r="D12" s="1">
        <v>77.8</v>
      </c>
      <c r="E12">
        <f t="shared" si="0"/>
        <v>74.900000000000006</v>
      </c>
      <c r="F12">
        <f t="shared" si="1"/>
        <v>77.8</v>
      </c>
      <c r="G12">
        <f t="shared" si="2"/>
        <v>31.034482758620484</v>
      </c>
      <c r="H12">
        <f t="shared" si="3"/>
        <v>0</v>
      </c>
      <c r="I12">
        <f t="shared" si="4"/>
        <v>100</v>
      </c>
      <c r="J12">
        <f t="shared" si="5"/>
        <v>43.678160919540154</v>
      </c>
      <c r="K12" s="2">
        <f t="shared" si="6"/>
        <v>2</v>
      </c>
    </row>
    <row r="13" spans="1:11">
      <c r="A13" s="1" t="s">
        <v>25</v>
      </c>
      <c r="B13" s="1">
        <v>72.7</v>
      </c>
      <c r="C13" s="1">
        <v>68</v>
      </c>
      <c r="D13" s="1">
        <v>71.8</v>
      </c>
      <c r="E13">
        <f t="shared" si="0"/>
        <v>68</v>
      </c>
      <c r="F13">
        <f t="shared" si="1"/>
        <v>72.7</v>
      </c>
      <c r="G13">
        <f t="shared" si="2"/>
        <v>100</v>
      </c>
      <c r="H13">
        <f t="shared" si="3"/>
        <v>0</v>
      </c>
      <c r="I13">
        <f t="shared" si="4"/>
        <v>80.851063829787122</v>
      </c>
      <c r="J13">
        <f t="shared" si="5"/>
        <v>60.283687943262372</v>
      </c>
      <c r="K13" s="2">
        <f t="shared" si="6"/>
        <v>2.6206896551724093</v>
      </c>
    </row>
    <row r="14" spans="1:11">
      <c r="A14" s="1" t="s">
        <v>26</v>
      </c>
      <c r="B14" s="1">
        <v>79.900000000000006</v>
      </c>
      <c r="C14" s="1">
        <v>80.599999999999994</v>
      </c>
      <c r="D14" s="1">
        <v>80.099999999999994</v>
      </c>
      <c r="E14">
        <f t="shared" si="0"/>
        <v>79.900000000000006</v>
      </c>
      <c r="F14">
        <f t="shared" si="1"/>
        <v>80.599999999999994</v>
      </c>
      <c r="G14">
        <f t="shared" si="2"/>
        <v>0</v>
      </c>
      <c r="H14">
        <f t="shared" si="3"/>
        <v>100</v>
      </c>
      <c r="I14">
        <f t="shared" si="4"/>
        <v>28.571428571427411</v>
      </c>
      <c r="J14">
        <f t="shared" si="5"/>
        <v>42.85714285714247</v>
      </c>
      <c r="K14" s="2">
        <f t="shared" si="6"/>
        <v>3.6170212765957421</v>
      </c>
    </row>
    <row r="15" spans="1:11">
      <c r="A15" s="1" t="s">
        <v>27</v>
      </c>
      <c r="B15" s="1">
        <v>78.8</v>
      </c>
      <c r="C15" s="1">
        <v>77.099999999999994</v>
      </c>
      <c r="D15" s="1">
        <v>80.099999999999994</v>
      </c>
      <c r="E15">
        <f t="shared" si="0"/>
        <v>77.099999999999994</v>
      </c>
      <c r="F15">
        <f t="shared" si="1"/>
        <v>80.099999999999994</v>
      </c>
      <c r="G15">
        <f t="shared" si="2"/>
        <v>56.666666666666764</v>
      </c>
      <c r="H15">
        <f t="shared" si="3"/>
        <v>0</v>
      </c>
      <c r="I15">
        <f t="shared" si="4"/>
        <v>100</v>
      </c>
      <c r="J15">
        <f t="shared" si="5"/>
        <v>52.222222222222257</v>
      </c>
      <c r="K15" s="2">
        <f t="shared" si="6"/>
        <v>2.5714285714285481</v>
      </c>
    </row>
    <row r="16" spans="1:11">
      <c r="A16" s="1" t="s">
        <v>28</v>
      </c>
      <c r="B16" s="1">
        <v>78.599999999999994</v>
      </c>
      <c r="C16" s="1">
        <v>78.599999999999994</v>
      </c>
      <c r="D16" s="1">
        <v>80.7</v>
      </c>
      <c r="E16">
        <f t="shared" si="0"/>
        <v>78.599999999999994</v>
      </c>
      <c r="F16">
        <f t="shared" si="1"/>
        <v>80.7</v>
      </c>
      <c r="G16">
        <f t="shared" si="2"/>
        <v>0</v>
      </c>
      <c r="H16">
        <f t="shared" si="3"/>
        <v>0</v>
      </c>
      <c r="I16">
        <f t="shared" si="4"/>
        <v>100</v>
      </c>
      <c r="J16">
        <f t="shared" si="5"/>
        <v>33.333333333333336</v>
      </c>
      <c r="K16" s="2">
        <f t="shared" si="6"/>
        <v>3.1333333333333351</v>
      </c>
    </row>
    <row r="17" spans="1:11">
      <c r="A17" s="1" t="s">
        <v>29</v>
      </c>
      <c r="B17" s="1">
        <v>82.7</v>
      </c>
      <c r="C17" s="1">
        <v>82.4</v>
      </c>
      <c r="D17" s="1">
        <v>83.5</v>
      </c>
      <c r="E17">
        <f t="shared" si="0"/>
        <v>82.4</v>
      </c>
      <c r="F17">
        <f t="shared" si="1"/>
        <v>83.5</v>
      </c>
      <c r="G17">
        <f t="shared" si="2"/>
        <v>27.272727272727153</v>
      </c>
      <c r="H17">
        <f t="shared" si="3"/>
        <v>0</v>
      </c>
      <c r="I17">
        <f t="shared" si="4"/>
        <v>100</v>
      </c>
      <c r="J17">
        <f t="shared" si="5"/>
        <v>42.424242424242387</v>
      </c>
      <c r="K17" s="2">
        <f t="shared" si="6"/>
        <v>2</v>
      </c>
    </row>
    <row r="18" spans="1:11">
      <c r="A18" s="1" t="s">
        <v>30</v>
      </c>
      <c r="B18" s="1">
        <v>80.3</v>
      </c>
      <c r="C18" s="1">
        <v>79.099999999999994</v>
      </c>
      <c r="D18" s="1">
        <v>80.2</v>
      </c>
      <c r="E18">
        <f t="shared" si="0"/>
        <v>79.099999999999994</v>
      </c>
      <c r="F18">
        <f t="shared" si="1"/>
        <v>80.3</v>
      </c>
      <c r="G18">
        <f t="shared" si="2"/>
        <v>100</v>
      </c>
      <c r="H18">
        <f t="shared" si="3"/>
        <v>0</v>
      </c>
      <c r="I18">
        <f t="shared" si="4"/>
        <v>91.666666666667169</v>
      </c>
      <c r="J18">
        <f t="shared" si="5"/>
        <v>63.888888888889056</v>
      </c>
      <c r="K18" s="2">
        <f t="shared" si="6"/>
        <v>2.5454545454545432</v>
      </c>
    </row>
    <row r="19" spans="1:11">
      <c r="A19" s="1" t="s">
        <v>31</v>
      </c>
      <c r="B19" s="1">
        <v>72.099999999999994</v>
      </c>
      <c r="C19" s="1">
        <v>71.5</v>
      </c>
      <c r="D19" s="1">
        <v>74.400000000000006</v>
      </c>
      <c r="E19">
        <f t="shared" si="0"/>
        <v>71.5</v>
      </c>
      <c r="F19">
        <f t="shared" si="1"/>
        <v>74.400000000000006</v>
      </c>
      <c r="G19">
        <f t="shared" si="2"/>
        <v>20.689655172413556</v>
      </c>
      <c r="H19">
        <f t="shared" si="3"/>
        <v>0</v>
      </c>
      <c r="I19">
        <f t="shared" si="4"/>
        <v>100</v>
      </c>
      <c r="J19">
        <f t="shared" si="5"/>
        <v>40.229885057471186</v>
      </c>
      <c r="K19" s="2">
        <f t="shared" si="6"/>
        <v>3.8333333333333433</v>
      </c>
    </row>
    <row r="20" spans="1:11">
      <c r="A20" s="1" t="s">
        <v>32</v>
      </c>
      <c r="B20" s="1">
        <v>70.099999999999994</v>
      </c>
      <c r="C20" s="1">
        <v>67.8</v>
      </c>
      <c r="D20" s="1">
        <v>71.5</v>
      </c>
      <c r="E20">
        <f t="shared" si="0"/>
        <v>67.8</v>
      </c>
      <c r="F20">
        <f t="shared" si="1"/>
        <v>71.5</v>
      </c>
      <c r="G20">
        <f t="shared" si="2"/>
        <v>62.162162162162041</v>
      </c>
      <c r="H20">
        <f t="shared" si="3"/>
        <v>0</v>
      </c>
      <c r="I20">
        <f t="shared" si="4"/>
        <v>100</v>
      </c>
      <c r="J20">
        <f t="shared" si="5"/>
        <v>54.054054054054014</v>
      </c>
      <c r="K20" s="2">
        <f t="shared" si="6"/>
        <v>2.4137931034482709</v>
      </c>
    </row>
    <row r="21" spans="1:11">
      <c r="A21" s="1" t="s">
        <v>33</v>
      </c>
      <c r="B21" s="1">
        <v>78.3</v>
      </c>
      <c r="C21" s="1">
        <v>76.7</v>
      </c>
      <c r="D21" s="1">
        <v>77.7</v>
      </c>
      <c r="E21">
        <f t="shared" si="0"/>
        <v>76.7</v>
      </c>
      <c r="F21">
        <f t="shared" si="1"/>
        <v>78.3</v>
      </c>
      <c r="G21">
        <f t="shared" si="2"/>
        <v>100</v>
      </c>
      <c r="H21">
        <f t="shared" si="3"/>
        <v>0</v>
      </c>
      <c r="I21">
        <f t="shared" si="4"/>
        <v>62.50000000000022</v>
      </c>
      <c r="J21">
        <f t="shared" si="5"/>
        <v>54.166666666666742</v>
      </c>
      <c r="K21" s="2">
        <f t="shared" si="6"/>
        <v>3.2432432432432408</v>
      </c>
    </row>
    <row r="22" spans="1:11">
      <c r="A22" s="1" t="s">
        <v>34</v>
      </c>
      <c r="B22" s="1">
        <v>79.8</v>
      </c>
      <c r="C22" s="1">
        <v>78.400000000000006</v>
      </c>
      <c r="D22" s="1">
        <v>81.400000000000006</v>
      </c>
      <c r="E22">
        <f t="shared" si="0"/>
        <v>78.400000000000006</v>
      </c>
      <c r="F22">
        <f t="shared" si="1"/>
        <v>81.400000000000006</v>
      </c>
      <c r="G22">
        <f t="shared" si="2"/>
        <v>46.666666666666387</v>
      </c>
      <c r="H22">
        <f t="shared" si="3"/>
        <v>0</v>
      </c>
      <c r="I22">
        <f t="shared" si="4"/>
        <v>100</v>
      </c>
      <c r="J22">
        <f t="shared" si="5"/>
        <v>48.8888888888888</v>
      </c>
      <c r="K22" s="2">
        <f t="shared" si="6"/>
        <v>3.2500000000000044</v>
      </c>
    </row>
    <row r="23" spans="1:11">
      <c r="A23" s="1" t="s">
        <v>35</v>
      </c>
      <c r="B23" s="1">
        <v>80.3</v>
      </c>
      <c r="C23" s="1">
        <v>79.2</v>
      </c>
      <c r="D23" s="1">
        <v>80.8</v>
      </c>
      <c r="E23">
        <f t="shared" si="0"/>
        <v>79.2</v>
      </c>
      <c r="F23">
        <f t="shared" si="1"/>
        <v>80.8</v>
      </c>
      <c r="G23">
        <f t="shared" si="2"/>
        <v>68.749999999999886</v>
      </c>
      <c r="H23">
        <f t="shared" si="3"/>
        <v>0</v>
      </c>
      <c r="I23">
        <f t="shared" si="4"/>
        <v>100</v>
      </c>
      <c r="J23">
        <f t="shared" si="5"/>
        <v>56.249999999999964</v>
      </c>
      <c r="K23" s="2">
        <f t="shared" si="6"/>
        <v>2.9333333333333278</v>
      </c>
    </row>
    <row r="24" spans="1:11">
      <c r="A24" s="1" t="s">
        <v>36</v>
      </c>
      <c r="B24" s="1">
        <v>75.7</v>
      </c>
      <c r="C24" s="1">
        <v>75.2</v>
      </c>
      <c r="D24" s="1">
        <v>77.7</v>
      </c>
      <c r="E24">
        <f t="shared" si="0"/>
        <v>75.2</v>
      </c>
      <c r="F24">
        <f t="shared" si="1"/>
        <v>77.7</v>
      </c>
      <c r="G24">
        <f t="shared" si="2"/>
        <v>20</v>
      </c>
      <c r="H24">
        <f t="shared" si="3"/>
        <v>0</v>
      </c>
      <c r="I24">
        <f t="shared" si="4"/>
        <v>100</v>
      </c>
      <c r="J24">
        <f t="shared" si="5"/>
        <v>40</v>
      </c>
      <c r="K24" s="2">
        <f t="shared" si="6"/>
        <v>3.3749999999999978</v>
      </c>
    </row>
    <row r="25" spans="1:11">
      <c r="A25" s="1" t="s">
        <v>37</v>
      </c>
      <c r="B25" s="1">
        <v>83.6</v>
      </c>
      <c r="C25" s="1">
        <v>82.4</v>
      </c>
      <c r="D25" s="1">
        <v>84.1</v>
      </c>
      <c r="E25">
        <f t="shared" si="0"/>
        <v>82.4</v>
      </c>
      <c r="F25">
        <f t="shared" si="1"/>
        <v>84.1</v>
      </c>
      <c r="G25">
        <f t="shared" si="2"/>
        <v>70.588235294117453</v>
      </c>
      <c r="H25">
        <f t="shared" si="3"/>
        <v>0</v>
      </c>
      <c r="I25">
        <f t="shared" si="4"/>
        <v>100</v>
      </c>
      <c r="J25">
        <f t="shared" si="5"/>
        <v>56.862745098039149</v>
      </c>
      <c r="K25" s="2">
        <f t="shared" si="6"/>
        <v>2.4</v>
      </c>
    </row>
    <row r="26" spans="1:11">
      <c r="A26" s="1" t="s">
        <v>38</v>
      </c>
      <c r="B26" s="1">
        <v>68.5</v>
      </c>
      <c r="C26" s="1">
        <v>68.099999999999994</v>
      </c>
      <c r="D26" s="1">
        <v>70.900000000000006</v>
      </c>
      <c r="E26">
        <f t="shared" si="0"/>
        <v>68.099999999999994</v>
      </c>
      <c r="F26">
        <f t="shared" si="1"/>
        <v>70.900000000000006</v>
      </c>
      <c r="G26">
        <f t="shared" si="2"/>
        <v>14.285714285714432</v>
      </c>
      <c r="H26">
        <f t="shared" si="3"/>
        <v>0</v>
      </c>
      <c r="I26">
        <f t="shared" si="4"/>
        <v>100</v>
      </c>
      <c r="J26">
        <f t="shared" si="5"/>
        <v>38.095238095238145</v>
      </c>
      <c r="K26" s="2">
        <f t="shared" si="6"/>
        <v>3.4117647058823488</v>
      </c>
    </row>
    <row r="27" spans="1:11">
      <c r="A27" s="1" t="s">
        <v>39</v>
      </c>
      <c r="B27" s="1">
        <v>77.2</v>
      </c>
      <c r="C27" s="1">
        <v>77.3</v>
      </c>
      <c r="D27" s="1">
        <v>78.599999999999994</v>
      </c>
      <c r="E27">
        <f t="shared" si="0"/>
        <v>77.2</v>
      </c>
      <c r="F27">
        <f t="shared" si="1"/>
        <v>78.599999999999994</v>
      </c>
      <c r="G27">
        <f t="shared" si="2"/>
        <v>0</v>
      </c>
      <c r="H27">
        <f t="shared" si="3"/>
        <v>7.14285714285678</v>
      </c>
      <c r="I27">
        <f t="shared" si="4"/>
        <v>100</v>
      </c>
      <c r="J27">
        <f t="shared" si="5"/>
        <v>35.714285714285595</v>
      </c>
      <c r="K27" s="2">
        <f t="shared" si="6"/>
        <v>2.2857142857142887</v>
      </c>
    </row>
    <row r="28" spans="1:11">
      <c r="A28" s="1" t="s">
        <v>40</v>
      </c>
      <c r="B28" s="1">
        <v>78.900000000000006</v>
      </c>
      <c r="C28" s="1">
        <v>77</v>
      </c>
      <c r="D28" s="1">
        <v>79.5</v>
      </c>
      <c r="E28">
        <f t="shared" si="0"/>
        <v>77</v>
      </c>
      <c r="F28">
        <f t="shared" si="1"/>
        <v>79.5</v>
      </c>
      <c r="G28">
        <f t="shared" si="2"/>
        <v>76.000000000000227</v>
      </c>
      <c r="H28">
        <f t="shared" si="3"/>
        <v>0</v>
      </c>
      <c r="I28">
        <f t="shared" si="4"/>
        <v>100</v>
      </c>
      <c r="J28">
        <f t="shared" si="5"/>
        <v>58.666666666666742</v>
      </c>
      <c r="K28" s="2">
        <f t="shared" si="6"/>
        <v>2.1428571428571357</v>
      </c>
    </row>
    <row r="29" spans="1:11">
      <c r="A29" s="1" t="s">
        <v>41</v>
      </c>
      <c r="B29" s="1">
        <v>84.2</v>
      </c>
      <c r="C29" s="1">
        <v>84.3</v>
      </c>
      <c r="D29" s="1">
        <v>84.8</v>
      </c>
      <c r="E29">
        <f t="shared" si="0"/>
        <v>84.2</v>
      </c>
      <c r="F29">
        <f t="shared" si="1"/>
        <v>84.8</v>
      </c>
      <c r="G29">
        <f t="shared" si="2"/>
        <v>0</v>
      </c>
      <c r="H29">
        <f t="shared" si="3"/>
        <v>16.666666666665879</v>
      </c>
      <c r="I29">
        <f t="shared" si="4"/>
        <v>100</v>
      </c>
      <c r="J29">
        <f t="shared" si="5"/>
        <v>38.888888888888623</v>
      </c>
      <c r="K29" s="2">
        <f t="shared" si="6"/>
        <v>3.5200000000000045</v>
      </c>
    </row>
    <row r="30" spans="1:11">
      <c r="A30" s="1" t="s">
        <v>42</v>
      </c>
      <c r="B30" s="1">
        <v>77.2</v>
      </c>
      <c r="C30" s="1">
        <v>73.2</v>
      </c>
      <c r="D30" s="1">
        <v>77.400000000000006</v>
      </c>
      <c r="E30">
        <f t="shared" si="0"/>
        <v>73.2</v>
      </c>
      <c r="F30">
        <f t="shared" si="1"/>
        <v>77.400000000000006</v>
      </c>
      <c r="G30">
        <f t="shared" si="2"/>
        <v>95.238095238095184</v>
      </c>
      <c r="H30">
        <f t="shared" si="3"/>
        <v>0</v>
      </c>
      <c r="I30">
        <f t="shared" si="4"/>
        <v>100</v>
      </c>
      <c r="J30">
        <f t="shared" si="5"/>
        <v>65.079365079365061</v>
      </c>
      <c r="K30" s="2">
        <f t="shared" si="6"/>
        <v>2.3333333333333175</v>
      </c>
    </row>
    <row r="31" spans="1:11">
      <c r="A31" s="1" t="s">
        <v>43</v>
      </c>
      <c r="B31" s="1">
        <v>82.4</v>
      </c>
      <c r="C31" s="1">
        <v>82.7</v>
      </c>
      <c r="D31" s="1">
        <v>82</v>
      </c>
      <c r="E31">
        <f t="shared" si="0"/>
        <v>82</v>
      </c>
      <c r="F31">
        <f t="shared" si="1"/>
        <v>82.7</v>
      </c>
      <c r="G31">
        <f t="shared" si="2"/>
        <v>57.142857142857729</v>
      </c>
      <c r="H31">
        <f t="shared" si="3"/>
        <v>100</v>
      </c>
      <c r="I31">
        <f t="shared" si="4"/>
        <v>0</v>
      </c>
      <c r="J31">
        <f t="shared" si="5"/>
        <v>52.380952380952579</v>
      </c>
      <c r="K31" s="2">
        <f t="shared" si="6"/>
        <v>3.9047619047619033</v>
      </c>
    </row>
    <row r="32" spans="1:11">
      <c r="A32" s="1" t="s">
        <v>44</v>
      </c>
      <c r="B32" s="1">
        <v>80.3</v>
      </c>
      <c r="C32" s="1">
        <v>78.099999999999994</v>
      </c>
      <c r="D32" s="1">
        <v>81.900000000000006</v>
      </c>
      <c r="E32">
        <f t="shared" si="0"/>
        <v>78.099999999999994</v>
      </c>
      <c r="F32">
        <f t="shared" si="1"/>
        <v>81.900000000000006</v>
      </c>
      <c r="G32">
        <f t="shared" si="2"/>
        <v>57.894736842105168</v>
      </c>
      <c r="H32">
        <f t="shared" si="3"/>
        <v>0</v>
      </c>
      <c r="I32">
        <f t="shared" si="4"/>
        <v>100</v>
      </c>
      <c r="J32">
        <f t="shared" si="5"/>
        <v>52.631578947368389</v>
      </c>
      <c r="K32" s="2">
        <f t="shared" si="6"/>
        <v>3.1428571428571548</v>
      </c>
    </row>
    <row r="33" spans="1:11">
      <c r="A33" s="1" t="s">
        <v>45</v>
      </c>
      <c r="B33" s="1">
        <v>69.5</v>
      </c>
      <c r="C33" s="1">
        <v>68.5</v>
      </c>
      <c r="D33" s="1">
        <v>72.2</v>
      </c>
      <c r="E33">
        <f t="shared" si="0"/>
        <v>68.5</v>
      </c>
      <c r="F33">
        <f t="shared" si="1"/>
        <v>72.2</v>
      </c>
      <c r="G33">
        <f t="shared" si="2"/>
        <v>27.027027027027007</v>
      </c>
      <c r="H33">
        <f t="shared" si="3"/>
        <v>0</v>
      </c>
      <c r="I33">
        <f t="shared" si="4"/>
        <v>100</v>
      </c>
      <c r="J33">
        <f t="shared" si="5"/>
        <v>42.342342342342334</v>
      </c>
      <c r="K33" s="2">
        <f t="shared" si="6"/>
        <v>3.1578947368421031</v>
      </c>
    </row>
    <row r="34" spans="1:11">
      <c r="A34" s="1" t="s">
        <v>46</v>
      </c>
      <c r="B34" s="1">
        <v>76.8</v>
      </c>
      <c r="C34" s="1">
        <v>73.3</v>
      </c>
      <c r="D34" s="1">
        <v>77.099999999999994</v>
      </c>
      <c r="E34">
        <f t="shared" ref="E34:E52" si="7">MIN(B34:D34)</f>
        <v>73.3</v>
      </c>
      <c r="F34">
        <f t="shared" ref="F34:F52" si="8">MAX(B34:D34)</f>
        <v>77.099999999999994</v>
      </c>
      <c r="G34">
        <f t="shared" ref="G34:G52" si="9">(B34-E34)/(F34-E34)*100</f>
        <v>92.105263157894797</v>
      </c>
      <c r="H34">
        <f t="shared" ref="H34:H52" si="10">(C34-E34)/(F34-E34)*100</f>
        <v>0</v>
      </c>
      <c r="I34">
        <f t="shared" ref="I34:I52" si="11">(D34-E34)/(F34-E34)*100</f>
        <v>100</v>
      </c>
      <c r="J34">
        <f t="shared" ref="J34:J52" si="12">(G34+H34+I34)/3</f>
        <v>64.035087719298261</v>
      </c>
      <c r="K34" s="2">
        <f t="shared" si="6"/>
        <v>2.5405405405405399</v>
      </c>
    </row>
    <row r="35" spans="1:11">
      <c r="A35" s="1" t="s">
        <v>47</v>
      </c>
      <c r="B35" s="1">
        <v>75.2</v>
      </c>
      <c r="C35" s="1">
        <v>74.7</v>
      </c>
      <c r="D35" s="1">
        <v>77.2</v>
      </c>
      <c r="E35">
        <f t="shared" si="7"/>
        <v>74.7</v>
      </c>
      <c r="F35">
        <f t="shared" si="8"/>
        <v>77.2</v>
      </c>
      <c r="G35">
        <f t="shared" si="9"/>
        <v>20</v>
      </c>
      <c r="H35">
        <f t="shared" si="10"/>
        <v>0</v>
      </c>
      <c r="I35">
        <f t="shared" si="11"/>
        <v>100</v>
      </c>
      <c r="J35">
        <f t="shared" si="12"/>
        <v>40</v>
      </c>
      <c r="K35" s="2">
        <f t="shared" ref="K35:K53" si="13">J34*$K$2</f>
        <v>3.8421052631578956</v>
      </c>
    </row>
    <row r="36" spans="1:11">
      <c r="A36" s="1" t="s">
        <v>48</v>
      </c>
      <c r="B36" s="1">
        <v>83.1</v>
      </c>
      <c r="C36" s="1">
        <v>81.099999999999994</v>
      </c>
      <c r="D36" s="1">
        <v>83.9</v>
      </c>
      <c r="E36">
        <f t="shared" si="7"/>
        <v>81.099999999999994</v>
      </c>
      <c r="F36">
        <f t="shared" si="8"/>
        <v>83.9</v>
      </c>
      <c r="G36">
        <f t="shared" si="9"/>
        <v>71.428571428571146</v>
      </c>
      <c r="H36">
        <f t="shared" si="10"/>
        <v>0</v>
      </c>
      <c r="I36">
        <f t="shared" si="11"/>
        <v>100</v>
      </c>
      <c r="J36">
        <f t="shared" si="12"/>
        <v>57.142857142857054</v>
      </c>
      <c r="K36" s="2">
        <f t="shared" si="13"/>
        <v>2.4</v>
      </c>
    </row>
    <row r="37" spans="1:11">
      <c r="A37" s="1" t="s">
        <v>49</v>
      </c>
      <c r="B37" s="1">
        <v>77.400000000000006</v>
      </c>
      <c r="C37" s="1">
        <v>76.900000000000006</v>
      </c>
      <c r="D37" s="1">
        <v>79.3</v>
      </c>
      <c r="E37">
        <f t="shared" si="7"/>
        <v>76.900000000000006</v>
      </c>
      <c r="F37">
        <f t="shared" si="8"/>
        <v>79.3</v>
      </c>
      <c r="G37">
        <f t="shared" si="9"/>
        <v>20.833333333333407</v>
      </c>
      <c r="H37">
        <f t="shared" si="10"/>
        <v>0</v>
      </c>
      <c r="I37">
        <f t="shared" si="11"/>
        <v>100</v>
      </c>
      <c r="J37">
        <f t="shared" si="12"/>
        <v>40.2777777777778</v>
      </c>
      <c r="K37" s="2">
        <f t="shared" si="13"/>
        <v>3.4285714285714231</v>
      </c>
    </row>
    <row r="38" spans="1:11">
      <c r="A38" s="1" t="s">
        <v>50</v>
      </c>
      <c r="B38" s="1">
        <v>74.599999999999994</v>
      </c>
      <c r="C38" s="1">
        <v>73.099999999999994</v>
      </c>
      <c r="D38" s="1">
        <v>75.5</v>
      </c>
      <c r="E38">
        <f t="shared" si="7"/>
        <v>73.099999999999994</v>
      </c>
      <c r="F38">
        <f t="shared" si="8"/>
        <v>75.5</v>
      </c>
      <c r="G38">
        <f t="shared" si="9"/>
        <v>62.499999999999858</v>
      </c>
      <c r="H38">
        <f t="shared" si="10"/>
        <v>0</v>
      </c>
      <c r="I38">
        <f t="shared" si="11"/>
        <v>100</v>
      </c>
      <c r="J38">
        <f t="shared" si="12"/>
        <v>54.166666666666622</v>
      </c>
      <c r="K38" s="2">
        <f t="shared" si="13"/>
        <v>2.4166666666666679</v>
      </c>
    </row>
    <row r="39" spans="1:11">
      <c r="A39" s="1" t="s">
        <v>51</v>
      </c>
      <c r="B39" s="1">
        <v>77.8</v>
      </c>
      <c r="C39" s="1">
        <v>76.099999999999994</v>
      </c>
      <c r="D39" s="1">
        <v>78.599999999999994</v>
      </c>
      <c r="E39">
        <f t="shared" si="7"/>
        <v>76.099999999999994</v>
      </c>
      <c r="F39">
        <f t="shared" si="8"/>
        <v>78.599999999999994</v>
      </c>
      <c r="G39">
        <f t="shared" si="9"/>
        <v>68.000000000000114</v>
      </c>
      <c r="H39">
        <f t="shared" si="10"/>
        <v>0</v>
      </c>
      <c r="I39">
        <f t="shared" si="11"/>
        <v>100</v>
      </c>
      <c r="J39">
        <f t="shared" si="12"/>
        <v>56.000000000000036</v>
      </c>
      <c r="K39" s="2">
        <f t="shared" si="13"/>
        <v>3.2499999999999973</v>
      </c>
    </row>
    <row r="40" spans="1:11">
      <c r="A40" s="1" t="s">
        <v>52</v>
      </c>
      <c r="B40" s="1">
        <v>77.599999999999994</v>
      </c>
      <c r="C40" s="1">
        <v>76.400000000000006</v>
      </c>
      <c r="D40" s="1">
        <v>79.099999999999994</v>
      </c>
      <c r="E40">
        <f t="shared" si="7"/>
        <v>76.400000000000006</v>
      </c>
      <c r="F40">
        <f t="shared" si="8"/>
        <v>79.099999999999994</v>
      </c>
      <c r="G40">
        <f t="shared" si="9"/>
        <v>44.444444444444208</v>
      </c>
      <c r="H40">
        <f t="shared" si="10"/>
        <v>0</v>
      </c>
      <c r="I40">
        <f t="shared" si="11"/>
        <v>100</v>
      </c>
      <c r="J40">
        <f t="shared" si="12"/>
        <v>48.148148148148067</v>
      </c>
      <c r="K40" s="2">
        <f t="shared" si="13"/>
        <v>3.3600000000000021</v>
      </c>
    </row>
    <row r="41" spans="1:11">
      <c r="A41" s="1" t="s">
        <v>53</v>
      </c>
      <c r="B41" s="1">
        <v>77.7</v>
      </c>
      <c r="C41" s="1">
        <v>76.7</v>
      </c>
      <c r="D41" s="1">
        <v>77.900000000000006</v>
      </c>
      <c r="E41">
        <f t="shared" si="7"/>
        <v>76.7</v>
      </c>
      <c r="F41">
        <f t="shared" si="8"/>
        <v>77.900000000000006</v>
      </c>
      <c r="G41">
        <f t="shared" si="9"/>
        <v>83.333333333333144</v>
      </c>
      <c r="H41">
        <f t="shared" si="10"/>
        <v>0</v>
      </c>
      <c r="I41">
        <f t="shared" si="11"/>
        <v>100</v>
      </c>
      <c r="J41">
        <f t="shared" si="12"/>
        <v>61.11111111111105</v>
      </c>
      <c r="K41" s="2">
        <f t="shared" si="13"/>
        <v>2.888888888888884</v>
      </c>
    </row>
    <row r="42" spans="1:11">
      <c r="A42" s="1" t="s">
        <v>54</v>
      </c>
      <c r="B42" s="1">
        <v>74.5</v>
      </c>
      <c r="C42" s="1">
        <v>74.2</v>
      </c>
      <c r="D42" s="1">
        <v>76.3</v>
      </c>
      <c r="E42">
        <f t="shared" si="7"/>
        <v>74.2</v>
      </c>
      <c r="F42">
        <f t="shared" si="8"/>
        <v>76.3</v>
      </c>
      <c r="G42">
        <f t="shared" si="9"/>
        <v>14.285714285714187</v>
      </c>
      <c r="H42">
        <f t="shared" si="10"/>
        <v>0</v>
      </c>
      <c r="I42">
        <f t="shared" si="11"/>
        <v>100</v>
      </c>
      <c r="J42">
        <f t="shared" si="12"/>
        <v>38.095238095238066</v>
      </c>
      <c r="K42" s="2">
        <f t="shared" si="13"/>
        <v>3.666666666666663</v>
      </c>
    </row>
    <row r="43" spans="1:11">
      <c r="A43" s="1" t="s">
        <v>55</v>
      </c>
      <c r="B43" s="1">
        <v>81.7</v>
      </c>
      <c r="C43" s="1">
        <v>81.3</v>
      </c>
      <c r="D43" s="1">
        <v>81.5</v>
      </c>
      <c r="E43">
        <f t="shared" si="7"/>
        <v>81.3</v>
      </c>
      <c r="F43">
        <f t="shared" si="8"/>
        <v>81.7</v>
      </c>
      <c r="G43">
        <f t="shared" si="9"/>
        <v>100</v>
      </c>
      <c r="H43">
        <f t="shared" si="10"/>
        <v>0</v>
      </c>
      <c r="I43">
        <f t="shared" si="11"/>
        <v>50</v>
      </c>
      <c r="J43">
        <f t="shared" si="12"/>
        <v>50</v>
      </c>
      <c r="K43" s="2">
        <f t="shared" si="13"/>
        <v>2.2857142857142838</v>
      </c>
    </row>
    <row r="44" spans="1:11">
      <c r="A44" s="1" t="s">
        <v>56</v>
      </c>
      <c r="B44" s="1">
        <v>75.5</v>
      </c>
      <c r="C44" s="1">
        <v>76.099999999999994</v>
      </c>
      <c r="D44" s="1">
        <v>78.900000000000006</v>
      </c>
      <c r="E44">
        <f t="shared" si="7"/>
        <v>75.5</v>
      </c>
      <c r="F44">
        <f t="shared" si="8"/>
        <v>78.900000000000006</v>
      </c>
      <c r="G44">
        <f t="shared" si="9"/>
        <v>0</v>
      </c>
      <c r="H44">
        <f t="shared" si="10"/>
        <v>17.647058823529214</v>
      </c>
      <c r="I44">
        <f t="shared" si="11"/>
        <v>100</v>
      </c>
      <c r="J44">
        <f t="shared" si="12"/>
        <v>39.215686274509743</v>
      </c>
      <c r="K44" s="2">
        <f t="shared" si="13"/>
        <v>3</v>
      </c>
    </row>
    <row r="45" spans="1:11">
      <c r="A45" s="1" t="s">
        <v>57</v>
      </c>
      <c r="B45" s="1">
        <v>79</v>
      </c>
      <c r="C45" s="1">
        <v>78.099999999999994</v>
      </c>
      <c r="D45" s="1">
        <v>80.400000000000006</v>
      </c>
      <c r="E45">
        <f t="shared" si="7"/>
        <v>78.099999999999994</v>
      </c>
      <c r="F45">
        <f t="shared" si="8"/>
        <v>80.400000000000006</v>
      </c>
      <c r="G45">
        <f t="shared" si="9"/>
        <v>39.130434782608745</v>
      </c>
      <c r="H45">
        <f t="shared" si="10"/>
        <v>0</v>
      </c>
      <c r="I45">
        <f t="shared" si="11"/>
        <v>100</v>
      </c>
      <c r="J45">
        <f t="shared" si="12"/>
        <v>46.376811594202913</v>
      </c>
      <c r="K45" s="2">
        <f t="shared" si="13"/>
        <v>2.3529411764705843</v>
      </c>
    </row>
    <row r="46" spans="1:11">
      <c r="A46" s="1" t="s">
        <v>58</v>
      </c>
      <c r="B46" s="1">
        <v>85</v>
      </c>
      <c r="C46" s="1">
        <v>85</v>
      </c>
      <c r="D46" s="1">
        <v>86.7</v>
      </c>
      <c r="E46">
        <f t="shared" si="7"/>
        <v>85</v>
      </c>
      <c r="F46">
        <f t="shared" si="8"/>
        <v>86.7</v>
      </c>
      <c r="G46">
        <f t="shared" si="9"/>
        <v>0</v>
      </c>
      <c r="H46">
        <f t="shared" si="10"/>
        <v>0</v>
      </c>
      <c r="I46">
        <f t="shared" si="11"/>
        <v>100</v>
      </c>
      <c r="J46">
        <f t="shared" si="12"/>
        <v>33.333333333333336</v>
      </c>
      <c r="K46" s="2">
        <f t="shared" si="13"/>
        <v>2.7826086956521747</v>
      </c>
    </row>
    <row r="47" spans="1:11">
      <c r="A47" s="1" t="s">
        <v>59</v>
      </c>
      <c r="B47" s="1">
        <v>78.7</v>
      </c>
      <c r="C47" s="1">
        <v>78.099999999999994</v>
      </c>
      <c r="D47" s="1">
        <v>80.5</v>
      </c>
      <c r="E47">
        <f t="shared" si="7"/>
        <v>78.099999999999994</v>
      </c>
      <c r="F47">
        <f t="shared" si="8"/>
        <v>80.5</v>
      </c>
      <c r="G47">
        <f t="shared" si="9"/>
        <v>25.000000000000295</v>
      </c>
      <c r="H47">
        <f t="shared" si="10"/>
        <v>0</v>
      </c>
      <c r="I47">
        <f t="shared" si="11"/>
        <v>100</v>
      </c>
      <c r="J47">
        <f t="shared" si="12"/>
        <v>41.666666666666764</v>
      </c>
      <c r="K47" s="2">
        <f t="shared" si="13"/>
        <v>2</v>
      </c>
    </row>
    <row r="48" spans="1:11">
      <c r="A48" s="1" t="s">
        <v>60</v>
      </c>
      <c r="B48" s="1">
        <v>77.099999999999994</v>
      </c>
      <c r="C48" s="1">
        <v>76.7</v>
      </c>
      <c r="D48" s="1">
        <v>77.7</v>
      </c>
      <c r="E48">
        <f t="shared" si="7"/>
        <v>76.7</v>
      </c>
      <c r="F48">
        <f t="shared" si="8"/>
        <v>77.7</v>
      </c>
      <c r="G48">
        <f t="shared" si="9"/>
        <v>39.999999999999147</v>
      </c>
      <c r="H48">
        <f t="shared" si="10"/>
        <v>0</v>
      </c>
      <c r="I48">
        <f t="shared" si="11"/>
        <v>100</v>
      </c>
      <c r="J48">
        <f t="shared" si="12"/>
        <v>46.66666666666638</v>
      </c>
      <c r="K48" s="2">
        <f t="shared" si="13"/>
        <v>2.5000000000000058</v>
      </c>
    </row>
    <row r="49" spans="1:11">
      <c r="A49" s="1" t="s">
        <v>61</v>
      </c>
      <c r="B49" s="1">
        <v>78.5</v>
      </c>
      <c r="C49" s="1">
        <v>76.5</v>
      </c>
      <c r="D49" s="1">
        <v>79.7</v>
      </c>
      <c r="E49">
        <f t="shared" si="7"/>
        <v>76.5</v>
      </c>
      <c r="F49">
        <f t="shared" si="8"/>
        <v>79.7</v>
      </c>
      <c r="G49">
        <f t="shared" si="9"/>
        <v>62.499999999999943</v>
      </c>
      <c r="H49">
        <f t="shared" si="10"/>
        <v>0</v>
      </c>
      <c r="I49">
        <f t="shared" si="11"/>
        <v>100</v>
      </c>
      <c r="J49">
        <f t="shared" si="12"/>
        <v>54.16666666666665</v>
      </c>
      <c r="K49" s="2">
        <f t="shared" si="13"/>
        <v>2.7999999999999825</v>
      </c>
    </row>
    <row r="50" spans="1:11">
      <c r="A50" s="1" t="s">
        <v>62</v>
      </c>
      <c r="B50" s="1">
        <v>68</v>
      </c>
      <c r="C50" s="1">
        <v>66.5</v>
      </c>
      <c r="D50" s="1">
        <v>68.2</v>
      </c>
      <c r="E50">
        <f t="shared" si="7"/>
        <v>66.5</v>
      </c>
      <c r="F50">
        <f t="shared" si="8"/>
        <v>68.2</v>
      </c>
      <c r="G50">
        <f t="shared" si="9"/>
        <v>88.235294117646916</v>
      </c>
      <c r="H50">
        <f t="shared" si="10"/>
        <v>0</v>
      </c>
      <c r="I50">
        <f t="shared" si="11"/>
        <v>100</v>
      </c>
      <c r="J50">
        <f t="shared" si="12"/>
        <v>62.745098039215634</v>
      </c>
      <c r="K50" s="2">
        <f t="shared" si="13"/>
        <v>3.2499999999999987</v>
      </c>
    </row>
    <row r="51" spans="1:11">
      <c r="A51" s="1" t="s">
        <v>63</v>
      </c>
      <c r="B51" s="1">
        <v>81.2</v>
      </c>
      <c r="C51" s="1">
        <v>80.8</v>
      </c>
      <c r="D51" s="1">
        <v>82</v>
      </c>
      <c r="E51">
        <f t="shared" si="7"/>
        <v>80.8</v>
      </c>
      <c r="F51">
        <f t="shared" si="8"/>
        <v>82</v>
      </c>
      <c r="G51">
        <f t="shared" si="9"/>
        <v>33.333333333333727</v>
      </c>
      <c r="H51">
        <f t="shared" si="10"/>
        <v>0</v>
      </c>
      <c r="I51">
        <f t="shared" si="11"/>
        <v>100</v>
      </c>
      <c r="J51">
        <f t="shared" si="12"/>
        <v>44.444444444444571</v>
      </c>
      <c r="K51" s="2">
        <f t="shared" si="13"/>
        <v>3.764705882352938</v>
      </c>
    </row>
    <row r="52" spans="1:11">
      <c r="A52" s="1" t="s">
        <v>64</v>
      </c>
      <c r="B52" s="1">
        <v>80.8</v>
      </c>
      <c r="C52" s="1">
        <v>81.900000000000006</v>
      </c>
      <c r="D52" s="1">
        <v>79.900000000000006</v>
      </c>
      <c r="E52">
        <f t="shared" si="7"/>
        <v>79.900000000000006</v>
      </c>
      <c r="F52">
        <f t="shared" si="8"/>
        <v>81.900000000000006</v>
      </c>
      <c r="G52">
        <f t="shared" si="9"/>
        <v>44.999999999999574</v>
      </c>
      <c r="H52">
        <f t="shared" si="10"/>
        <v>100</v>
      </c>
      <c r="I52">
        <f t="shared" si="11"/>
        <v>0</v>
      </c>
      <c r="J52">
        <f t="shared" si="12"/>
        <v>48.333333333333194</v>
      </c>
      <c r="K52" s="2">
        <f t="shared" si="13"/>
        <v>2.6666666666666741</v>
      </c>
    </row>
    <row r="53" spans="1:11">
      <c r="K53" s="2">
        <f t="shared" si="13"/>
        <v>2.8999999999999915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63.3</v>
      </c>
      <c r="C2" s="1">
        <v>64.2</v>
      </c>
      <c r="D2" s="1">
        <v>66.099999999999994</v>
      </c>
      <c r="E2">
        <f t="shared" ref="E2:E33" si="0">MIN(B2:D2)</f>
        <v>63.3</v>
      </c>
      <c r="F2">
        <f t="shared" ref="F2:F33" si="1">MAX(B2:D2)</f>
        <v>66.099999999999994</v>
      </c>
      <c r="G2">
        <f t="shared" ref="G2:G33" si="2">(B2-E2)/(F2-E2)*100</f>
        <v>0</v>
      </c>
      <c r="H2">
        <f t="shared" ref="H2:H33" si="3">(C2-E2)/(F2-E2)*100</f>
        <v>32.14285714285738</v>
      </c>
      <c r="I2">
        <f t="shared" ref="I2:I33" si="4">(D2-E2)/(F2-E2)*100</f>
        <v>100</v>
      </c>
      <c r="J2">
        <f t="shared" ref="J2:J33" si="5">(G2+H2+I2)/3</f>
        <v>44.047619047619129</v>
      </c>
      <c r="K2" s="20">
        <v>0.06</v>
      </c>
    </row>
    <row r="3" spans="1:11">
      <c r="A3" s="1" t="s">
        <v>15</v>
      </c>
      <c r="B3" s="1">
        <v>68.8</v>
      </c>
      <c r="C3" s="1">
        <v>67.2</v>
      </c>
      <c r="D3" s="1">
        <v>69.8</v>
      </c>
      <c r="E3">
        <f t="shared" si="0"/>
        <v>67.2</v>
      </c>
      <c r="F3">
        <f t="shared" si="1"/>
        <v>69.8</v>
      </c>
      <c r="G3">
        <f t="shared" si="2"/>
        <v>61.538461538461455</v>
      </c>
      <c r="H3">
        <f t="shared" si="3"/>
        <v>0</v>
      </c>
      <c r="I3">
        <f t="shared" si="4"/>
        <v>100</v>
      </c>
      <c r="J3">
        <f t="shared" si="5"/>
        <v>53.846153846153818</v>
      </c>
      <c r="K3" s="2">
        <f t="shared" ref="K3:K34" si="6">J2*$K$2</f>
        <v>2.6428571428571477</v>
      </c>
    </row>
    <row r="4" spans="1:11">
      <c r="A4" s="1" t="s">
        <v>16</v>
      </c>
      <c r="B4" s="1">
        <v>66.8</v>
      </c>
      <c r="C4" s="1">
        <v>67.400000000000006</v>
      </c>
      <c r="D4" s="1">
        <v>69.099999999999994</v>
      </c>
      <c r="E4">
        <f t="shared" si="0"/>
        <v>66.8</v>
      </c>
      <c r="F4">
        <f t="shared" si="1"/>
        <v>69.099999999999994</v>
      </c>
      <c r="G4">
        <f t="shared" si="2"/>
        <v>0</v>
      </c>
      <c r="H4">
        <f t="shared" si="3"/>
        <v>26.086956521739534</v>
      </c>
      <c r="I4">
        <f t="shared" si="4"/>
        <v>100</v>
      </c>
      <c r="J4">
        <f t="shared" si="5"/>
        <v>42.02898550724651</v>
      </c>
      <c r="K4" s="2">
        <f t="shared" si="6"/>
        <v>3.2307692307692291</v>
      </c>
    </row>
    <row r="5" spans="1:11">
      <c r="A5" s="1" t="s">
        <v>17</v>
      </c>
      <c r="B5" s="1">
        <v>65.599999999999994</v>
      </c>
      <c r="C5" s="1">
        <v>67.099999999999994</v>
      </c>
      <c r="D5" s="1">
        <v>64.900000000000006</v>
      </c>
      <c r="E5">
        <f t="shared" si="0"/>
        <v>64.900000000000006</v>
      </c>
      <c r="F5">
        <f t="shared" si="1"/>
        <v>67.099999999999994</v>
      </c>
      <c r="G5">
        <f t="shared" si="2"/>
        <v>31.818181818181468</v>
      </c>
      <c r="H5">
        <f t="shared" si="3"/>
        <v>100</v>
      </c>
      <c r="I5">
        <f t="shared" si="4"/>
        <v>0</v>
      </c>
      <c r="J5">
        <f t="shared" si="5"/>
        <v>43.939393939393824</v>
      </c>
      <c r="K5" s="2">
        <f t="shared" si="6"/>
        <v>2.5217391304347907</v>
      </c>
    </row>
    <row r="6" spans="1:11">
      <c r="A6" s="1" t="s">
        <v>18</v>
      </c>
      <c r="B6" s="1">
        <v>67.099999999999994</v>
      </c>
      <c r="C6" s="1">
        <v>65.900000000000006</v>
      </c>
      <c r="D6" s="1">
        <v>69</v>
      </c>
      <c r="E6">
        <f t="shared" si="0"/>
        <v>65.900000000000006</v>
      </c>
      <c r="F6">
        <f t="shared" si="1"/>
        <v>69</v>
      </c>
      <c r="G6">
        <f t="shared" si="2"/>
        <v>38.709677419354541</v>
      </c>
      <c r="H6">
        <f t="shared" si="3"/>
        <v>0</v>
      </c>
      <c r="I6">
        <f t="shared" si="4"/>
        <v>100</v>
      </c>
      <c r="J6">
        <f t="shared" si="5"/>
        <v>46.236559139784845</v>
      </c>
      <c r="K6" s="2">
        <f t="shared" si="6"/>
        <v>2.6363636363636291</v>
      </c>
    </row>
    <row r="7" spans="1:11">
      <c r="A7" s="1" t="s">
        <v>19</v>
      </c>
      <c r="B7" s="1">
        <v>72.8</v>
      </c>
      <c r="C7" s="1">
        <v>73.099999999999994</v>
      </c>
      <c r="D7" s="1">
        <v>75.7</v>
      </c>
      <c r="E7">
        <f t="shared" si="0"/>
        <v>72.8</v>
      </c>
      <c r="F7">
        <f t="shared" si="1"/>
        <v>75.7</v>
      </c>
      <c r="G7">
        <f t="shared" si="2"/>
        <v>0</v>
      </c>
      <c r="H7">
        <f t="shared" si="3"/>
        <v>10.344827586206778</v>
      </c>
      <c r="I7">
        <f t="shared" si="4"/>
        <v>100</v>
      </c>
      <c r="J7">
        <f t="shared" si="5"/>
        <v>36.781609195402261</v>
      </c>
      <c r="K7" s="2">
        <f t="shared" si="6"/>
        <v>2.7741935483870908</v>
      </c>
    </row>
    <row r="8" spans="1:11">
      <c r="A8" s="1" t="s">
        <v>20</v>
      </c>
      <c r="B8" s="1">
        <v>73.400000000000006</v>
      </c>
      <c r="C8" s="1">
        <v>73.2</v>
      </c>
      <c r="D8" s="1">
        <v>74.7</v>
      </c>
      <c r="E8">
        <f t="shared" si="0"/>
        <v>73.2</v>
      </c>
      <c r="F8">
        <f t="shared" si="1"/>
        <v>74.7</v>
      </c>
      <c r="G8">
        <f t="shared" si="2"/>
        <v>13.333333333333522</v>
      </c>
      <c r="H8">
        <f t="shared" si="3"/>
        <v>0</v>
      </c>
      <c r="I8">
        <f t="shared" si="4"/>
        <v>100</v>
      </c>
      <c r="J8">
        <f t="shared" si="5"/>
        <v>37.777777777777843</v>
      </c>
      <c r="K8" s="2">
        <f t="shared" si="6"/>
        <v>2.2068965517241357</v>
      </c>
    </row>
    <row r="9" spans="1:11">
      <c r="A9" s="1" t="s">
        <v>21</v>
      </c>
      <c r="B9" s="1">
        <v>70.7</v>
      </c>
      <c r="C9" s="1">
        <v>70.900000000000006</v>
      </c>
      <c r="D9" s="1">
        <v>73.3</v>
      </c>
      <c r="E9">
        <f t="shared" si="0"/>
        <v>70.7</v>
      </c>
      <c r="F9">
        <f t="shared" si="1"/>
        <v>73.3</v>
      </c>
      <c r="G9">
        <f t="shared" si="2"/>
        <v>0</v>
      </c>
      <c r="H9">
        <f t="shared" si="3"/>
        <v>7.6923076923078186</v>
      </c>
      <c r="I9">
        <f t="shared" si="4"/>
        <v>100</v>
      </c>
      <c r="J9">
        <f t="shared" si="5"/>
        <v>35.89743589743594</v>
      </c>
      <c r="K9" s="2">
        <f t="shared" si="6"/>
        <v>2.2666666666666706</v>
      </c>
    </row>
    <row r="10" spans="1:11">
      <c r="A10" s="1" t="s">
        <v>22</v>
      </c>
      <c r="B10" s="1">
        <v>75.400000000000006</v>
      </c>
      <c r="C10" s="1">
        <v>74.900000000000006</v>
      </c>
      <c r="D10" s="1">
        <v>79.5</v>
      </c>
      <c r="E10">
        <f t="shared" si="0"/>
        <v>74.900000000000006</v>
      </c>
      <c r="F10">
        <f t="shared" si="1"/>
        <v>79.5</v>
      </c>
      <c r="G10">
        <f t="shared" si="2"/>
        <v>10.869565217391317</v>
      </c>
      <c r="H10">
        <f t="shared" si="3"/>
        <v>0</v>
      </c>
      <c r="I10">
        <f t="shared" si="4"/>
        <v>100</v>
      </c>
      <c r="J10">
        <f t="shared" si="5"/>
        <v>36.956521739130437</v>
      </c>
      <c r="K10" s="2">
        <f t="shared" si="6"/>
        <v>2.1538461538461564</v>
      </c>
    </row>
    <row r="11" spans="1:11">
      <c r="A11" s="1" t="s">
        <v>23</v>
      </c>
      <c r="B11" s="1">
        <v>68.400000000000006</v>
      </c>
      <c r="C11" s="1">
        <v>68.5</v>
      </c>
      <c r="D11" s="1">
        <v>70.900000000000006</v>
      </c>
      <c r="E11">
        <f t="shared" si="0"/>
        <v>68.400000000000006</v>
      </c>
      <c r="F11">
        <f t="shared" si="1"/>
        <v>70.900000000000006</v>
      </c>
      <c r="G11">
        <f t="shared" si="2"/>
        <v>0</v>
      </c>
      <c r="H11">
        <f t="shared" si="3"/>
        <v>3.9999999999997726</v>
      </c>
      <c r="I11">
        <f t="shared" si="4"/>
        <v>100</v>
      </c>
      <c r="J11">
        <f t="shared" si="5"/>
        <v>34.666666666666593</v>
      </c>
      <c r="K11" s="2">
        <f t="shared" si="6"/>
        <v>2.2173913043478262</v>
      </c>
    </row>
    <row r="12" spans="1:11">
      <c r="A12" s="1" t="s">
        <v>24</v>
      </c>
      <c r="B12" s="1">
        <v>68.2</v>
      </c>
      <c r="C12" s="1">
        <v>68.400000000000006</v>
      </c>
      <c r="D12" s="1">
        <v>70.7</v>
      </c>
      <c r="E12">
        <f t="shared" si="0"/>
        <v>68.2</v>
      </c>
      <c r="F12">
        <f t="shared" si="1"/>
        <v>70.7</v>
      </c>
      <c r="G12">
        <f t="shared" si="2"/>
        <v>0</v>
      </c>
      <c r="H12">
        <f t="shared" si="3"/>
        <v>8.0000000000001137</v>
      </c>
      <c r="I12">
        <f t="shared" si="4"/>
        <v>100</v>
      </c>
      <c r="J12">
        <f t="shared" si="5"/>
        <v>36.000000000000036</v>
      </c>
      <c r="K12" s="2">
        <f t="shared" si="6"/>
        <v>2.0799999999999956</v>
      </c>
    </row>
    <row r="13" spans="1:11">
      <c r="A13" s="1" t="s">
        <v>25</v>
      </c>
      <c r="B13" s="1">
        <v>72.599999999999994</v>
      </c>
      <c r="C13" s="1">
        <v>68.900000000000006</v>
      </c>
      <c r="D13" s="1">
        <v>73</v>
      </c>
      <c r="E13">
        <f t="shared" si="0"/>
        <v>68.900000000000006</v>
      </c>
      <c r="F13">
        <f t="shared" si="1"/>
        <v>73</v>
      </c>
      <c r="G13">
        <f t="shared" si="2"/>
        <v>90.243902439024239</v>
      </c>
      <c r="H13">
        <f t="shared" si="3"/>
        <v>0</v>
      </c>
      <c r="I13">
        <f t="shared" si="4"/>
        <v>100</v>
      </c>
      <c r="J13">
        <f t="shared" si="5"/>
        <v>63.414634146341406</v>
      </c>
      <c r="K13" s="2">
        <f t="shared" si="6"/>
        <v>2.1600000000000019</v>
      </c>
    </row>
    <row r="14" spans="1:11">
      <c r="A14" s="1" t="s">
        <v>26</v>
      </c>
      <c r="B14" s="1">
        <v>68.400000000000006</v>
      </c>
      <c r="C14" s="1">
        <v>69.7</v>
      </c>
      <c r="D14" s="1">
        <v>70</v>
      </c>
      <c r="E14">
        <f t="shared" si="0"/>
        <v>68.400000000000006</v>
      </c>
      <c r="F14">
        <f t="shared" si="1"/>
        <v>70</v>
      </c>
      <c r="G14">
        <f t="shared" si="2"/>
        <v>0</v>
      </c>
      <c r="H14">
        <f t="shared" si="3"/>
        <v>81.250000000000114</v>
      </c>
      <c r="I14">
        <f t="shared" si="4"/>
        <v>100</v>
      </c>
      <c r="J14">
        <f t="shared" si="5"/>
        <v>60.416666666666707</v>
      </c>
      <c r="K14" s="2">
        <f t="shared" si="6"/>
        <v>3.8048780487804841</v>
      </c>
    </row>
    <row r="15" spans="1:11">
      <c r="A15" s="1" t="s">
        <v>27</v>
      </c>
      <c r="B15" s="1">
        <v>71.5</v>
      </c>
      <c r="C15" s="1">
        <v>70.400000000000006</v>
      </c>
      <c r="D15" s="1">
        <v>73.400000000000006</v>
      </c>
      <c r="E15">
        <f t="shared" si="0"/>
        <v>70.400000000000006</v>
      </c>
      <c r="F15">
        <f t="shared" si="1"/>
        <v>73.400000000000006</v>
      </c>
      <c r="G15">
        <f t="shared" si="2"/>
        <v>36.666666666666472</v>
      </c>
      <c r="H15">
        <f t="shared" si="3"/>
        <v>0</v>
      </c>
      <c r="I15">
        <f t="shared" si="4"/>
        <v>100</v>
      </c>
      <c r="J15">
        <f t="shared" si="5"/>
        <v>45.555555555555486</v>
      </c>
      <c r="K15" s="2">
        <f t="shared" si="6"/>
        <v>3.6250000000000022</v>
      </c>
    </row>
    <row r="16" spans="1:11">
      <c r="A16" s="1" t="s">
        <v>28</v>
      </c>
      <c r="B16" s="1">
        <v>70.599999999999994</v>
      </c>
      <c r="C16" s="1">
        <v>70.5</v>
      </c>
      <c r="D16" s="1">
        <v>72.2</v>
      </c>
      <c r="E16">
        <f t="shared" si="0"/>
        <v>70.5</v>
      </c>
      <c r="F16">
        <f t="shared" si="1"/>
        <v>72.2</v>
      </c>
      <c r="G16">
        <f t="shared" si="2"/>
        <v>5.8823529411761264</v>
      </c>
      <c r="H16">
        <f t="shared" si="3"/>
        <v>0</v>
      </c>
      <c r="I16">
        <f t="shared" si="4"/>
        <v>100</v>
      </c>
      <c r="J16">
        <f t="shared" si="5"/>
        <v>35.294117647058705</v>
      </c>
      <c r="K16" s="2">
        <f t="shared" si="6"/>
        <v>2.733333333333329</v>
      </c>
    </row>
    <row r="17" spans="1:11">
      <c r="A17" s="1" t="s">
        <v>29</v>
      </c>
      <c r="B17" s="1">
        <v>76.599999999999994</v>
      </c>
      <c r="C17" s="1">
        <v>76.099999999999994</v>
      </c>
      <c r="D17" s="1">
        <v>78.400000000000006</v>
      </c>
      <c r="E17">
        <f t="shared" si="0"/>
        <v>76.099999999999994</v>
      </c>
      <c r="F17">
        <f t="shared" si="1"/>
        <v>78.400000000000006</v>
      </c>
      <c r="G17">
        <f t="shared" si="2"/>
        <v>21.739130434782503</v>
      </c>
      <c r="H17">
        <f t="shared" si="3"/>
        <v>0</v>
      </c>
      <c r="I17">
        <f t="shared" si="4"/>
        <v>100</v>
      </c>
      <c r="J17">
        <f t="shared" si="5"/>
        <v>40.579710144927503</v>
      </c>
      <c r="K17" s="2">
        <f t="shared" si="6"/>
        <v>2.1176470588235223</v>
      </c>
    </row>
    <row r="18" spans="1:11">
      <c r="A18" s="1" t="s">
        <v>30</v>
      </c>
      <c r="B18" s="1">
        <v>73.7</v>
      </c>
      <c r="C18" s="1">
        <v>73.5</v>
      </c>
      <c r="D18" s="1">
        <v>74.2</v>
      </c>
      <c r="E18">
        <f t="shared" si="0"/>
        <v>73.5</v>
      </c>
      <c r="F18">
        <f t="shared" si="1"/>
        <v>74.2</v>
      </c>
      <c r="G18">
        <f t="shared" si="2"/>
        <v>28.571428571428864</v>
      </c>
      <c r="H18">
        <f t="shared" si="3"/>
        <v>0</v>
      </c>
      <c r="I18">
        <f t="shared" si="4"/>
        <v>100</v>
      </c>
      <c r="J18">
        <f t="shared" si="5"/>
        <v>42.857142857142954</v>
      </c>
      <c r="K18" s="2">
        <f t="shared" si="6"/>
        <v>2.4347826086956501</v>
      </c>
    </row>
    <row r="19" spans="1:11">
      <c r="A19" s="1" t="s">
        <v>31</v>
      </c>
      <c r="B19" s="1">
        <v>65.599999999999994</v>
      </c>
      <c r="C19" s="1">
        <v>65.900000000000006</v>
      </c>
      <c r="D19" s="1">
        <v>67.400000000000006</v>
      </c>
      <c r="E19">
        <f t="shared" si="0"/>
        <v>65.599999999999994</v>
      </c>
      <c r="F19">
        <f t="shared" si="1"/>
        <v>67.400000000000006</v>
      </c>
      <c r="G19">
        <f t="shared" si="2"/>
        <v>0</v>
      </c>
      <c r="H19">
        <f t="shared" si="3"/>
        <v>16.666666666667194</v>
      </c>
      <c r="I19">
        <f t="shared" si="4"/>
        <v>100</v>
      </c>
      <c r="J19">
        <f t="shared" si="5"/>
        <v>38.888888888889063</v>
      </c>
      <c r="K19" s="2">
        <f t="shared" si="6"/>
        <v>2.5714285714285769</v>
      </c>
    </row>
    <row r="20" spans="1:11">
      <c r="A20" s="1" t="s">
        <v>32</v>
      </c>
      <c r="B20" s="1">
        <v>64.599999999999994</v>
      </c>
      <c r="C20" s="1">
        <v>64.599999999999994</v>
      </c>
      <c r="D20" s="1">
        <v>66.900000000000006</v>
      </c>
      <c r="E20">
        <f t="shared" si="0"/>
        <v>64.599999999999994</v>
      </c>
      <c r="F20">
        <f t="shared" si="1"/>
        <v>66.900000000000006</v>
      </c>
      <c r="G20">
        <f t="shared" si="2"/>
        <v>0</v>
      </c>
      <c r="H20">
        <f t="shared" si="3"/>
        <v>0</v>
      </c>
      <c r="I20">
        <f t="shared" si="4"/>
        <v>100</v>
      </c>
      <c r="J20">
        <f t="shared" si="5"/>
        <v>33.333333333333336</v>
      </c>
      <c r="K20" s="2">
        <f t="shared" si="6"/>
        <v>2.3333333333333437</v>
      </c>
    </row>
    <row r="21" spans="1:11">
      <c r="A21" s="1" t="s">
        <v>33</v>
      </c>
      <c r="B21" s="1">
        <v>74.2</v>
      </c>
      <c r="C21" s="1">
        <v>72.400000000000006</v>
      </c>
      <c r="D21" s="1">
        <v>75.3</v>
      </c>
      <c r="E21">
        <f t="shared" si="0"/>
        <v>72.400000000000006</v>
      </c>
      <c r="F21">
        <f t="shared" si="1"/>
        <v>75.3</v>
      </c>
      <c r="G21">
        <f t="shared" si="2"/>
        <v>62.068965517241459</v>
      </c>
      <c r="H21">
        <f t="shared" si="3"/>
        <v>0</v>
      </c>
      <c r="I21">
        <f t="shared" si="4"/>
        <v>100</v>
      </c>
      <c r="J21">
        <f t="shared" si="5"/>
        <v>54.022988505747151</v>
      </c>
      <c r="K21" s="2">
        <f t="shared" si="6"/>
        <v>2</v>
      </c>
    </row>
    <row r="22" spans="1:11">
      <c r="A22" s="1" t="s">
        <v>34</v>
      </c>
      <c r="B22" s="1">
        <v>74.3</v>
      </c>
      <c r="C22" s="1">
        <v>72.900000000000006</v>
      </c>
      <c r="D22" s="1">
        <v>75.599999999999994</v>
      </c>
      <c r="E22">
        <f t="shared" si="0"/>
        <v>72.900000000000006</v>
      </c>
      <c r="F22">
        <f t="shared" si="1"/>
        <v>75.599999999999994</v>
      </c>
      <c r="G22">
        <f t="shared" si="2"/>
        <v>51.851851851851748</v>
      </c>
      <c r="H22">
        <f t="shared" si="3"/>
        <v>0</v>
      </c>
      <c r="I22">
        <f t="shared" si="4"/>
        <v>100</v>
      </c>
      <c r="J22">
        <f t="shared" si="5"/>
        <v>50.617283950617242</v>
      </c>
      <c r="K22" s="2">
        <f t="shared" si="6"/>
        <v>3.2413793103448287</v>
      </c>
    </row>
    <row r="23" spans="1:11">
      <c r="A23" s="1" t="s">
        <v>35</v>
      </c>
      <c r="B23" s="1">
        <v>75.2</v>
      </c>
      <c r="C23" s="1">
        <v>74.400000000000006</v>
      </c>
      <c r="D23" s="1">
        <v>76.7</v>
      </c>
      <c r="E23">
        <f t="shared" si="0"/>
        <v>74.400000000000006</v>
      </c>
      <c r="F23">
        <f t="shared" si="1"/>
        <v>76.7</v>
      </c>
      <c r="G23">
        <f t="shared" si="2"/>
        <v>34.782608695652094</v>
      </c>
      <c r="H23">
        <f t="shared" si="3"/>
        <v>0</v>
      </c>
      <c r="I23">
        <f t="shared" si="4"/>
        <v>100</v>
      </c>
      <c r="J23">
        <f t="shared" si="5"/>
        <v>44.927536231884034</v>
      </c>
      <c r="K23" s="2">
        <f t="shared" si="6"/>
        <v>3.0370370370370345</v>
      </c>
    </row>
    <row r="24" spans="1:11">
      <c r="A24" s="1" t="s">
        <v>36</v>
      </c>
      <c r="B24" s="1">
        <v>68.8</v>
      </c>
      <c r="C24" s="1">
        <v>67.5</v>
      </c>
      <c r="D24" s="1">
        <v>70.599999999999994</v>
      </c>
      <c r="E24">
        <f t="shared" si="0"/>
        <v>67.5</v>
      </c>
      <c r="F24">
        <f t="shared" si="1"/>
        <v>70.599999999999994</v>
      </c>
      <c r="G24">
        <f t="shared" si="2"/>
        <v>41.93548387096773</v>
      </c>
      <c r="H24">
        <f t="shared" si="3"/>
        <v>0</v>
      </c>
      <c r="I24">
        <f t="shared" si="4"/>
        <v>100</v>
      </c>
      <c r="J24">
        <f t="shared" si="5"/>
        <v>47.311827956989248</v>
      </c>
      <c r="K24" s="2">
        <f t="shared" si="6"/>
        <v>2.6956521739130421</v>
      </c>
    </row>
    <row r="25" spans="1:11">
      <c r="A25" s="1" t="s">
        <v>37</v>
      </c>
      <c r="B25" s="1">
        <v>78.900000000000006</v>
      </c>
      <c r="C25" s="1">
        <v>77.900000000000006</v>
      </c>
      <c r="D25" s="1">
        <v>79.099999999999994</v>
      </c>
      <c r="E25">
        <f t="shared" si="0"/>
        <v>77.900000000000006</v>
      </c>
      <c r="F25">
        <f t="shared" si="1"/>
        <v>79.099999999999994</v>
      </c>
      <c r="G25">
        <f t="shared" si="2"/>
        <v>83.333333333334124</v>
      </c>
      <c r="H25">
        <f t="shared" si="3"/>
        <v>0</v>
      </c>
      <c r="I25">
        <f t="shared" si="4"/>
        <v>100</v>
      </c>
      <c r="J25">
        <f t="shared" si="5"/>
        <v>61.11111111111137</v>
      </c>
      <c r="K25" s="2">
        <f t="shared" si="6"/>
        <v>2.838709677419355</v>
      </c>
    </row>
    <row r="26" spans="1:11">
      <c r="A26" s="1" t="s">
        <v>38</v>
      </c>
      <c r="B26" s="1">
        <v>63.7</v>
      </c>
      <c r="C26" s="1">
        <v>64.099999999999994</v>
      </c>
      <c r="D26" s="1">
        <v>65.8</v>
      </c>
      <c r="E26">
        <f t="shared" si="0"/>
        <v>63.7</v>
      </c>
      <c r="F26">
        <f t="shared" si="1"/>
        <v>65.8</v>
      </c>
      <c r="G26">
        <f t="shared" si="2"/>
        <v>0</v>
      </c>
      <c r="H26">
        <f t="shared" si="3"/>
        <v>19.047619047618696</v>
      </c>
      <c r="I26">
        <f t="shared" si="4"/>
        <v>100</v>
      </c>
      <c r="J26">
        <f t="shared" si="5"/>
        <v>39.682539682539563</v>
      </c>
      <c r="K26" s="2">
        <f t="shared" si="6"/>
        <v>3.6666666666666821</v>
      </c>
    </row>
    <row r="27" spans="1:11">
      <c r="A27" s="1" t="s">
        <v>39</v>
      </c>
      <c r="B27" s="1">
        <v>71.3</v>
      </c>
      <c r="C27" s="1">
        <v>71.5</v>
      </c>
      <c r="D27" s="1">
        <v>72.599999999999994</v>
      </c>
      <c r="E27">
        <f t="shared" si="0"/>
        <v>71.3</v>
      </c>
      <c r="F27">
        <f t="shared" si="1"/>
        <v>72.599999999999994</v>
      </c>
      <c r="G27">
        <f t="shared" si="2"/>
        <v>0</v>
      </c>
      <c r="H27">
        <f t="shared" si="3"/>
        <v>15.384615384615637</v>
      </c>
      <c r="I27">
        <f t="shared" si="4"/>
        <v>100</v>
      </c>
      <c r="J27">
        <f t="shared" si="5"/>
        <v>38.461538461538545</v>
      </c>
      <c r="K27" s="2">
        <f t="shared" si="6"/>
        <v>2.3809523809523738</v>
      </c>
    </row>
    <row r="28" spans="1:11">
      <c r="A28" s="1" t="s">
        <v>40</v>
      </c>
      <c r="B28" s="1">
        <v>72.7</v>
      </c>
      <c r="C28" s="1">
        <v>71.8</v>
      </c>
      <c r="D28" s="1">
        <v>75.099999999999994</v>
      </c>
      <c r="E28">
        <f t="shared" si="0"/>
        <v>71.8</v>
      </c>
      <c r="F28">
        <f t="shared" si="1"/>
        <v>75.099999999999994</v>
      </c>
      <c r="G28">
        <f t="shared" si="2"/>
        <v>27.272727272727472</v>
      </c>
      <c r="H28">
        <f t="shared" si="3"/>
        <v>0</v>
      </c>
      <c r="I28">
        <f t="shared" si="4"/>
        <v>100</v>
      </c>
      <c r="J28">
        <f t="shared" si="5"/>
        <v>42.424242424242493</v>
      </c>
      <c r="K28" s="2">
        <f t="shared" si="6"/>
        <v>2.3076923076923128</v>
      </c>
    </row>
    <row r="29" spans="1:11">
      <c r="A29" s="1" t="s">
        <v>41</v>
      </c>
      <c r="B29" s="1">
        <v>77.7</v>
      </c>
      <c r="C29" s="1">
        <v>77.7</v>
      </c>
      <c r="D29" s="1">
        <v>77.599999999999994</v>
      </c>
      <c r="E29">
        <f t="shared" si="0"/>
        <v>77.599999999999994</v>
      </c>
      <c r="F29">
        <f t="shared" si="1"/>
        <v>77.7</v>
      </c>
      <c r="G29">
        <f t="shared" si="2"/>
        <v>100</v>
      </c>
      <c r="H29">
        <f t="shared" si="3"/>
        <v>100</v>
      </c>
      <c r="I29">
        <f t="shared" si="4"/>
        <v>0</v>
      </c>
      <c r="J29">
        <f t="shared" si="5"/>
        <v>66.666666666666671</v>
      </c>
      <c r="K29" s="2">
        <f t="shared" si="6"/>
        <v>2.5454545454545494</v>
      </c>
    </row>
    <row r="30" spans="1:11">
      <c r="A30" s="1" t="s">
        <v>42</v>
      </c>
      <c r="B30" s="1">
        <v>67.599999999999994</v>
      </c>
      <c r="C30" s="1">
        <v>65.900000000000006</v>
      </c>
      <c r="D30" s="1">
        <v>69.400000000000006</v>
      </c>
      <c r="E30">
        <f t="shared" si="0"/>
        <v>65.900000000000006</v>
      </c>
      <c r="F30">
        <f t="shared" si="1"/>
        <v>69.400000000000006</v>
      </c>
      <c r="G30">
        <f t="shared" si="2"/>
        <v>48.57142857142825</v>
      </c>
      <c r="H30">
        <f t="shared" si="3"/>
        <v>0</v>
      </c>
      <c r="I30">
        <f t="shared" si="4"/>
        <v>100</v>
      </c>
      <c r="J30">
        <f t="shared" si="5"/>
        <v>49.523809523809412</v>
      </c>
      <c r="K30" s="2">
        <f t="shared" si="6"/>
        <v>4</v>
      </c>
    </row>
    <row r="31" spans="1:11">
      <c r="A31" s="1" t="s">
        <v>43</v>
      </c>
      <c r="B31" s="1">
        <v>76.3</v>
      </c>
      <c r="C31" s="1">
        <v>74.599999999999994</v>
      </c>
      <c r="D31" s="1">
        <v>77.099999999999994</v>
      </c>
      <c r="E31">
        <f t="shared" si="0"/>
        <v>74.599999999999994</v>
      </c>
      <c r="F31">
        <f t="shared" si="1"/>
        <v>77.099999999999994</v>
      </c>
      <c r="G31">
        <f t="shared" si="2"/>
        <v>68.000000000000114</v>
      </c>
      <c r="H31">
        <f t="shared" si="3"/>
        <v>0</v>
      </c>
      <c r="I31">
        <f t="shared" si="4"/>
        <v>100</v>
      </c>
      <c r="J31">
        <f t="shared" si="5"/>
        <v>56.000000000000036</v>
      </c>
      <c r="K31" s="2">
        <f t="shared" si="6"/>
        <v>2.9714285714285644</v>
      </c>
    </row>
    <row r="32" spans="1:11">
      <c r="A32" s="1" t="s">
        <v>44</v>
      </c>
      <c r="B32" s="1">
        <v>71.8</v>
      </c>
      <c r="C32" s="1">
        <v>70.5</v>
      </c>
      <c r="D32" s="1">
        <v>73.3</v>
      </c>
      <c r="E32">
        <f t="shared" si="0"/>
        <v>70.5</v>
      </c>
      <c r="F32">
        <f t="shared" si="1"/>
        <v>73.3</v>
      </c>
      <c r="G32">
        <f t="shared" si="2"/>
        <v>46.428571428571374</v>
      </c>
      <c r="H32">
        <f t="shared" si="3"/>
        <v>0</v>
      </c>
      <c r="I32">
        <f t="shared" si="4"/>
        <v>100</v>
      </c>
      <c r="J32">
        <f t="shared" si="5"/>
        <v>48.809523809523796</v>
      </c>
      <c r="K32" s="2">
        <f t="shared" si="6"/>
        <v>3.3600000000000021</v>
      </c>
    </row>
    <row r="33" spans="1:11">
      <c r="A33" s="1" t="s">
        <v>45</v>
      </c>
      <c r="B33" s="1">
        <v>64.2</v>
      </c>
      <c r="C33" s="1">
        <v>63.1</v>
      </c>
      <c r="D33" s="1">
        <v>66.2</v>
      </c>
      <c r="E33">
        <f t="shared" si="0"/>
        <v>63.1</v>
      </c>
      <c r="F33">
        <f t="shared" si="1"/>
        <v>66.2</v>
      </c>
      <c r="G33">
        <f t="shared" si="2"/>
        <v>35.483870967741964</v>
      </c>
      <c r="H33">
        <f t="shared" si="3"/>
        <v>0</v>
      </c>
      <c r="I33">
        <f t="shared" si="4"/>
        <v>100</v>
      </c>
      <c r="J33">
        <f t="shared" si="5"/>
        <v>45.161290322580648</v>
      </c>
      <c r="K33" s="2">
        <f t="shared" si="6"/>
        <v>2.9285714285714275</v>
      </c>
    </row>
    <row r="34" spans="1:11">
      <c r="A34" s="1" t="s">
        <v>46</v>
      </c>
      <c r="B34" s="1">
        <v>70.3</v>
      </c>
      <c r="C34" s="1">
        <v>68.900000000000006</v>
      </c>
      <c r="D34" s="1">
        <v>72</v>
      </c>
      <c r="E34">
        <f t="shared" ref="E34:E52" si="7">MIN(B34:D34)</f>
        <v>68.900000000000006</v>
      </c>
      <c r="F34">
        <f t="shared" ref="F34:F52" si="8">MAX(B34:D34)</f>
        <v>72</v>
      </c>
      <c r="G34">
        <f t="shared" ref="G34:G52" si="9">(B34-E34)/(F34-E34)*100</f>
        <v>45.161290322580456</v>
      </c>
      <c r="H34">
        <f t="shared" ref="H34:H52" si="10">(C34-E34)/(F34-E34)*100</f>
        <v>0</v>
      </c>
      <c r="I34">
        <f t="shared" ref="I34:I52" si="11">(D34-E34)/(F34-E34)*100</f>
        <v>100</v>
      </c>
      <c r="J34">
        <f t="shared" ref="J34:J52" si="12">(G34+H34+I34)/3</f>
        <v>48.387096774193481</v>
      </c>
      <c r="K34" s="2">
        <f t="shared" si="6"/>
        <v>2.709677419354839</v>
      </c>
    </row>
    <row r="35" spans="1:11">
      <c r="A35" s="1" t="s">
        <v>47</v>
      </c>
      <c r="B35" s="1">
        <v>68.400000000000006</v>
      </c>
      <c r="C35" s="1">
        <v>68.3</v>
      </c>
      <c r="D35" s="1">
        <v>70.8</v>
      </c>
      <c r="E35">
        <f t="shared" si="7"/>
        <v>68.3</v>
      </c>
      <c r="F35">
        <f t="shared" si="8"/>
        <v>70.8</v>
      </c>
      <c r="G35">
        <f t="shared" si="9"/>
        <v>4.0000000000003411</v>
      </c>
      <c r="H35">
        <f t="shared" si="10"/>
        <v>0</v>
      </c>
      <c r="I35">
        <f t="shared" si="11"/>
        <v>100</v>
      </c>
      <c r="J35">
        <f t="shared" si="12"/>
        <v>34.666666666666778</v>
      </c>
      <c r="K35" s="2">
        <f t="shared" ref="K35:K53" si="13">J34*$K$2</f>
        <v>2.9032258064516085</v>
      </c>
    </row>
    <row r="36" spans="1:11">
      <c r="A36" s="1" t="s">
        <v>48</v>
      </c>
      <c r="B36" s="1">
        <v>78</v>
      </c>
      <c r="C36" s="1">
        <v>75.599999999999994</v>
      </c>
      <c r="D36" s="1">
        <v>78.400000000000006</v>
      </c>
      <c r="E36">
        <f t="shared" si="7"/>
        <v>75.599999999999994</v>
      </c>
      <c r="F36">
        <f t="shared" si="8"/>
        <v>78.400000000000006</v>
      </c>
      <c r="G36">
        <f t="shared" si="9"/>
        <v>85.714285714285566</v>
      </c>
      <c r="H36">
        <f t="shared" si="10"/>
        <v>0</v>
      </c>
      <c r="I36">
        <f t="shared" si="11"/>
        <v>100</v>
      </c>
      <c r="J36">
        <f t="shared" si="12"/>
        <v>61.904761904761848</v>
      </c>
      <c r="K36" s="2">
        <f t="shared" si="13"/>
        <v>2.0800000000000067</v>
      </c>
    </row>
    <row r="37" spans="1:11">
      <c r="A37" s="1" t="s">
        <v>49</v>
      </c>
      <c r="B37" s="1">
        <v>71</v>
      </c>
      <c r="C37" s="1">
        <v>70.8</v>
      </c>
      <c r="D37" s="1">
        <v>72.8</v>
      </c>
      <c r="E37">
        <f t="shared" si="7"/>
        <v>70.8</v>
      </c>
      <c r="F37">
        <f t="shared" si="8"/>
        <v>72.8</v>
      </c>
      <c r="G37">
        <f t="shared" si="9"/>
        <v>10.000000000000142</v>
      </c>
      <c r="H37">
        <f t="shared" si="10"/>
        <v>0</v>
      </c>
      <c r="I37">
        <f t="shared" si="11"/>
        <v>100</v>
      </c>
      <c r="J37">
        <f t="shared" si="12"/>
        <v>36.666666666666714</v>
      </c>
      <c r="K37" s="2">
        <f t="shared" si="13"/>
        <v>3.7142857142857109</v>
      </c>
    </row>
    <row r="38" spans="1:11">
      <c r="A38" s="1" t="s">
        <v>50</v>
      </c>
      <c r="B38" s="1">
        <v>66.2</v>
      </c>
      <c r="C38" s="1">
        <v>67.099999999999994</v>
      </c>
      <c r="D38" s="1">
        <v>67.3</v>
      </c>
      <c r="E38">
        <f t="shared" si="7"/>
        <v>66.2</v>
      </c>
      <c r="F38">
        <f t="shared" si="8"/>
        <v>67.3</v>
      </c>
      <c r="G38">
        <f t="shared" si="9"/>
        <v>0</v>
      </c>
      <c r="H38">
        <f t="shared" si="10"/>
        <v>81.818181818181472</v>
      </c>
      <c r="I38">
        <f t="shared" si="11"/>
        <v>100</v>
      </c>
      <c r="J38">
        <f t="shared" si="12"/>
        <v>60.606060606060488</v>
      </c>
      <c r="K38" s="2">
        <f t="shared" si="13"/>
        <v>2.2000000000000028</v>
      </c>
    </row>
    <row r="39" spans="1:11">
      <c r="A39" s="1" t="s">
        <v>51</v>
      </c>
      <c r="B39" s="1">
        <v>70</v>
      </c>
      <c r="C39" s="1">
        <v>69</v>
      </c>
      <c r="D39" s="1">
        <v>72.8</v>
      </c>
      <c r="E39">
        <f t="shared" si="7"/>
        <v>69</v>
      </c>
      <c r="F39">
        <f t="shared" si="8"/>
        <v>72.8</v>
      </c>
      <c r="G39">
        <f t="shared" si="9"/>
        <v>26.31578947368423</v>
      </c>
      <c r="H39">
        <f t="shared" si="10"/>
        <v>0</v>
      </c>
      <c r="I39">
        <f t="shared" si="11"/>
        <v>100</v>
      </c>
      <c r="J39">
        <f t="shared" si="12"/>
        <v>42.105263157894747</v>
      </c>
      <c r="K39" s="2">
        <f t="shared" si="13"/>
        <v>3.6363636363636291</v>
      </c>
    </row>
    <row r="40" spans="1:11">
      <c r="A40" s="1" t="s">
        <v>52</v>
      </c>
      <c r="B40" s="1">
        <v>71.5</v>
      </c>
      <c r="C40" s="1">
        <v>70.900000000000006</v>
      </c>
      <c r="D40" s="1">
        <v>73.2</v>
      </c>
      <c r="E40">
        <f t="shared" si="7"/>
        <v>70.900000000000006</v>
      </c>
      <c r="F40">
        <f t="shared" si="8"/>
        <v>73.2</v>
      </c>
      <c r="G40">
        <f t="shared" si="9"/>
        <v>26.086956521738912</v>
      </c>
      <c r="H40">
        <f t="shared" si="10"/>
        <v>0</v>
      </c>
      <c r="I40">
        <f t="shared" si="11"/>
        <v>100</v>
      </c>
      <c r="J40">
        <f t="shared" si="12"/>
        <v>42.028985507246304</v>
      </c>
      <c r="K40" s="2">
        <f t="shared" si="13"/>
        <v>2.5263157894736845</v>
      </c>
    </row>
    <row r="41" spans="1:11">
      <c r="A41" s="1" t="s">
        <v>53</v>
      </c>
      <c r="B41" s="1">
        <v>73.3</v>
      </c>
      <c r="C41" s="1">
        <v>72</v>
      </c>
      <c r="D41" s="1">
        <v>75.7</v>
      </c>
      <c r="E41">
        <f t="shared" si="7"/>
        <v>72</v>
      </c>
      <c r="F41">
        <f t="shared" si="8"/>
        <v>75.7</v>
      </c>
      <c r="G41">
        <f t="shared" si="9"/>
        <v>35.13513513513503</v>
      </c>
      <c r="H41">
        <f t="shared" si="10"/>
        <v>0</v>
      </c>
      <c r="I41">
        <f t="shared" si="11"/>
        <v>100</v>
      </c>
      <c r="J41">
        <f t="shared" si="12"/>
        <v>45.045045045045015</v>
      </c>
      <c r="K41" s="2">
        <f t="shared" si="13"/>
        <v>2.5217391304347783</v>
      </c>
    </row>
    <row r="42" spans="1:11">
      <c r="A42" s="1" t="s">
        <v>54</v>
      </c>
      <c r="B42" s="1">
        <v>67.599999999999994</v>
      </c>
      <c r="C42" s="1">
        <v>66.900000000000006</v>
      </c>
      <c r="D42" s="1">
        <v>69.8</v>
      </c>
      <c r="E42">
        <f t="shared" si="7"/>
        <v>66.900000000000006</v>
      </c>
      <c r="F42">
        <f t="shared" si="8"/>
        <v>69.8</v>
      </c>
      <c r="G42">
        <f t="shared" si="9"/>
        <v>24.137931034482438</v>
      </c>
      <c r="H42">
        <f t="shared" si="10"/>
        <v>0</v>
      </c>
      <c r="I42">
        <f t="shared" si="11"/>
        <v>100</v>
      </c>
      <c r="J42">
        <f t="shared" si="12"/>
        <v>41.379310344827481</v>
      </c>
      <c r="K42" s="2">
        <f t="shared" si="13"/>
        <v>2.7027027027027009</v>
      </c>
    </row>
    <row r="43" spans="1:11">
      <c r="A43" s="1" t="s">
        <v>55</v>
      </c>
      <c r="B43" s="1">
        <v>77.2</v>
      </c>
      <c r="C43" s="1">
        <v>78</v>
      </c>
      <c r="D43" s="1">
        <v>78.099999999999994</v>
      </c>
      <c r="E43">
        <f t="shared" si="7"/>
        <v>77.2</v>
      </c>
      <c r="F43">
        <f t="shared" si="8"/>
        <v>78.099999999999994</v>
      </c>
      <c r="G43">
        <f t="shared" si="9"/>
        <v>0</v>
      </c>
      <c r="H43">
        <f t="shared" si="10"/>
        <v>88.888888888889412</v>
      </c>
      <c r="I43">
        <f t="shared" si="11"/>
        <v>100</v>
      </c>
      <c r="J43">
        <f t="shared" si="12"/>
        <v>62.96296296296314</v>
      </c>
      <c r="K43" s="2">
        <f t="shared" si="13"/>
        <v>2.4827586206896486</v>
      </c>
    </row>
    <row r="44" spans="1:11">
      <c r="A44" s="1" t="s">
        <v>56</v>
      </c>
      <c r="B44" s="1">
        <v>67.099999999999994</v>
      </c>
      <c r="C44" s="1">
        <v>66.900000000000006</v>
      </c>
      <c r="D44" s="1">
        <v>69.599999999999994</v>
      </c>
      <c r="E44">
        <f t="shared" si="7"/>
        <v>66.900000000000006</v>
      </c>
      <c r="F44">
        <f t="shared" si="8"/>
        <v>69.599999999999994</v>
      </c>
      <c r="G44">
        <f t="shared" si="9"/>
        <v>7.4074074074070166</v>
      </c>
      <c r="H44">
        <f t="shared" si="10"/>
        <v>0</v>
      </c>
      <c r="I44">
        <f t="shared" si="11"/>
        <v>100</v>
      </c>
      <c r="J44">
        <f t="shared" si="12"/>
        <v>35.80246913580234</v>
      </c>
      <c r="K44" s="2">
        <f t="shared" si="13"/>
        <v>3.7777777777777883</v>
      </c>
    </row>
    <row r="45" spans="1:11">
      <c r="A45" s="1" t="s">
        <v>57</v>
      </c>
      <c r="B45" s="1">
        <v>66.900000000000006</v>
      </c>
      <c r="C45" s="1">
        <v>66.599999999999994</v>
      </c>
      <c r="D45" s="1">
        <v>69.099999999999994</v>
      </c>
      <c r="E45">
        <f t="shared" si="7"/>
        <v>66.599999999999994</v>
      </c>
      <c r="F45">
        <f t="shared" si="8"/>
        <v>69.099999999999994</v>
      </c>
      <c r="G45">
        <f t="shared" si="9"/>
        <v>12.000000000000455</v>
      </c>
      <c r="H45">
        <f t="shared" si="10"/>
        <v>0</v>
      </c>
      <c r="I45">
        <f t="shared" si="11"/>
        <v>100</v>
      </c>
      <c r="J45">
        <f t="shared" si="12"/>
        <v>37.333333333333485</v>
      </c>
      <c r="K45" s="2">
        <f t="shared" si="13"/>
        <v>2.1481481481481404</v>
      </c>
    </row>
    <row r="46" spans="1:11">
      <c r="A46" s="1" t="s">
        <v>58</v>
      </c>
      <c r="B46" s="1">
        <v>69.7</v>
      </c>
      <c r="C46" s="1">
        <v>69.3</v>
      </c>
      <c r="D46" s="1">
        <v>71.599999999999994</v>
      </c>
      <c r="E46">
        <f t="shared" si="7"/>
        <v>69.3</v>
      </c>
      <c r="F46">
        <f t="shared" si="8"/>
        <v>71.599999999999994</v>
      </c>
      <c r="G46">
        <f t="shared" si="9"/>
        <v>17.391304347826356</v>
      </c>
      <c r="H46">
        <f t="shared" si="10"/>
        <v>0</v>
      </c>
      <c r="I46">
        <f t="shared" si="11"/>
        <v>100</v>
      </c>
      <c r="J46">
        <f t="shared" si="12"/>
        <v>39.130434782608781</v>
      </c>
      <c r="K46" s="2">
        <f t="shared" si="13"/>
        <v>2.2400000000000091</v>
      </c>
    </row>
    <row r="47" spans="1:11">
      <c r="A47" s="1" t="s">
        <v>59</v>
      </c>
      <c r="B47" s="1">
        <v>77.099999999999994</v>
      </c>
      <c r="C47" s="1">
        <v>77.099999999999994</v>
      </c>
      <c r="D47" s="1">
        <v>78.599999999999994</v>
      </c>
      <c r="E47">
        <f t="shared" si="7"/>
        <v>77.099999999999994</v>
      </c>
      <c r="F47">
        <f t="shared" si="8"/>
        <v>78.599999999999994</v>
      </c>
      <c r="G47">
        <f t="shared" si="9"/>
        <v>0</v>
      </c>
      <c r="H47">
        <f t="shared" si="10"/>
        <v>0</v>
      </c>
      <c r="I47">
        <f t="shared" si="11"/>
        <v>100</v>
      </c>
      <c r="J47">
        <f t="shared" si="12"/>
        <v>33.333333333333336</v>
      </c>
      <c r="K47" s="2">
        <f t="shared" si="13"/>
        <v>2.3478260869565268</v>
      </c>
    </row>
    <row r="48" spans="1:11">
      <c r="A48" s="1" t="s">
        <v>60</v>
      </c>
      <c r="B48" s="1">
        <v>71.400000000000006</v>
      </c>
      <c r="C48" s="1">
        <v>71.2</v>
      </c>
      <c r="D48" s="1">
        <v>72.599999999999994</v>
      </c>
      <c r="E48">
        <f t="shared" si="7"/>
        <v>71.2</v>
      </c>
      <c r="F48">
        <f t="shared" si="8"/>
        <v>72.599999999999994</v>
      </c>
      <c r="G48">
        <f t="shared" si="9"/>
        <v>14.285714285714576</v>
      </c>
      <c r="H48">
        <f t="shared" si="10"/>
        <v>0</v>
      </c>
      <c r="I48">
        <f t="shared" si="11"/>
        <v>100</v>
      </c>
      <c r="J48">
        <f t="shared" si="12"/>
        <v>38.095238095238194</v>
      </c>
      <c r="K48" s="2">
        <f t="shared" si="13"/>
        <v>2</v>
      </c>
    </row>
    <row r="49" spans="1:11">
      <c r="A49" s="1" t="s">
        <v>61</v>
      </c>
      <c r="B49" s="1">
        <v>69.7</v>
      </c>
      <c r="C49" s="1">
        <v>68.8</v>
      </c>
      <c r="D49" s="1">
        <v>71</v>
      </c>
      <c r="E49">
        <f t="shared" si="7"/>
        <v>68.8</v>
      </c>
      <c r="F49">
        <f t="shared" si="8"/>
        <v>71</v>
      </c>
      <c r="G49">
        <f t="shared" si="9"/>
        <v>40.90909090909112</v>
      </c>
      <c r="H49">
        <f t="shared" si="10"/>
        <v>0</v>
      </c>
      <c r="I49">
        <f t="shared" si="11"/>
        <v>100</v>
      </c>
      <c r="J49">
        <f t="shared" si="12"/>
        <v>46.969696969697033</v>
      </c>
      <c r="K49" s="2">
        <f t="shared" si="13"/>
        <v>2.2857142857142914</v>
      </c>
    </row>
    <row r="50" spans="1:11">
      <c r="A50" s="1" t="s">
        <v>62</v>
      </c>
      <c r="B50" s="1">
        <v>61.5</v>
      </c>
      <c r="C50" s="1">
        <v>61.7</v>
      </c>
      <c r="D50" s="1">
        <v>63.4</v>
      </c>
      <c r="E50">
        <f t="shared" si="7"/>
        <v>61.5</v>
      </c>
      <c r="F50">
        <f t="shared" si="8"/>
        <v>63.4</v>
      </c>
      <c r="G50">
        <f t="shared" si="9"/>
        <v>0</v>
      </c>
      <c r="H50">
        <f t="shared" si="10"/>
        <v>10.526315789473841</v>
      </c>
      <c r="I50">
        <f t="shared" si="11"/>
        <v>100</v>
      </c>
      <c r="J50">
        <f t="shared" si="12"/>
        <v>36.842105263157947</v>
      </c>
      <c r="K50" s="2">
        <f t="shared" si="13"/>
        <v>2.8181818181818219</v>
      </c>
    </row>
    <row r="51" spans="1:11">
      <c r="A51" s="1" t="s">
        <v>63</v>
      </c>
      <c r="B51" s="1">
        <v>76.7</v>
      </c>
      <c r="C51" s="1">
        <v>75.599999999999994</v>
      </c>
      <c r="D51" s="1">
        <v>77.099999999999994</v>
      </c>
      <c r="E51">
        <f t="shared" si="7"/>
        <v>75.599999999999994</v>
      </c>
      <c r="F51">
        <f t="shared" si="8"/>
        <v>77.099999999999994</v>
      </c>
      <c r="G51">
        <f t="shared" si="9"/>
        <v>73.333333333333911</v>
      </c>
      <c r="H51">
        <f t="shared" si="10"/>
        <v>0</v>
      </c>
      <c r="I51">
        <f t="shared" si="11"/>
        <v>100</v>
      </c>
      <c r="J51">
        <f t="shared" si="12"/>
        <v>57.77777777777797</v>
      </c>
      <c r="K51" s="2">
        <f t="shared" si="13"/>
        <v>2.2105263157894766</v>
      </c>
    </row>
    <row r="52" spans="1:11">
      <c r="A52" s="1" t="s">
        <v>64</v>
      </c>
      <c r="B52" s="1">
        <v>71.7</v>
      </c>
      <c r="C52" s="1">
        <v>72.7</v>
      </c>
      <c r="D52" s="1">
        <v>74.7</v>
      </c>
      <c r="E52">
        <f t="shared" si="7"/>
        <v>71.7</v>
      </c>
      <c r="F52">
        <f t="shared" si="8"/>
        <v>74.7</v>
      </c>
      <c r="G52">
        <f t="shared" si="9"/>
        <v>0</v>
      </c>
      <c r="H52">
        <f t="shared" si="10"/>
        <v>33.333333333333329</v>
      </c>
      <c r="I52">
        <f t="shared" si="11"/>
        <v>100</v>
      </c>
      <c r="J52">
        <f t="shared" si="12"/>
        <v>44.444444444444436</v>
      </c>
      <c r="K52" s="2">
        <f t="shared" si="13"/>
        <v>3.4666666666666779</v>
      </c>
    </row>
    <row r="53" spans="1:11">
      <c r="K53" s="2">
        <f t="shared" si="13"/>
        <v>2.6666666666666661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1888504</v>
      </c>
      <c r="C2" s="1">
        <v>1967559</v>
      </c>
      <c r="D2" s="1">
        <v>2016448</v>
      </c>
      <c r="E2">
        <f t="shared" ref="E2:E33" si="0">MIN(B2:D2)</f>
        <v>1888504</v>
      </c>
      <c r="F2">
        <f t="shared" ref="F2:F33" si="1">MAX(B2:D2)</f>
        <v>2016448</v>
      </c>
      <c r="G2">
        <f t="shared" ref="G2:G33" si="2">(B2-E2)/(F2-E2)*100</f>
        <v>0</v>
      </c>
      <c r="H2">
        <f t="shared" ref="H2:H33" si="3">(C2-E2)/(F2-E2)*100</f>
        <v>61.788751328706304</v>
      </c>
      <c r="I2">
        <f t="shared" ref="I2:I33" si="4">(D2-E2)/(F2-E2)*100</f>
        <v>100</v>
      </c>
      <c r="J2">
        <f t="shared" ref="J2:J33" si="5">(G2+H2+I2)/3</f>
        <v>53.929583776235432</v>
      </c>
      <c r="K2" s="20">
        <v>0.12</v>
      </c>
    </row>
    <row r="3" spans="1:11">
      <c r="A3" s="1" t="s">
        <v>15</v>
      </c>
      <c r="B3" s="1">
        <v>255173</v>
      </c>
      <c r="C3" s="1">
        <v>271311</v>
      </c>
      <c r="D3" s="1">
        <v>274574</v>
      </c>
      <c r="E3">
        <f t="shared" si="0"/>
        <v>255173</v>
      </c>
      <c r="F3">
        <f t="shared" si="1"/>
        <v>274574</v>
      </c>
      <c r="G3">
        <f t="shared" si="2"/>
        <v>0</v>
      </c>
      <c r="H3">
        <f t="shared" si="3"/>
        <v>83.181279315499197</v>
      </c>
      <c r="I3">
        <f t="shared" si="4"/>
        <v>100</v>
      </c>
      <c r="J3">
        <f t="shared" si="5"/>
        <v>61.060426438499725</v>
      </c>
      <c r="K3" s="2">
        <f t="shared" ref="K3:K34" si="6">J2*$K$2</f>
        <v>6.4715500531482517</v>
      </c>
    </row>
    <row r="4" spans="1:11">
      <c r="A4" s="1" t="s">
        <v>16</v>
      </c>
      <c r="B4" s="1">
        <v>2643430</v>
      </c>
      <c r="C4" s="1">
        <v>2817723</v>
      </c>
      <c r="D4" s="1">
        <v>2850377</v>
      </c>
      <c r="E4">
        <f t="shared" si="0"/>
        <v>2643430</v>
      </c>
      <c r="F4">
        <f t="shared" si="1"/>
        <v>2850377</v>
      </c>
      <c r="G4">
        <f t="shared" si="2"/>
        <v>0</v>
      </c>
      <c r="H4">
        <f t="shared" si="3"/>
        <v>84.221080759808061</v>
      </c>
      <c r="I4">
        <f t="shared" si="4"/>
        <v>100</v>
      </c>
      <c r="J4">
        <f t="shared" si="5"/>
        <v>61.407026919936015</v>
      </c>
      <c r="K4" s="2">
        <f t="shared" si="6"/>
        <v>7.3272511726199667</v>
      </c>
    </row>
    <row r="5" spans="1:11">
      <c r="A5" s="1" t="s">
        <v>17</v>
      </c>
      <c r="B5" s="1">
        <v>1170544</v>
      </c>
      <c r="C5" s="1">
        <v>1183675</v>
      </c>
      <c r="D5" s="1">
        <v>1216207</v>
      </c>
      <c r="E5">
        <f t="shared" si="0"/>
        <v>1170544</v>
      </c>
      <c r="F5">
        <f t="shared" si="1"/>
        <v>1216207</v>
      </c>
      <c r="G5">
        <f t="shared" si="2"/>
        <v>0</v>
      </c>
      <c r="H5">
        <f t="shared" si="3"/>
        <v>28.75632350042704</v>
      </c>
      <c r="I5">
        <f t="shared" si="4"/>
        <v>100</v>
      </c>
      <c r="J5">
        <f t="shared" si="5"/>
        <v>42.918774500142348</v>
      </c>
      <c r="K5" s="2">
        <f t="shared" si="6"/>
        <v>7.3688432303923213</v>
      </c>
    </row>
    <row r="6" spans="1:11">
      <c r="A6" s="1" t="s">
        <v>18</v>
      </c>
      <c r="B6" s="1">
        <v>13103114</v>
      </c>
      <c r="C6" s="1">
        <v>13429063</v>
      </c>
      <c r="D6" s="1">
        <v>13550586</v>
      </c>
      <c r="E6">
        <f t="shared" si="0"/>
        <v>13103114</v>
      </c>
      <c r="F6">
        <f t="shared" si="1"/>
        <v>13550586</v>
      </c>
      <c r="G6">
        <f t="shared" si="2"/>
        <v>0</v>
      </c>
      <c r="H6">
        <f t="shared" si="3"/>
        <v>72.842323095076338</v>
      </c>
      <c r="I6">
        <f t="shared" si="4"/>
        <v>100</v>
      </c>
      <c r="J6">
        <f t="shared" si="5"/>
        <v>57.614107698358772</v>
      </c>
      <c r="K6" s="2">
        <f t="shared" si="6"/>
        <v>5.150252940017082</v>
      </c>
    </row>
    <row r="7" spans="1:11">
      <c r="A7" s="1" t="s">
        <v>19</v>
      </c>
      <c r="B7" s="1">
        <v>2137402</v>
      </c>
      <c r="C7" s="1">
        <v>2313042</v>
      </c>
      <c r="D7" s="1">
        <v>2384584</v>
      </c>
      <c r="E7">
        <f t="shared" si="0"/>
        <v>2137402</v>
      </c>
      <c r="F7">
        <f t="shared" si="1"/>
        <v>2384584</v>
      </c>
      <c r="G7">
        <f t="shared" si="2"/>
        <v>0</v>
      </c>
      <c r="H7">
        <f t="shared" si="3"/>
        <v>71.056953985322551</v>
      </c>
      <c r="I7">
        <f t="shared" si="4"/>
        <v>100</v>
      </c>
      <c r="J7">
        <f t="shared" si="5"/>
        <v>57.018984661774176</v>
      </c>
      <c r="K7" s="2">
        <f t="shared" si="6"/>
        <v>6.913692923803052</v>
      </c>
    </row>
    <row r="8" spans="1:11">
      <c r="A8" s="1" t="s">
        <v>20</v>
      </c>
      <c r="B8" s="1">
        <v>1385437</v>
      </c>
      <c r="C8" s="1">
        <v>1428313</v>
      </c>
      <c r="D8" s="1">
        <v>1433635</v>
      </c>
      <c r="E8">
        <f t="shared" si="0"/>
        <v>1385437</v>
      </c>
      <c r="F8">
        <f t="shared" si="1"/>
        <v>1433635</v>
      </c>
      <c r="G8">
        <f t="shared" si="2"/>
        <v>0</v>
      </c>
      <c r="H8">
        <f t="shared" si="3"/>
        <v>88.958048051786378</v>
      </c>
      <c r="I8">
        <f t="shared" si="4"/>
        <v>100</v>
      </c>
      <c r="J8">
        <f t="shared" si="5"/>
        <v>62.986016017262124</v>
      </c>
      <c r="K8" s="2">
        <f t="shared" si="6"/>
        <v>6.842278159412901</v>
      </c>
    </row>
    <row r="9" spans="1:11">
      <c r="A9" s="1" t="s">
        <v>21</v>
      </c>
      <c r="B9" s="1">
        <v>370953</v>
      </c>
      <c r="C9" s="1">
        <v>395656</v>
      </c>
      <c r="D9" s="1">
        <v>402334</v>
      </c>
      <c r="E9">
        <f t="shared" si="0"/>
        <v>370953</v>
      </c>
      <c r="F9">
        <f t="shared" si="1"/>
        <v>402334</v>
      </c>
      <c r="G9">
        <f t="shared" si="2"/>
        <v>0</v>
      </c>
      <c r="H9">
        <f t="shared" si="3"/>
        <v>78.71960740575507</v>
      </c>
      <c r="I9">
        <f t="shared" si="4"/>
        <v>100</v>
      </c>
      <c r="J9">
        <f t="shared" si="5"/>
        <v>59.573202468585031</v>
      </c>
      <c r="K9" s="2">
        <f t="shared" si="6"/>
        <v>7.5583219220714541</v>
      </c>
    </row>
    <row r="10" spans="1:11">
      <c r="A10" s="1" t="s">
        <v>22</v>
      </c>
      <c r="B10" s="1">
        <v>288307</v>
      </c>
      <c r="C10" s="1">
        <v>319565</v>
      </c>
      <c r="D10" s="1">
        <v>326970</v>
      </c>
      <c r="E10">
        <f t="shared" si="0"/>
        <v>288307</v>
      </c>
      <c r="F10">
        <f t="shared" si="1"/>
        <v>326970</v>
      </c>
      <c r="G10">
        <f t="shared" si="2"/>
        <v>0</v>
      </c>
      <c r="H10">
        <f t="shared" si="3"/>
        <v>80.847321728784621</v>
      </c>
      <c r="I10">
        <f t="shared" si="4"/>
        <v>100</v>
      </c>
      <c r="J10">
        <f t="shared" si="5"/>
        <v>60.282440576261536</v>
      </c>
      <c r="K10" s="2">
        <f t="shared" si="6"/>
        <v>7.1487842962302031</v>
      </c>
    </row>
    <row r="11" spans="1:11">
      <c r="A11" s="1" t="s">
        <v>23</v>
      </c>
      <c r="B11" s="1">
        <v>7931313</v>
      </c>
      <c r="C11" s="1">
        <v>8565329</v>
      </c>
      <c r="D11" s="1">
        <v>8826394</v>
      </c>
      <c r="E11">
        <f t="shared" si="0"/>
        <v>7931313</v>
      </c>
      <c r="F11">
        <f t="shared" si="1"/>
        <v>8826394</v>
      </c>
      <c r="G11">
        <f t="shared" si="2"/>
        <v>0</v>
      </c>
      <c r="H11">
        <f t="shared" si="3"/>
        <v>70.833365918838638</v>
      </c>
      <c r="I11">
        <f t="shared" si="4"/>
        <v>100</v>
      </c>
      <c r="J11">
        <f t="shared" si="5"/>
        <v>56.944455306279544</v>
      </c>
      <c r="K11" s="2">
        <f t="shared" si="6"/>
        <v>7.2338928691513837</v>
      </c>
    </row>
    <row r="12" spans="1:11">
      <c r="A12" s="1" t="s">
        <v>24</v>
      </c>
      <c r="B12" s="1">
        <v>3830264</v>
      </c>
      <c r="C12" s="1">
        <v>4001109</v>
      </c>
      <c r="D12" s="1">
        <v>4092467</v>
      </c>
      <c r="E12">
        <f t="shared" si="0"/>
        <v>3830264</v>
      </c>
      <c r="F12">
        <f t="shared" si="1"/>
        <v>4092467</v>
      </c>
      <c r="G12">
        <f t="shared" si="2"/>
        <v>0</v>
      </c>
      <c r="H12">
        <f t="shared" si="3"/>
        <v>65.157530615591739</v>
      </c>
      <c r="I12">
        <f t="shared" si="4"/>
        <v>100</v>
      </c>
      <c r="J12">
        <f t="shared" si="5"/>
        <v>55.052510205197244</v>
      </c>
      <c r="K12" s="2">
        <f t="shared" si="6"/>
        <v>6.8333346367535448</v>
      </c>
    </row>
    <row r="13" spans="1:11">
      <c r="A13" s="1" t="s">
        <v>25</v>
      </c>
      <c r="B13" s="1">
        <v>467932</v>
      </c>
      <c r="C13" s="1">
        <v>490080</v>
      </c>
      <c r="D13" s="1">
        <v>494827</v>
      </c>
      <c r="E13">
        <f t="shared" si="0"/>
        <v>467932</v>
      </c>
      <c r="F13">
        <f t="shared" si="1"/>
        <v>494827</v>
      </c>
      <c r="G13">
        <f t="shared" si="2"/>
        <v>0</v>
      </c>
      <c r="H13">
        <f t="shared" si="3"/>
        <v>82.349879159695107</v>
      </c>
      <c r="I13">
        <f t="shared" si="4"/>
        <v>100</v>
      </c>
      <c r="J13">
        <f t="shared" si="5"/>
        <v>60.783293053231695</v>
      </c>
      <c r="K13" s="2">
        <f t="shared" si="6"/>
        <v>6.6063012246236692</v>
      </c>
    </row>
    <row r="14" spans="1:11">
      <c r="A14" s="1" t="s">
        <v>26</v>
      </c>
      <c r="B14" s="1">
        <v>649299</v>
      </c>
      <c r="C14" s="1">
        <v>693882</v>
      </c>
      <c r="D14" s="1">
        <v>717151</v>
      </c>
      <c r="E14">
        <f t="shared" si="0"/>
        <v>649299</v>
      </c>
      <c r="F14">
        <f t="shared" si="1"/>
        <v>717151</v>
      </c>
      <c r="G14">
        <f t="shared" si="2"/>
        <v>0</v>
      </c>
      <c r="H14">
        <f t="shared" si="3"/>
        <v>65.706242999469438</v>
      </c>
      <c r="I14">
        <f t="shared" si="4"/>
        <v>100</v>
      </c>
      <c r="J14">
        <f t="shared" si="5"/>
        <v>55.235414333156484</v>
      </c>
      <c r="K14" s="2">
        <f t="shared" si="6"/>
        <v>7.2939951663878029</v>
      </c>
    </row>
    <row r="15" spans="1:11">
      <c r="A15" s="1" t="s">
        <v>27</v>
      </c>
      <c r="B15" s="1">
        <v>4884061</v>
      </c>
      <c r="C15" s="1">
        <v>4991641</v>
      </c>
      <c r="D15" s="1">
        <v>5056360</v>
      </c>
      <c r="E15">
        <f t="shared" si="0"/>
        <v>4884061</v>
      </c>
      <c r="F15">
        <f t="shared" si="1"/>
        <v>5056360</v>
      </c>
      <c r="G15">
        <f t="shared" si="2"/>
        <v>0</v>
      </c>
      <c r="H15">
        <f t="shared" si="3"/>
        <v>62.437971201225771</v>
      </c>
      <c r="I15">
        <f t="shared" si="4"/>
        <v>100</v>
      </c>
      <c r="J15">
        <f t="shared" si="5"/>
        <v>54.145990400408586</v>
      </c>
      <c r="K15" s="2">
        <f t="shared" si="6"/>
        <v>6.6282497199787782</v>
      </c>
    </row>
    <row r="16" spans="1:11">
      <c r="A16" s="1" t="s">
        <v>28</v>
      </c>
      <c r="B16" s="1">
        <v>2602770</v>
      </c>
      <c r="C16" s="1">
        <v>2680694</v>
      </c>
      <c r="D16" s="1">
        <v>2726489</v>
      </c>
      <c r="E16">
        <f t="shared" si="0"/>
        <v>2602770</v>
      </c>
      <c r="F16">
        <f t="shared" si="1"/>
        <v>2726489</v>
      </c>
      <c r="G16">
        <f t="shared" si="2"/>
        <v>0</v>
      </c>
      <c r="H16">
        <f t="shared" si="3"/>
        <v>62.984666866043213</v>
      </c>
      <c r="I16">
        <f t="shared" si="4"/>
        <v>100</v>
      </c>
      <c r="J16">
        <f t="shared" si="5"/>
        <v>54.328222288681069</v>
      </c>
      <c r="K16" s="2">
        <f t="shared" si="6"/>
        <v>6.4975188480490305</v>
      </c>
    </row>
    <row r="17" spans="1:11">
      <c r="A17" s="1" t="s">
        <v>29</v>
      </c>
      <c r="B17" s="1">
        <v>1273941</v>
      </c>
      <c r="C17" s="1">
        <v>1300467</v>
      </c>
      <c r="D17" s="1">
        <v>1330995</v>
      </c>
      <c r="E17">
        <f t="shared" si="0"/>
        <v>1273941</v>
      </c>
      <c r="F17">
        <f t="shared" si="1"/>
        <v>1330995</v>
      </c>
      <c r="G17">
        <f t="shared" si="2"/>
        <v>0</v>
      </c>
      <c r="H17">
        <f t="shared" si="3"/>
        <v>46.492796298243775</v>
      </c>
      <c r="I17">
        <f t="shared" si="4"/>
        <v>100</v>
      </c>
      <c r="J17">
        <f t="shared" si="5"/>
        <v>48.830932099414589</v>
      </c>
      <c r="K17" s="2">
        <f t="shared" si="6"/>
        <v>6.5193866746417282</v>
      </c>
    </row>
    <row r="18" spans="1:11">
      <c r="A18" s="1" t="s">
        <v>30</v>
      </c>
      <c r="B18" s="1">
        <v>1141985</v>
      </c>
      <c r="C18" s="1">
        <v>1159026</v>
      </c>
      <c r="D18" s="1">
        <v>1175294</v>
      </c>
      <c r="E18">
        <f t="shared" si="0"/>
        <v>1141985</v>
      </c>
      <c r="F18">
        <f t="shared" si="1"/>
        <v>1175294</v>
      </c>
      <c r="G18">
        <f t="shared" si="2"/>
        <v>0</v>
      </c>
      <c r="H18">
        <f t="shared" si="3"/>
        <v>51.160347053348943</v>
      </c>
      <c r="I18">
        <f t="shared" si="4"/>
        <v>100</v>
      </c>
      <c r="J18">
        <f t="shared" si="5"/>
        <v>50.386782351116317</v>
      </c>
      <c r="K18" s="2">
        <f t="shared" si="6"/>
        <v>5.8597118519297506</v>
      </c>
    </row>
    <row r="19" spans="1:11">
      <c r="A19" s="1" t="s">
        <v>31</v>
      </c>
      <c r="B19" s="1">
        <v>1748053</v>
      </c>
      <c r="C19" s="1">
        <v>1785682</v>
      </c>
      <c r="D19" s="1">
        <v>1828680</v>
      </c>
      <c r="E19">
        <f t="shared" si="0"/>
        <v>1748053</v>
      </c>
      <c r="F19">
        <f t="shared" si="1"/>
        <v>1828680</v>
      </c>
      <c r="G19">
        <f t="shared" si="2"/>
        <v>0</v>
      </c>
      <c r="H19">
        <f t="shared" si="3"/>
        <v>46.670470189886764</v>
      </c>
      <c r="I19">
        <f t="shared" si="4"/>
        <v>100</v>
      </c>
      <c r="J19">
        <f t="shared" si="5"/>
        <v>48.890156729962257</v>
      </c>
      <c r="K19" s="2">
        <f t="shared" si="6"/>
        <v>6.0464138821339581</v>
      </c>
    </row>
    <row r="20" spans="1:11">
      <c r="A20" s="1" t="s">
        <v>32</v>
      </c>
      <c r="B20" s="1">
        <v>1751956</v>
      </c>
      <c r="C20" s="1">
        <v>1783924</v>
      </c>
      <c r="D20" s="1">
        <v>1816902</v>
      </c>
      <c r="E20">
        <f t="shared" si="0"/>
        <v>1751956</v>
      </c>
      <c r="F20">
        <f t="shared" si="1"/>
        <v>1816902</v>
      </c>
      <c r="G20">
        <f t="shared" si="2"/>
        <v>0</v>
      </c>
      <c r="H20">
        <f t="shared" si="3"/>
        <v>49.222430942629266</v>
      </c>
      <c r="I20">
        <f t="shared" si="4"/>
        <v>100</v>
      </c>
      <c r="J20">
        <f t="shared" si="5"/>
        <v>49.74081031420976</v>
      </c>
      <c r="K20" s="2">
        <f t="shared" si="6"/>
        <v>5.8668188075954708</v>
      </c>
    </row>
    <row r="21" spans="1:11">
      <c r="A21" s="1" t="s">
        <v>33</v>
      </c>
      <c r="B21" s="1">
        <v>569551</v>
      </c>
      <c r="C21" s="1">
        <v>593626</v>
      </c>
      <c r="D21" s="1">
        <v>605338</v>
      </c>
      <c r="E21">
        <f t="shared" si="0"/>
        <v>569551</v>
      </c>
      <c r="F21">
        <f t="shared" si="1"/>
        <v>605338</v>
      </c>
      <c r="G21">
        <f t="shared" si="2"/>
        <v>0</v>
      </c>
      <c r="H21">
        <f t="shared" si="3"/>
        <v>67.273032106630907</v>
      </c>
      <c r="I21">
        <f t="shared" si="4"/>
        <v>100</v>
      </c>
      <c r="J21">
        <f t="shared" si="5"/>
        <v>55.757677368876976</v>
      </c>
      <c r="K21" s="2">
        <f t="shared" si="6"/>
        <v>5.9688972377051712</v>
      </c>
    </row>
    <row r="22" spans="1:11">
      <c r="A22" s="1" t="s">
        <v>34</v>
      </c>
      <c r="B22" s="1">
        <v>2230527</v>
      </c>
      <c r="C22" s="1">
        <v>2355652</v>
      </c>
      <c r="D22" s="1">
        <v>2375984</v>
      </c>
      <c r="E22">
        <f t="shared" si="0"/>
        <v>2230527</v>
      </c>
      <c r="F22">
        <f t="shared" si="1"/>
        <v>2375984</v>
      </c>
      <c r="G22">
        <f t="shared" si="2"/>
        <v>0</v>
      </c>
      <c r="H22">
        <f t="shared" si="3"/>
        <v>86.021985878988289</v>
      </c>
      <c r="I22">
        <f t="shared" si="4"/>
        <v>100</v>
      </c>
      <c r="J22">
        <f t="shared" si="5"/>
        <v>62.007328626329432</v>
      </c>
      <c r="K22" s="2">
        <f t="shared" si="6"/>
        <v>6.6909212842652366</v>
      </c>
    </row>
    <row r="23" spans="1:11">
      <c r="A23" s="1" t="s">
        <v>35</v>
      </c>
      <c r="B23" s="1">
        <v>2646980</v>
      </c>
      <c r="C23" s="1">
        <v>2759018</v>
      </c>
      <c r="D23" s="1">
        <v>2797776</v>
      </c>
      <c r="E23">
        <f t="shared" si="0"/>
        <v>2646980</v>
      </c>
      <c r="F23">
        <f t="shared" si="1"/>
        <v>2797776</v>
      </c>
      <c r="G23">
        <f t="shared" si="2"/>
        <v>0</v>
      </c>
      <c r="H23">
        <f t="shared" si="3"/>
        <v>74.297726730151993</v>
      </c>
      <c r="I23">
        <f t="shared" si="4"/>
        <v>100</v>
      </c>
      <c r="J23">
        <f t="shared" si="5"/>
        <v>58.099242243383998</v>
      </c>
      <c r="K23" s="2">
        <f t="shared" si="6"/>
        <v>7.4408794351595313</v>
      </c>
    </row>
    <row r="24" spans="1:11">
      <c r="A24" s="1" t="s">
        <v>36</v>
      </c>
      <c r="B24" s="1">
        <v>3980408</v>
      </c>
      <c r="C24" s="1">
        <v>4051798</v>
      </c>
      <c r="D24" s="1">
        <v>4089794</v>
      </c>
      <c r="E24">
        <f t="shared" si="0"/>
        <v>3980408</v>
      </c>
      <c r="F24">
        <f t="shared" si="1"/>
        <v>4089794</v>
      </c>
      <c r="G24">
        <f t="shared" si="2"/>
        <v>0</v>
      </c>
      <c r="H24">
        <f t="shared" si="3"/>
        <v>65.264293419633219</v>
      </c>
      <c r="I24">
        <f t="shared" si="4"/>
        <v>100</v>
      </c>
      <c r="J24">
        <f t="shared" si="5"/>
        <v>55.088097806544404</v>
      </c>
      <c r="K24" s="2">
        <f t="shared" si="6"/>
        <v>6.9719090692060792</v>
      </c>
    </row>
    <row r="25" spans="1:11">
      <c r="A25" s="1" t="s">
        <v>37</v>
      </c>
      <c r="B25" s="1">
        <v>2207988</v>
      </c>
      <c r="C25" s="1">
        <v>2281033</v>
      </c>
      <c r="D25" s="1">
        <v>2322190</v>
      </c>
      <c r="E25">
        <f t="shared" si="0"/>
        <v>2207988</v>
      </c>
      <c r="F25">
        <f t="shared" si="1"/>
        <v>2322190</v>
      </c>
      <c r="G25">
        <f t="shared" si="2"/>
        <v>0</v>
      </c>
      <c r="H25">
        <f t="shared" si="3"/>
        <v>63.961226598483393</v>
      </c>
      <c r="I25">
        <f t="shared" si="4"/>
        <v>100</v>
      </c>
      <c r="J25">
        <f t="shared" si="5"/>
        <v>54.653742199494467</v>
      </c>
      <c r="K25" s="2">
        <f t="shared" si="6"/>
        <v>6.6105717367853281</v>
      </c>
    </row>
    <row r="26" spans="1:11">
      <c r="A26" s="1" t="s">
        <v>38</v>
      </c>
      <c r="B26" s="1">
        <v>1116649</v>
      </c>
      <c r="C26" s="1">
        <v>1129611</v>
      </c>
      <c r="D26" s="1">
        <v>1148340</v>
      </c>
      <c r="E26">
        <f t="shared" si="0"/>
        <v>1116649</v>
      </c>
      <c r="F26">
        <f t="shared" si="1"/>
        <v>1148340</v>
      </c>
      <c r="G26">
        <f t="shared" si="2"/>
        <v>0</v>
      </c>
      <c r="H26">
        <f t="shared" si="3"/>
        <v>40.901202234072763</v>
      </c>
      <c r="I26">
        <f t="shared" si="4"/>
        <v>100</v>
      </c>
      <c r="J26">
        <f t="shared" si="5"/>
        <v>46.96706741135759</v>
      </c>
      <c r="K26" s="2">
        <f t="shared" si="6"/>
        <v>6.558449063939336</v>
      </c>
    </row>
    <row r="27" spans="1:11">
      <c r="A27" s="1" t="s">
        <v>39</v>
      </c>
      <c r="B27" s="1">
        <v>2440212</v>
      </c>
      <c r="C27" s="1">
        <v>2468726</v>
      </c>
      <c r="D27" s="1">
        <v>2521832</v>
      </c>
      <c r="E27">
        <f t="shared" si="0"/>
        <v>2440212</v>
      </c>
      <c r="F27">
        <f t="shared" si="1"/>
        <v>2521832</v>
      </c>
      <c r="G27">
        <f t="shared" si="2"/>
        <v>0</v>
      </c>
      <c r="H27">
        <f t="shared" si="3"/>
        <v>34.935064935064936</v>
      </c>
      <c r="I27">
        <f t="shared" si="4"/>
        <v>100</v>
      </c>
      <c r="J27">
        <f t="shared" si="5"/>
        <v>44.978354978354979</v>
      </c>
      <c r="K27" s="2">
        <f t="shared" si="6"/>
        <v>5.6360480893629106</v>
      </c>
    </row>
    <row r="28" spans="1:11">
      <c r="A28" s="1" t="s">
        <v>40</v>
      </c>
      <c r="B28" s="1">
        <v>436048</v>
      </c>
      <c r="C28" s="1">
        <v>448949</v>
      </c>
      <c r="D28" s="1">
        <v>464072</v>
      </c>
      <c r="E28">
        <f t="shared" si="0"/>
        <v>436048</v>
      </c>
      <c r="F28">
        <f t="shared" si="1"/>
        <v>464072</v>
      </c>
      <c r="G28">
        <f t="shared" si="2"/>
        <v>0</v>
      </c>
      <c r="H28">
        <f t="shared" si="3"/>
        <v>46.03554096488724</v>
      </c>
      <c r="I28">
        <f t="shared" si="4"/>
        <v>100</v>
      </c>
      <c r="J28">
        <f t="shared" si="5"/>
        <v>48.678513654962416</v>
      </c>
      <c r="K28" s="2">
        <f t="shared" si="6"/>
        <v>5.3974025974025972</v>
      </c>
    </row>
    <row r="29" spans="1:11">
      <c r="A29" s="1" t="s">
        <v>41</v>
      </c>
      <c r="B29" s="1">
        <v>766663</v>
      </c>
      <c r="C29" s="1">
        <v>785982</v>
      </c>
      <c r="D29" s="1">
        <v>803157</v>
      </c>
      <c r="E29">
        <f t="shared" si="0"/>
        <v>766663</v>
      </c>
      <c r="F29">
        <f t="shared" si="1"/>
        <v>803157</v>
      </c>
      <c r="G29">
        <f t="shared" si="2"/>
        <v>0</v>
      </c>
      <c r="H29">
        <f t="shared" si="3"/>
        <v>52.93746917301474</v>
      </c>
      <c r="I29">
        <f t="shared" si="4"/>
        <v>100</v>
      </c>
      <c r="J29">
        <f t="shared" si="5"/>
        <v>50.979156391004913</v>
      </c>
      <c r="K29" s="2">
        <f t="shared" si="6"/>
        <v>5.8414216385954898</v>
      </c>
    </row>
    <row r="30" spans="1:11">
      <c r="A30" s="1" t="s">
        <v>42</v>
      </c>
      <c r="B30" s="1">
        <v>1130011</v>
      </c>
      <c r="C30" s="1">
        <v>1191380</v>
      </c>
      <c r="D30" s="1">
        <v>1198356</v>
      </c>
      <c r="E30">
        <f t="shared" si="0"/>
        <v>1130011</v>
      </c>
      <c r="F30">
        <f t="shared" si="1"/>
        <v>1198356</v>
      </c>
      <c r="G30">
        <f t="shared" si="2"/>
        <v>0</v>
      </c>
      <c r="H30">
        <f t="shared" si="3"/>
        <v>89.792962177189267</v>
      </c>
      <c r="I30">
        <f t="shared" si="4"/>
        <v>100</v>
      </c>
      <c r="J30">
        <f t="shared" si="5"/>
        <v>63.26432072572976</v>
      </c>
      <c r="K30" s="2">
        <f t="shared" si="6"/>
        <v>6.1174987669205896</v>
      </c>
    </row>
    <row r="31" spans="1:11">
      <c r="A31" s="1" t="s">
        <v>43</v>
      </c>
      <c r="B31" s="1">
        <v>539116</v>
      </c>
      <c r="C31" s="1">
        <v>548026</v>
      </c>
      <c r="D31" s="1">
        <v>557220</v>
      </c>
      <c r="E31">
        <f t="shared" si="0"/>
        <v>539116</v>
      </c>
      <c r="F31">
        <f t="shared" si="1"/>
        <v>557220</v>
      </c>
      <c r="G31">
        <f t="shared" si="2"/>
        <v>0</v>
      </c>
      <c r="H31">
        <f t="shared" si="3"/>
        <v>49.21564295183385</v>
      </c>
      <c r="I31">
        <f t="shared" si="4"/>
        <v>100</v>
      </c>
      <c r="J31">
        <f t="shared" si="5"/>
        <v>49.738547650611281</v>
      </c>
      <c r="K31" s="2">
        <f t="shared" si="6"/>
        <v>7.5917184870875714</v>
      </c>
    </row>
    <row r="32" spans="1:11">
      <c r="A32" s="1" t="s">
        <v>44</v>
      </c>
      <c r="B32" s="1">
        <v>3272054</v>
      </c>
      <c r="C32" s="1">
        <v>3497945</v>
      </c>
      <c r="D32" s="1">
        <v>3516978</v>
      </c>
      <c r="E32">
        <f t="shared" si="0"/>
        <v>3272054</v>
      </c>
      <c r="F32">
        <f t="shared" si="1"/>
        <v>3516978</v>
      </c>
      <c r="G32">
        <f t="shared" si="2"/>
        <v>0</v>
      </c>
      <c r="H32">
        <f t="shared" si="3"/>
        <v>92.229017981088006</v>
      </c>
      <c r="I32">
        <f t="shared" si="4"/>
        <v>100</v>
      </c>
      <c r="J32">
        <f t="shared" si="5"/>
        <v>64.076339327029345</v>
      </c>
      <c r="K32" s="2">
        <f t="shared" si="6"/>
        <v>5.9686257180733531</v>
      </c>
    </row>
    <row r="33" spans="1:11">
      <c r="A33" s="1" t="s">
        <v>45</v>
      </c>
      <c r="B33" s="1">
        <v>792755</v>
      </c>
      <c r="C33" s="1">
        <v>834007</v>
      </c>
      <c r="D33" s="1">
        <v>848218</v>
      </c>
      <c r="E33">
        <f t="shared" si="0"/>
        <v>792755</v>
      </c>
      <c r="F33">
        <f t="shared" si="1"/>
        <v>848218</v>
      </c>
      <c r="G33">
        <f t="shared" si="2"/>
        <v>0</v>
      </c>
      <c r="H33">
        <f t="shared" si="3"/>
        <v>74.377512936552293</v>
      </c>
      <c r="I33">
        <f t="shared" si="4"/>
        <v>100</v>
      </c>
      <c r="J33">
        <f t="shared" si="5"/>
        <v>58.125837645517436</v>
      </c>
      <c r="K33" s="2">
        <f t="shared" si="6"/>
        <v>7.689160719243521</v>
      </c>
    </row>
    <row r="34" spans="1:11">
      <c r="A34" s="1" t="s">
        <v>46</v>
      </c>
      <c r="B34" s="1">
        <v>7417224</v>
      </c>
      <c r="C34" s="1">
        <v>7652666</v>
      </c>
      <c r="D34" s="1">
        <v>7774308</v>
      </c>
      <c r="E34">
        <f t="shared" ref="E34:E52" si="7">MIN(B34:D34)</f>
        <v>7417224</v>
      </c>
      <c r="F34">
        <f t="shared" ref="F34:F52" si="8">MAX(B34:D34)</f>
        <v>7774308</v>
      </c>
      <c r="G34">
        <f t="shared" ref="G34:G52" si="9">(B34-E34)/(F34-E34)*100</f>
        <v>0</v>
      </c>
      <c r="H34">
        <f t="shared" ref="H34:H52" si="10">(C34-E34)/(F34-E34)*100</f>
        <v>65.934626026369145</v>
      </c>
      <c r="I34">
        <f t="shared" ref="I34:I52" si="11">(D34-E34)/(F34-E34)*100</f>
        <v>100</v>
      </c>
      <c r="J34">
        <f t="shared" ref="J34:J52" si="12">(G34+H34+I34)/3</f>
        <v>55.311542008789708</v>
      </c>
      <c r="K34" s="2">
        <f t="shared" si="6"/>
        <v>6.9751005174620921</v>
      </c>
    </row>
    <row r="35" spans="1:11">
      <c r="A35" s="1" t="s">
        <v>47</v>
      </c>
      <c r="B35" s="1">
        <v>4031592</v>
      </c>
      <c r="C35" s="1">
        <v>4179632</v>
      </c>
      <c r="D35" s="1">
        <v>4299266</v>
      </c>
      <c r="E35">
        <f t="shared" si="7"/>
        <v>4031592</v>
      </c>
      <c r="F35">
        <f t="shared" si="8"/>
        <v>4299266</v>
      </c>
      <c r="G35">
        <f t="shared" si="9"/>
        <v>0</v>
      </c>
      <c r="H35">
        <f t="shared" si="10"/>
        <v>55.30608127797246</v>
      </c>
      <c r="I35">
        <f t="shared" si="11"/>
        <v>100</v>
      </c>
      <c r="J35">
        <f t="shared" si="12"/>
        <v>51.768693759324151</v>
      </c>
      <c r="K35" s="2">
        <f t="shared" ref="K35:K53" si="13">J34*$K$2</f>
        <v>6.637385041054765</v>
      </c>
    </row>
    <row r="36" spans="1:11">
      <c r="A36" s="1" t="s">
        <v>48</v>
      </c>
      <c r="B36" s="1">
        <v>320873</v>
      </c>
      <c r="C36" s="1">
        <v>322511</v>
      </c>
      <c r="D36" s="1">
        <v>331481</v>
      </c>
      <c r="E36">
        <f t="shared" si="7"/>
        <v>320873</v>
      </c>
      <c r="F36">
        <f t="shared" si="8"/>
        <v>331481</v>
      </c>
      <c r="G36">
        <f t="shared" si="9"/>
        <v>0</v>
      </c>
      <c r="H36">
        <f t="shared" si="10"/>
        <v>15.441176470588236</v>
      </c>
      <c r="I36">
        <f t="shared" si="11"/>
        <v>100</v>
      </c>
      <c r="J36">
        <f t="shared" si="12"/>
        <v>38.480392156862742</v>
      </c>
      <c r="K36" s="2">
        <f t="shared" si="13"/>
        <v>6.2122432511188981</v>
      </c>
    </row>
    <row r="37" spans="1:11">
      <c r="A37" s="1" t="s">
        <v>49</v>
      </c>
      <c r="B37" s="1">
        <v>4717226</v>
      </c>
      <c r="C37" s="1">
        <v>4832922</v>
      </c>
      <c r="D37" s="1">
        <v>4878206</v>
      </c>
      <c r="E37">
        <f t="shared" si="7"/>
        <v>4717226</v>
      </c>
      <c r="F37">
        <f t="shared" si="8"/>
        <v>4878206</v>
      </c>
      <c r="G37">
        <f t="shared" si="9"/>
        <v>0</v>
      </c>
      <c r="H37">
        <f t="shared" si="10"/>
        <v>71.869797490371482</v>
      </c>
      <c r="I37">
        <f t="shared" si="11"/>
        <v>100</v>
      </c>
      <c r="J37">
        <f t="shared" si="12"/>
        <v>57.289932496790492</v>
      </c>
      <c r="K37" s="2">
        <f t="shared" si="13"/>
        <v>4.617647058823529</v>
      </c>
    </row>
    <row r="38" spans="1:11">
      <c r="A38" s="1" t="s">
        <v>50</v>
      </c>
      <c r="B38" s="1">
        <v>1493569</v>
      </c>
      <c r="C38" s="1">
        <v>1547967</v>
      </c>
      <c r="D38" s="1">
        <v>1573180</v>
      </c>
      <c r="E38">
        <f t="shared" si="7"/>
        <v>1493569</v>
      </c>
      <c r="F38">
        <f t="shared" si="8"/>
        <v>1573180</v>
      </c>
      <c r="G38">
        <f t="shared" si="9"/>
        <v>0</v>
      </c>
      <c r="H38">
        <f t="shared" si="10"/>
        <v>68.329753426034088</v>
      </c>
      <c r="I38">
        <f t="shared" si="11"/>
        <v>100</v>
      </c>
      <c r="J38">
        <f t="shared" si="12"/>
        <v>56.109917808678027</v>
      </c>
      <c r="K38" s="2">
        <f t="shared" si="13"/>
        <v>6.8747918996148591</v>
      </c>
    </row>
    <row r="39" spans="1:11">
      <c r="A39" s="1" t="s">
        <v>51</v>
      </c>
      <c r="B39" s="1">
        <v>1642579</v>
      </c>
      <c r="C39" s="1">
        <v>1702599</v>
      </c>
      <c r="D39" s="1">
        <v>1726340</v>
      </c>
      <c r="E39">
        <f t="shared" si="7"/>
        <v>1642579</v>
      </c>
      <c r="F39">
        <f t="shared" si="8"/>
        <v>1726340</v>
      </c>
      <c r="G39">
        <f t="shared" si="9"/>
        <v>0</v>
      </c>
      <c r="H39">
        <f t="shared" si="10"/>
        <v>71.656260073303798</v>
      </c>
      <c r="I39">
        <f t="shared" si="11"/>
        <v>100</v>
      </c>
      <c r="J39">
        <f t="shared" si="12"/>
        <v>57.21875335776793</v>
      </c>
      <c r="K39" s="2">
        <f t="shared" si="13"/>
        <v>6.7331901370413627</v>
      </c>
    </row>
    <row r="40" spans="1:11">
      <c r="A40" s="1" t="s">
        <v>52</v>
      </c>
      <c r="B40" s="1">
        <v>5106601</v>
      </c>
      <c r="C40" s="1">
        <v>5228956</v>
      </c>
      <c r="D40" s="1">
        <v>5294065</v>
      </c>
      <c r="E40">
        <f t="shared" si="7"/>
        <v>5106601</v>
      </c>
      <c r="F40">
        <f t="shared" si="8"/>
        <v>5294065</v>
      </c>
      <c r="G40">
        <f t="shared" si="9"/>
        <v>0</v>
      </c>
      <c r="H40">
        <f t="shared" si="10"/>
        <v>65.268531558059152</v>
      </c>
      <c r="I40">
        <f t="shared" si="11"/>
        <v>100</v>
      </c>
      <c r="J40">
        <f t="shared" si="12"/>
        <v>55.089510519353048</v>
      </c>
      <c r="K40" s="2">
        <f t="shared" si="13"/>
        <v>6.8662504029321516</v>
      </c>
    </row>
    <row r="41" spans="1:11">
      <c r="A41" s="1" t="s">
        <v>53</v>
      </c>
      <c r="B41" s="1">
        <v>414730</v>
      </c>
      <c r="C41" s="1">
        <v>440170</v>
      </c>
      <c r="D41" s="1">
        <v>446688</v>
      </c>
      <c r="E41">
        <f t="shared" si="7"/>
        <v>414730</v>
      </c>
      <c r="F41">
        <f t="shared" si="8"/>
        <v>446688</v>
      </c>
      <c r="G41">
        <f t="shared" si="9"/>
        <v>0</v>
      </c>
      <c r="H41">
        <f t="shared" si="10"/>
        <v>79.604480881156519</v>
      </c>
      <c r="I41">
        <f t="shared" si="11"/>
        <v>100</v>
      </c>
      <c r="J41">
        <f t="shared" si="12"/>
        <v>59.868160293718837</v>
      </c>
      <c r="K41" s="2">
        <f t="shared" si="13"/>
        <v>6.6107412623223656</v>
      </c>
    </row>
    <row r="42" spans="1:11">
      <c r="A42" s="1" t="s">
        <v>54</v>
      </c>
      <c r="B42" s="1">
        <v>1961481</v>
      </c>
      <c r="C42" s="1">
        <v>2049972</v>
      </c>
      <c r="D42" s="1">
        <v>2136080</v>
      </c>
      <c r="E42">
        <f t="shared" si="7"/>
        <v>1961481</v>
      </c>
      <c r="F42">
        <f t="shared" si="8"/>
        <v>2136080</v>
      </c>
      <c r="G42">
        <f t="shared" si="9"/>
        <v>0</v>
      </c>
      <c r="H42">
        <f t="shared" si="10"/>
        <v>50.682420861516967</v>
      </c>
      <c r="I42">
        <f t="shared" si="11"/>
        <v>100</v>
      </c>
      <c r="J42">
        <f t="shared" si="12"/>
        <v>50.227473620505656</v>
      </c>
      <c r="K42" s="2">
        <f t="shared" si="13"/>
        <v>7.1841792352462601</v>
      </c>
    </row>
    <row r="43" spans="1:11">
      <c r="A43" s="1" t="s">
        <v>55</v>
      </c>
      <c r="B43" s="1">
        <v>347878</v>
      </c>
      <c r="C43" s="1">
        <v>356887</v>
      </c>
      <c r="D43" s="1">
        <v>368300</v>
      </c>
      <c r="E43">
        <f t="shared" si="7"/>
        <v>347878</v>
      </c>
      <c r="F43">
        <f t="shared" si="8"/>
        <v>368300</v>
      </c>
      <c r="G43">
        <f t="shared" si="9"/>
        <v>0</v>
      </c>
      <c r="H43">
        <f t="shared" si="10"/>
        <v>44.114190578787586</v>
      </c>
      <c r="I43">
        <f t="shared" si="11"/>
        <v>100</v>
      </c>
      <c r="J43">
        <f t="shared" si="12"/>
        <v>48.038063526262533</v>
      </c>
      <c r="K43" s="2">
        <f t="shared" si="13"/>
        <v>6.0272968344606781</v>
      </c>
    </row>
    <row r="44" spans="1:11">
      <c r="A44" s="1" t="s">
        <v>56</v>
      </c>
      <c r="B44" s="1">
        <v>2639455</v>
      </c>
      <c r="C44" s="1">
        <v>2770395</v>
      </c>
      <c r="D44" s="1">
        <v>2846684</v>
      </c>
      <c r="E44">
        <f t="shared" si="7"/>
        <v>2639455</v>
      </c>
      <c r="F44">
        <f t="shared" si="8"/>
        <v>2846684</v>
      </c>
      <c r="G44">
        <f t="shared" si="9"/>
        <v>0</v>
      </c>
      <c r="H44">
        <f t="shared" si="10"/>
        <v>63.186137075409334</v>
      </c>
      <c r="I44">
        <f t="shared" si="11"/>
        <v>100</v>
      </c>
      <c r="J44">
        <f t="shared" si="12"/>
        <v>54.395379025136442</v>
      </c>
      <c r="K44" s="2">
        <f t="shared" si="13"/>
        <v>5.7645676231515042</v>
      </c>
    </row>
    <row r="45" spans="1:11">
      <c r="A45" s="1" t="s">
        <v>57</v>
      </c>
      <c r="B45" s="1">
        <v>9906070</v>
      </c>
      <c r="C45" s="1">
        <v>10796247</v>
      </c>
      <c r="D45" s="1">
        <v>11087708</v>
      </c>
      <c r="E45">
        <f t="shared" si="7"/>
        <v>9906070</v>
      </c>
      <c r="F45">
        <f t="shared" si="8"/>
        <v>11087708</v>
      </c>
      <c r="G45">
        <f t="shared" si="9"/>
        <v>0</v>
      </c>
      <c r="H45">
        <f t="shared" si="10"/>
        <v>75.334154791907508</v>
      </c>
      <c r="I45">
        <f t="shared" si="11"/>
        <v>100</v>
      </c>
      <c r="J45">
        <f t="shared" si="12"/>
        <v>58.444718263969172</v>
      </c>
      <c r="K45" s="2">
        <f t="shared" si="13"/>
        <v>6.5274454830163728</v>
      </c>
    </row>
    <row r="46" spans="1:11">
      <c r="A46" s="1" t="s">
        <v>58</v>
      </c>
      <c r="B46" s="1">
        <v>1003345</v>
      </c>
      <c r="C46" s="1">
        <v>1101499</v>
      </c>
      <c r="D46" s="1">
        <v>1129660</v>
      </c>
      <c r="E46">
        <f t="shared" si="7"/>
        <v>1003345</v>
      </c>
      <c r="F46">
        <f t="shared" si="8"/>
        <v>1129660</v>
      </c>
      <c r="G46">
        <f t="shared" si="9"/>
        <v>0</v>
      </c>
      <c r="H46">
        <f t="shared" si="10"/>
        <v>77.705735660847893</v>
      </c>
      <c r="I46">
        <f t="shared" si="11"/>
        <v>100</v>
      </c>
      <c r="J46">
        <f t="shared" si="12"/>
        <v>59.235245220282629</v>
      </c>
      <c r="K46" s="2">
        <f t="shared" si="13"/>
        <v>7.0133661916763002</v>
      </c>
    </row>
    <row r="47" spans="1:11">
      <c r="A47" s="1" t="s">
        <v>59</v>
      </c>
      <c r="B47" s="1">
        <v>262852</v>
      </c>
      <c r="C47" s="1">
        <v>270163</v>
      </c>
      <c r="D47" s="1">
        <v>277090</v>
      </c>
      <c r="E47">
        <f t="shared" si="7"/>
        <v>262852</v>
      </c>
      <c r="F47">
        <f t="shared" si="8"/>
        <v>277090</v>
      </c>
      <c r="G47">
        <f t="shared" si="9"/>
        <v>0</v>
      </c>
      <c r="H47">
        <f t="shared" si="10"/>
        <v>51.348504003371268</v>
      </c>
      <c r="I47">
        <f t="shared" si="11"/>
        <v>100</v>
      </c>
      <c r="J47">
        <f t="shared" si="12"/>
        <v>50.449501334457089</v>
      </c>
      <c r="K47" s="2">
        <f t="shared" si="13"/>
        <v>7.1082294264339154</v>
      </c>
    </row>
    <row r="48" spans="1:11">
      <c r="A48" s="1" t="s">
        <v>60</v>
      </c>
      <c r="B48" s="1">
        <v>3184121</v>
      </c>
      <c r="C48" s="1">
        <v>3331461</v>
      </c>
      <c r="D48" s="1">
        <v>3380607</v>
      </c>
      <c r="E48">
        <f t="shared" si="7"/>
        <v>3184121</v>
      </c>
      <c r="F48">
        <f t="shared" si="8"/>
        <v>3380607</v>
      </c>
      <c r="G48">
        <f t="shared" si="9"/>
        <v>0</v>
      </c>
      <c r="H48">
        <f t="shared" si="10"/>
        <v>74.987530918233361</v>
      </c>
      <c r="I48">
        <f t="shared" si="11"/>
        <v>100</v>
      </c>
      <c r="J48">
        <f t="shared" si="12"/>
        <v>58.329176972744449</v>
      </c>
      <c r="K48" s="2">
        <f t="shared" si="13"/>
        <v>6.0539401601348501</v>
      </c>
    </row>
    <row r="49" spans="1:11">
      <c r="A49" s="1" t="s">
        <v>61</v>
      </c>
      <c r="B49" s="1">
        <v>2905822</v>
      </c>
      <c r="C49" s="1">
        <v>3022255</v>
      </c>
      <c r="D49" s="1">
        <v>3079953</v>
      </c>
      <c r="E49">
        <f t="shared" si="7"/>
        <v>2905822</v>
      </c>
      <c r="F49">
        <f t="shared" si="8"/>
        <v>3079953</v>
      </c>
      <c r="G49">
        <f t="shared" si="9"/>
        <v>0</v>
      </c>
      <c r="H49">
        <f t="shared" si="10"/>
        <v>66.865176217904903</v>
      </c>
      <c r="I49">
        <f t="shared" si="11"/>
        <v>100</v>
      </c>
      <c r="J49">
        <f t="shared" si="12"/>
        <v>55.621725405968299</v>
      </c>
      <c r="K49" s="2">
        <f t="shared" si="13"/>
        <v>6.9995012367293334</v>
      </c>
    </row>
    <row r="50" spans="1:11">
      <c r="A50" s="1" t="s">
        <v>62</v>
      </c>
      <c r="B50" s="1">
        <v>734235</v>
      </c>
      <c r="C50" s="1">
        <v>722201</v>
      </c>
      <c r="D50" s="1">
        <v>736341</v>
      </c>
      <c r="E50">
        <f t="shared" si="7"/>
        <v>722201</v>
      </c>
      <c r="F50">
        <f t="shared" si="8"/>
        <v>736341</v>
      </c>
      <c r="G50">
        <f t="shared" si="9"/>
        <v>85.106082036775106</v>
      </c>
      <c r="H50">
        <f t="shared" si="10"/>
        <v>0</v>
      </c>
      <c r="I50">
        <f t="shared" si="11"/>
        <v>100</v>
      </c>
      <c r="J50">
        <f t="shared" si="12"/>
        <v>61.702027345591695</v>
      </c>
      <c r="K50" s="2">
        <f t="shared" si="13"/>
        <v>6.6746070487161955</v>
      </c>
    </row>
    <row r="51" spans="1:11">
      <c r="A51" s="1" t="s">
        <v>63</v>
      </c>
      <c r="B51" s="1">
        <v>2377935</v>
      </c>
      <c r="C51" s="1">
        <v>2449970</v>
      </c>
      <c r="D51" s="1">
        <v>2491121</v>
      </c>
      <c r="E51">
        <f t="shared" si="7"/>
        <v>2377935</v>
      </c>
      <c r="F51">
        <f t="shared" si="8"/>
        <v>2491121</v>
      </c>
      <c r="G51">
        <f t="shared" si="9"/>
        <v>0</v>
      </c>
      <c r="H51">
        <f t="shared" si="10"/>
        <v>63.643030056720796</v>
      </c>
      <c r="I51">
        <f t="shared" si="11"/>
        <v>100</v>
      </c>
      <c r="J51">
        <f t="shared" si="12"/>
        <v>54.547676685573599</v>
      </c>
      <c r="K51" s="2">
        <f t="shared" si="13"/>
        <v>7.4042432814710031</v>
      </c>
    </row>
    <row r="52" spans="1:11">
      <c r="A52" s="1" t="s">
        <v>64</v>
      </c>
      <c r="B52" s="1">
        <v>233231</v>
      </c>
      <c r="C52" s="1">
        <v>242763</v>
      </c>
      <c r="D52" s="1">
        <v>243321</v>
      </c>
      <c r="E52">
        <f t="shared" si="7"/>
        <v>233231</v>
      </c>
      <c r="F52">
        <f t="shared" si="8"/>
        <v>243321</v>
      </c>
      <c r="G52">
        <f t="shared" si="9"/>
        <v>0</v>
      </c>
      <c r="H52">
        <f t="shared" si="10"/>
        <v>94.469772051536168</v>
      </c>
      <c r="I52">
        <f t="shared" si="11"/>
        <v>100</v>
      </c>
      <c r="J52">
        <f t="shared" si="12"/>
        <v>64.823257350512051</v>
      </c>
      <c r="K52" s="2">
        <f t="shared" si="13"/>
        <v>6.5457212022688314</v>
      </c>
    </row>
    <row r="53" spans="1:11">
      <c r="K53" s="2">
        <f t="shared" si="13"/>
        <v>7.778790882061446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3">
        <v>1994.4</v>
      </c>
      <c r="C2" s="3">
        <v>2049.6</v>
      </c>
      <c r="D2" s="3">
        <v>2111.6999999999998</v>
      </c>
      <c r="E2">
        <f t="shared" ref="E2:E33" si="0">MIN(B2:D2)</f>
        <v>1994.4</v>
      </c>
      <c r="F2">
        <f t="shared" ref="F2:F33" si="1">MAX(B2:D2)</f>
        <v>2111.6999999999998</v>
      </c>
      <c r="G2">
        <f t="shared" ref="G2:G33" si="2">(B2-E2)/(F2-E2)*100</f>
        <v>0</v>
      </c>
      <c r="H2">
        <f t="shared" ref="H2:H33" si="3">(C2-E2)/(F2-E2)*100</f>
        <v>47.058823529411718</v>
      </c>
      <c r="I2">
        <f t="shared" ref="I2:I33" si="4">(D2-E2)/(F2-E2)*100</f>
        <v>100</v>
      </c>
      <c r="J2">
        <f t="shared" ref="J2:J33" si="5">(G2+H2+I2)/3</f>
        <v>49.019607843137237</v>
      </c>
      <c r="K2" s="20">
        <v>0.11</v>
      </c>
    </row>
    <row r="3" spans="1:11">
      <c r="A3" s="1" t="s">
        <v>15</v>
      </c>
      <c r="B3" s="3">
        <v>302.39999999999998</v>
      </c>
      <c r="C3" s="3">
        <v>310.3</v>
      </c>
      <c r="D3" s="3">
        <v>319.7</v>
      </c>
      <c r="E3">
        <f t="shared" si="0"/>
        <v>302.39999999999998</v>
      </c>
      <c r="F3">
        <f t="shared" si="1"/>
        <v>319.7</v>
      </c>
      <c r="G3">
        <f t="shared" si="2"/>
        <v>0</v>
      </c>
      <c r="H3">
        <f t="shared" si="3"/>
        <v>45.664739884393228</v>
      </c>
      <c r="I3">
        <f t="shared" si="4"/>
        <v>100</v>
      </c>
      <c r="J3">
        <f t="shared" si="5"/>
        <v>48.554913294797736</v>
      </c>
      <c r="K3" s="2">
        <f t="shared" ref="K3:K34" si="6">J2*$K$2</f>
        <v>5.3921568627450958</v>
      </c>
    </row>
    <row r="4" spans="1:11">
      <c r="A4" s="1" t="s">
        <v>16</v>
      </c>
      <c r="B4" s="3">
        <v>2854.5</v>
      </c>
      <c r="C4" s="3">
        <v>2970.7</v>
      </c>
      <c r="D4" s="3">
        <v>3095.4</v>
      </c>
      <c r="E4">
        <f t="shared" si="0"/>
        <v>2854.5</v>
      </c>
      <c r="F4">
        <f t="shared" si="1"/>
        <v>3095.4</v>
      </c>
      <c r="G4">
        <f t="shared" si="2"/>
        <v>0</v>
      </c>
      <c r="H4">
        <f t="shared" si="3"/>
        <v>48.235782482357727</v>
      </c>
      <c r="I4">
        <f t="shared" si="4"/>
        <v>100</v>
      </c>
      <c r="J4">
        <f t="shared" si="5"/>
        <v>49.411927494119247</v>
      </c>
      <c r="K4" s="2">
        <f t="shared" si="6"/>
        <v>5.3410404624277508</v>
      </c>
    </row>
    <row r="5" spans="1:11">
      <c r="A5" s="1" t="s">
        <v>17</v>
      </c>
      <c r="B5" s="3">
        <v>1247.4000000000001</v>
      </c>
      <c r="C5" s="3">
        <v>1286.5</v>
      </c>
      <c r="D5" s="3">
        <v>1335</v>
      </c>
      <c r="E5">
        <f t="shared" si="0"/>
        <v>1247.4000000000001</v>
      </c>
      <c r="F5">
        <f t="shared" si="1"/>
        <v>1335</v>
      </c>
      <c r="G5">
        <f t="shared" si="2"/>
        <v>0</v>
      </c>
      <c r="H5">
        <f t="shared" si="3"/>
        <v>44.634703196346976</v>
      </c>
      <c r="I5">
        <f t="shared" si="4"/>
        <v>100</v>
      </c>
      <c r="J5">
        <f t="shared" si="5"/>
        <v>48.211567732115661</v>
      </c>
      <c r="K5" s="2">
        <f t="shared" si="6"/>
        <v>5.4353120243531174</v>
      </c>
    </row>
    <row r="6" spans="1:11">
      <c r="A6" s="1" t="s">
        <v>18</v>
      </c>
      <c r="B6" s="3">
        <v>16187.8</v>
      </c>
      <c r="C6" s="3">
        <v>16750.400000000001</v>
      </c>
      <c r="D6" s="3">
        <v>17688.900000000001</v>
      </c>
      <c r="E6">
        <f t="shared" si="0"/>
        <v>16187.8</v>
      </c>
      <c r="F6">
        <f t="shared" si="1"/>
        <v>17688.900000000001</v>
      </c>
      <c r="G6">
        <f t="shared" si="2"/>
        <v>0</v>
      </c>
      <c r="H6">
        <f t="shared" si="3"/>
        <v>37.479181933249038</v>
      </c>
      <c r="I6">
        <f t="shared" si="4"/>
        <v>100</v>
      </c>
      <c r="J6">
        <f t="shared" si="5"/>
        <v>45.826393977749682</v>
      </c>
      <c r="K6" s="2">
        <f t="shared" si="6"/>
        <v>5.3032724505327229</v>
      </c>
    </row>
    <row r="7" spans="1:11">
      <c r="A7" s="1" t="s">
        <v>19</v>
      </c>
      <c r="B7" s="3">
        <v>2652.7</v>
      </c>
      <c r="C7" s="3">
        <v>2750.9</v>
      </c>
      <c r="D7" s="3">
        <v>2862.3</v>
      </c>
      <c r="E7">
        <f t="shared" si="0"/>
        <v>2652.7</v>
      </c>
      <c r="F7">
        <f t="shared" si="1"/>
        <v>2862.3</v>
      </c>
      <c r="G7">
        <f t="shared" si="2"/>
        <v>0</v>
      </c>
      <c r="H7">
        <f t="shared" si="3"/>
        <v>46.851145038167985</v>
      </c>
      <c r="I7">
        <f t="shared" si="4"/>
        <v>100</v>
      </c>
      <c r="J7">
        <f t="shared" si="5"/>
        <v>48.950381679389331</v>
      </c>
      <c r="K7" s="2">
        <f t="shared" si="6"/>
        <v>5.0409033375524652</v>
      </c>
    </row>
    <row r="8" spans="1:11">
      <c r="A8" s="1" t="s">
        <v>20</v>
      </c>
      <c r="B8" s="3">
        <v>1570.7</v>
      </c>
      <c r="C8" s="3">
        <v>1616.3</v>
      </c>
      <c r="D8" s="3">
        <v>1665.6</v>
      </c>
      <c r="E8">
        <f t="shared" si="0"/>
        <v>1570.7</v>
      </c>
      <c r="F8">
        <f t="shared" si="1"/>
        <v>1665.6</v>
      </c>
      <c r="G8">
        <f t="shared" si="2"/>
        <v>0</v>
      </c>
      <c r="H8">
        <f t="shared" si="3"/>
        <v>48.050579557428847</v>
      </c>
      <c r="I8">
        <f t="shared" si="4"/>
        <v>100</v>
      </c>
      <c r="J8">
        <f t="shared" si="5"/>
        <v>49.350193185809616</v>
      </c>
      <c r="K8" s="2">
        <f t="shared" si="6"/>
        <v>5.3845419847328264</v>
      </c>
    </row>
    <row r="9" spans="1:11">
      <c r="A9" s="1" t="s">
        <v>21</v>
      </c>
      <c r="B9" s="3">
        <v>441</v>
      </c>
      <c r="C9" s="3">
        <v>453.9</v>
      </c>
      <c r="D9" s="3">
        <v>472.1</v>
      </c>
      <c r="E9">
        <f t="shared" si="0"/>
        <v>441</v>
      </c>
      <c r="F9">
        <f t="shared" si="1"/>
        <v>472.1</v>
      </c>
      <c r="G9">
        <f t="shared" si="2"/>
        <v>0</v>
      </c>
      <c r="H9">
        <f t="shared" si="3"/>
        <v>41.479099678456485</v>
      </c>
      <c r="I9">
        <f t="shared" si="4"/>
        <v>100</v>
      </c>
      <c r="J9">
        <f t="shared" si="5"/>
        <v>47.159699892818828</v>
      </c>
      <c r="K9" s="2">
        <f t="shared" si="6"/>
        <v>5.4285212504390579</v>
      </c>
    </row>
    <row r="10" spans="1:11">
      <c r="A10" s="1" t="s">
        <v>22</v>
      </c>
      <c r="B10" s="3">
        <v>743.8</v>
      </c>
      <c r="C10" s="3">
        <v>737.2</v>
      </c>
      <c r="D10" s="3">
        <v>764.4</v>
      </c>
      <c r="E10">
        <f t="shared" si="0"/>
        <v>737.2</v>
      </c>
      <c r="F10">
        <f t="shared" si="1"/>
        <v>764.4</v>
      </c>
      <c r="G10">
        <f t="shared" si="2"/>
        <v>24.264705882352668</v>
      </c>
      <c r="H10">
        <f t="shared" si="3"/>
        <v>0</v>
      </c>
      <c r="I10">
        <f t="shared" si="4"/>
        <v>100</v>
      </c>
      <c r="J10">
        <f t="shared" si="5"/>
        <v>41.421568627450888</v>
      </c>
      <c r="K10" s="2">
        <f t="shared" si="6"/>
        <v>5.1875669882100715</v>
      </c>
    </row>
    <row r="11" spans="1:11">
      <c r="A11" s="1" t="s">
        <v>23</v>
      </c>
      <c r="B11" s="3">
        <v>8524.2000000000007</v>
      </c>
      <c r="C11" s="3">
        <v>8917.1</v>
      </c>
      <c r="D11" s="3">
        <v>9423.2000000000007</v>
      </c>
      <c r="E11">
        <f t="shared" si="0"/>
        <v>8524.2000000000007</v>
      </c>
      <c r="F11">
        <f t="shared" si="1"/>
        <v>9423.2000000000007</v>
      </c>
      <c r="G11">
        <f t="shared" si="2"/>
        <v>0</v>
      </c>
      <c r="H11">
        <f t="shared" si="3"/>
        <v>43.704115684093395</v>
      </c>
      <c r="I11">
        <f t="shared" si="4"/>
        <v>100</v>
      </c>
      <c r="J11">
        <f t="shared" si="5"/>
        <v>47.901371894697796</v>
      </c>
      <c r="K11" s="2">
        <f t="shared" si="6"/>
        <v>4.5563725490195974</v>
      </c>
    </row>
    <row r="12" spans="1:11">
      <c r="A12" s="1" t="s">
        <v>24</v>
      </c>
      <c r="B12" s="3">
        <v>4425.1000000000004</v>
      </c>
      <c r="C12" s="3">
        <v>4595.3999999999996</v>
      </c>
      <c r="D12" s="3">
        <v>4797.7</v>
      </c>
      <c r="E12">
        <f t="shared" si="0"/>
        <v>4425.1000000000004</v>
      </c>
      <c r="F12">
        <f t="shared" si="1"/>
        <v>4797.7</v>
      </c>
      <c r="G12">
        <f t="shared" si="2"/>
        <v>0</v>
      </c>
      <c r="H12">
        <f t="shared" si="3"/>
        <v>45.705850778314414</v>
      </c>
      <c r="I12">
        <f t="shared" si="4"/>
        <v>100</v>
      </c>
      <c r="J12">
        <f t="shared" si="5"/>
        <v>48.568616926104802</v>
      </c>
      <c r="K12" s="2">
        <f t="shared" si="6"/>
        <v>5.2691509084167576</v>
      </c>
    </row>
    <row r="13" spans="1:11">
      <c r="A13" s="1" t="s">
        <v>25</v>
      </c>
      <c r="B13" s="3">
        <v>560</v>
      </c>
      <c r="C13" s="3">
        <v>586.9</v>
      </c>
      <c r="D13" s="3">
        <v>618.1</v>
      </c>
      <c r="E13">
        <f t="shared" si="0"/>
        <v>560</v>
      </c>
      <c r="F13">
        <f t="shared" si="1"/>
        <v>618.1</v>
      </c>
      <c r="G13">
        <f t="shared" si="2"/>
        <v>0</v>
      </c>
      <c r="H13">
        <f t="shared" si="3"/>
        <v>46.299483648881186</v>
      </c>
      <c r="I13">
        <f t="shared" si="4"/>
        <v>100</v>
      </c>
      <c r="J13">
        <f t="shared" si="5"/>
        <v>48.766494549627062</v>
      </c>
      <c r="K13" s="2">
        <f t="shared" si="6"/>
        <v>5.3425478618715285</v>
      </c>
    </row>
    <row r="14" spans="1:11">
      <c r="A14" s="1" t="s">
        <v>26</v>
      </c>
      <c r="B14" s="3">
        <v>754.8</v>
      </c>
      <c r="C14" s="3">
        <v>796.9</v>
      </c>
      <c r="D14" s="3">
        <v>827.1</v>
      </c>
      <c r="E14">
        <f t="shared" si="0"/>
        <v>754.8</v>
      </c>
      <c r="F14">
        <f t="shared" si="1"/>
        <v>827.1</v>
      </c>
      <c r="G14">
        <f t="shared" si="2"/>
        <v>0</v>
      </c>
      <c r="H14">
        <f t="shared" si="3"/>
        <v>58.229598893499293</v>
      </c>
      <c r="I14">
        <f t="shared" si="4"/>
        <v>100</v>
      </c>
      <c r="J14">
        <f t="shared" si="5"/>
        <v>52.743199631166426</v>
      </c>
      <c r="K14" s="2">
        <f t="shared" si="6"/>
        <v>5.3643144004589765</v>
      </c>
    </row>
    <row r="15" spans="1:11">
      <c r="A15" s="1" t="s">
        <v>27</v>
      </c>
      <c r="B15" s="3">
        <v>5698.6</v>
      </c>
      <c r="C15" s="3">
        <v>5811</v>
      </c>
      <c r="D15" s="3">
        <v>6032.8</v>
      </c>
      <c r="E15">
        <f t="shared" si="0"/>
        <v>5698.6</v>
      </c>
      <c r="F15">
        <f t="shared" si="1"/>
        <v>6032.8</v>
      </c>
      <c r="G15">
        <f t="shared" si="2"/>
        <v>0</v>
      </c>
      <c r="H15">
        <f t="shared" si="3"/>
        <v>33.632555356074114</v>
      </c>
      <c r="I15">
        <f t="shared" si="4"/>
        <v>100</v>
      </c>
      <c r="J15">
        <f t="shared" si="5"/>
        <v>44.544185118691367</v>
      </c>
      <c r="K15" s="2">
        <f t="shared" si="6"/>
        <v>5.8017519594283069</v>
      </c>
    </row>
    <row r="16" spans="1:11">
      <c r="A16" s="1" t="s">
        <v>28</v>
      </c>
      <c r="B16" s="3">
        <v>2994.1</v>
      </c>
      <c r="C16" s="3">
        <v>3084.7</v>
      </c>
      <c r="D16" s="3">
        <v>3193.6</v>
      </c>
      <c r="E16">
        <f t="shared" si="0"/>
        <v>2994.1</v>
      </c>
      <c r="F16">
        <f t="shared" si="1"/>
        <v>3193.6</v>
      </c>
      <c r="G16">
        <f t="shared" si="2"/>
        <v>0</v>
      </c>
      <c r="H16">
        <f t="shared" si="3"/>
        <v>45.413533834586424</v>
      </c>
      <c r="I16">
        <f t="shared" si="4"/>
        <v>100</v>
      </c>
      <c r="J16">
        <f t="shared" si="5"/>
        <v>48.471177944862141</v>
      </c>
      <c r="K16" s="2">
        <f t="shared" si="6"/>
        <v>4.8998603630560504</v>
      </c>
    </row>
    <row r="17" spans="1:11">
      <c r="A17" s="1" t="s">
        <v>29</v>
      </c>
      <c r="B17" s="3">
        <v>1508.6</v>
      </c>
      <c r="C17" s="3">
        <v>1539</v>
      </c>
      <c r="D17" s="3">
        <v>1570.3</v>
      </c>
      <c r="E17">
        <f t="shared" si="0"/>
        <v>1508.6</v>
      </c>
      <c r="F17">
        <f t="shared" si="1"/>
        <v>1570.3</v>
      </c>
      <c r="G17">
        <f t="shared" si="2"/>
        <v>0</v>
      </c>
      <c r="H17">
        <f t="shared" si="3"/>
        <v>49.270664505672727</v>
      </c>
      <c r="I17">
        <f t="shared" si="4"/>
        <v>100</v>
      </c>
      <c r="J17">
        <f t="shared" si="5"/>
        <v>49.756888168557573</v>
      </c>
      <c r="K17" s="2">
        <f t="shared" si="6"/>
        <v>5.3318295739348356</v>
      </c>
    </row>
    <row r="18" spans="1:11">
      <c r="A18" s="1" t="s">
        <v>30</v>
      </c>
      <c r="B18" s="3">
        <v>1358.9</v>
      </c>
      <c r="C18" s="3">
        <v>1379.8</v>
      </c>
      <c r="D18" s="3">
        <v>1418.6</v>
      </c>
      <c r="E18">
        <f t="shared" si="0"/>
        <v>1358.9</v>
      </c>
      <c r="F18">
        <f t="shared" si="1"/>
        <v>1418.6</v>
      </c>
      <c r="G18">
        <f t="shared" si="2"/>
        <v>0</v>
      </c>
      <c r="H18">
        <f t="shared" si="3"/>
        <v>35.008375209380112</v>
      </c>
      <c r="I18">
        <f t="shared" si="4"/>
        <v>100</v>
      </c>
      <c r="J18">
        <f t="shared" si="5"/>
        <v>45.00279173646004</v>
      </c>
      <c r="K18" s="2">
        <f t="shared" si="6"/>
        <v>5.4732576985413335</v>
      </c>
    </row>
    <row r="19" spans="1:11">
      <c r="A19" s="1" t="s">
        <v>31</v>
      </c>
      <c r="B19" s="3">
        <v>1838</v>
      </c>
      <c r="C19" s="3">
        <v>1903.4</v>
      </c>
      <c r="D19" s="3">
        <v>1961.4</v>
      </c>
      <c r="E19">
        <f t="shared" si="0"/>
        <v>1838</v>
      </c>
      <c r="F19">
        <f t="shared" si="1"/>
        <v>1961.4</v>
      </c>
      <c r="G19">
        <f t="shared" si="2"/>
        <v>0</v>
      </c>
      <c r="H19">
        <f t="shared" si="3"/>
        <v>52.998379254457085</v>
      </c>
      <c r="I19">
        <f t="shared" si="4"/>
        <v>100</v>
      </c>
      <c r="J19">
        <f t="shared" si="5"/>
        <v>50.999459751485695</v>
      </c>
      <c r="K19" s="2">
        <f t="shared" si="6"/>
        <v>4.9503070910106048</v>
      </c>
    </row>
    <row r="20" spans="1:11">
      <c r="A20" s="1" t="s">
        <v>32</v>
      </c>
      <c r="B20" s="3">
        <v>1843.6</v>
      </c>
      <c r="C20" s="3">
        <v>1877.1</v>
      </c>
      <c r="D20" s="3">
        <v>1920.2</v>
      </c>
      <c r="E20">
        <f t="shared" si="0"/>
        <v>1843.6</v>
      </c>
      <c r="F20">
        <f t="shared" si="1"/>
        <v>1920.2</v>
      </c>
      <c r="G20">
        <f t="shared" si="2"/>
        <v>0</v>
      </c>
      <c r="H20">
        <f t="shared" si="3"/>
        <v>43.733681462140915</v>
      </c>
      <c r="I20">
        <f t="shared" si="4"/>
        <v>100</v>
      </c>
      <c r="J20">
        <f t="shared" si="5"/>
        <v>47.911227154046969</v>
      </c>
      <c r="K20" s="2">
        <f t="shared" si="6"/>
        <v>5.6099405726634268</v>
      </c>
    </row>
    <row r="21" spans="1:11">
      <c r="A21" s="1" t="s">
        <v>33</v>
      </c>
      <c r="B21" s="3">
        <v>598.9</v>
      </c>
      <c r="C21" s="3">
        <v>623.5</v>
      </c>
      <c r="D21" s="3">
        <v>638.70000000000005</v>
      </c>
      <c r="E21">
        <f t="shared" si="0"/>
        <v>598.9</v>
      </c>
      <c r="F21">
        <f t="shared" si="1"/>
        <v>638.70000000000005</v>
      </c>
      <c r="G21">
        <f t="shared" si="2"/>
        <v>0</v>
      </c>
      <c r="H21">
        <f t="shared" si="3"/>
        <v>61.8090452261306</v>
      </c>
      <c r="I21">
        <f t="shared" si="4"/>
        <v>100</v>
      </c>
      <c r="J21">
        <f t="shared" si="5"/>
        <v>53.936348408710195</v>
      </c>
      <c r="K21" s="2">
        <f t="shared" si="6"/>
        <v>5.2702349869451668</v>
      </c>
    </row>
    <row r="22" spans="1:11">
      <c r="A22" s="1" t="s">
        <v>34</v>
      </c>
      <c r="B22" s="3">
        <v>2580.1999999999998</v>
      </c>
      <c r="C22" s="3">
        <v>2648.7</v>
      </c>
      <c r="D22" s="3">
        <v>2708.8</v>
      </c>
      <c r="E22">
        <f t="shared" si="0"/>
        <v>2580.1999999999998</v>
      </c>
      <c r="F22">
        <f t="shared" si="1"/>
        <v>2708.8</v>
      </c>
      <c r="G22">
        <f t="shared" si="2"/>
        <v>0</v>
      </c>
      <c r="H22">
        <f t="shared" si="3"/>
        <v>53.265940902021626</v>
      </c>
      <c r="I22">
        <f t="shared" si="4"/>
        <v>100</v>
      </c>
      <c r="J22">
        <f t="shared" si="5"/>
        <v>51.088646967340537</v>
      </c>
      <c r="K22" s="2">
        <f t="shared" si="6"/>
        <v>5.9329983249581213</v>
      </c>
    </row>
    <row r="23" spans="1:11">
      <c r="A23" s="1" t="s">
        <v>35</v>
      </c>
      <c r="B23" s="3">
        <v>3402</v>
      </c>
      <c r="C23" s="3">
        <v>3532.4</v>
      </c>
      <c r="D23" s="3">
        <v>3675.7</v>
      </c>
      <c r="E23">
        <f t="shared" si="0"/>
        <v>3402</v>
      </c>
      <c r="F23">
        <f t="shared" si="1"/>
        <v>3675.7</v>
      </c>
      <c r="G23">
        <f t="shared" si="2"/>
        <v>0</v>
      </c>
      <c r="H23">
        <f t="shared" si="3"/>
        <v>47.643405188162284</v>
      </c>
      <c r="I23">
        <f t="shared" si="4"/>
        <v>100</v>
      </c>
      <c r="J23">
        <f t="shared" si="5"/>
        <v>49.214468396054095</v>
      </c>
      <c r="K23" s="2">
        <f t="shared" si="6"/>
        <v>5.6197511664074593</v>
      </c>
    </row>
    <row r="24" spans="1:11">
      <c r="A24" s="1" t="s">
        <v>36</v>
      </c>
      <c r="B24" s="3">
        <v>4039.3</v>
      </c>
      <c r="C24" s="3">
        <v>4199</v>
      </c>
      <c r="D24" s="3">
        <v>4362.2</v>
      </c>
      <c r="E24">
        <f t="shared" si="0"/>
        <v>4039.3</v>
      </c>
      <c r="F24">
        <f t="shared" si="1"/>
        <v>4362.2</v>
      </c>
      <c r="G24">
        <f t="shared" si="2"/>
        <v>0</v>
      </c>
      <c r="H24">
        <f t="shared" si="3"/>
        <v>49.458036543821613</v>
      </c>
      <c r="I24">
        <f t="shared" si="4"/>
        <v>100</v>
      </c>
      <c r="J24">
        <f t="shared" si="5"/>
        <v>49.8193455146072</v>
      </c>
      <c r="K24" s="2">
        <f t="shared" si="6"/>
        <v>5.4135915235659509</v>
      </c>
    </row>
    <row r="25" spans="1:11">
      <c r="A25" s="1" t="s">
        <v>37</v>
      </c>
      <c r="B25" s="3">
        <v>2785.5</v>
      </c>
      <c r="C25" s="3">
        <v>2854.7</v>
      </c>
      <c r="D25" s="3">
        <v>2933.7</v>
      </c>
      <c r="E25">
        <f t="shared" si="0"/>
        <v>2785.5</v>
      </c>
      <c r="F25">
        <f t="shared" si="1"/>
        <v>2933.7</v>
      </c>
      <c r="G25">
        <f t="shared" si="2"/>
        <v>0</v>
      </c>
      <c r="H25">
        <f t="shared" si="3"/>
        <v>46.693657219972948</v>
      </c>
      <c r="I25">
        <f t="shared" si="4"/>
        <v>100</v>
      </c>
      <c r="J25">
        <f t="shared" si="5"/>
        <v>48.897885739990983</v>
      </c>
      <c r="K25" s="2">
        <f t="shared" si="6"/>
        <v>5.4801280066067921</v>
      </c>
    </row>
    <row r="26" spans="1:11">
      <c r="A26" s="1" t="s">
        <v>38</v>
      </c>
      <c r="B26" s="3">
        <v>1109.3</v>
      </c>
      <c r="C26" s="3">
        <v>1137.5999999999999</v>
      </c>
      <c r="D26" s="3">
        <v>1164.8</v>
      </c>
      <c r="E26">
        <f t="shared" si="0"/>
        <v>1109.3</v>
      </c>
      <c r="F26">
        <f t="shared" si="1"/>
        <v>1164.8</v>
      </c>
      <c r="G26">
        <f t="shared" si="2"/>
        <v>0</v>
      </c>
      <c r="H26">
        <f t="shared" si="3"/>
        <v>50.990990990990916</v>
      </c>
      <c r="I26">
        <f t="shared" si="4"/>
        <v>100</v>
      </c>
      <c r="J26">
        <f t="shared" si="5"/>
        <v>50.330330330330305</v>
      </c>
      <c r="K26" s="2">
        <f t="shared" si="6"/>
        <v>5.3787674313990079</v>
      </c>
    </row>
    <row r="27" spans="1:11">
      <c r="A27" s="1" t="s">
        <v>39</v>
      </c>
      <c r="B27" s="3">
        <v>2776.1</v>
      </c>
      <c r="C27" s="3">
        <v>2844.3</v>
      </c>
      <c r="D27" s="3">
        <v>2927.9</v>
      </c>
      <c r="E27">
        <f t="shared" si="0"/>
        <v>2776.1</v>
      </c>
      <c r="F27">
        <f t="shared" si="1"/>
        <v>2927.9</v>
      </c>
      <c r="G27">
        <f t="shared" si="2"/>
        <v>0</v>
      </c>
      <c r="H27">
        <f t="shared" si="3"/>
        <v>44.927536231884183</v>
      </c>
      <c r="I27">
        <f t="shared" si="4"/>
        <v>100</v>
      </c>
      <c r="J27">
        <f t="shared" si="5"/>
        <v>48.30917874396139</v>
      </c>
      <c r="K27" s="2">
        <f t="shared" si="6"/>
        <v>5.5363363363363334</v>
      </c>
    </row>
    <row r="28" spans="1:11">
      <c r="A28" s="1" t="s">
        <v>40</v>
      </c>
      <c r="B28" s="3">
        <v>470.3</v>
      </c>
      <c r="C28" s="3">
        <v>492.1</v>
      </c>
      <c r="D28" s="3">
        <v>509.6</v>
      </c>
      <c r="E28">
        <f t="shared" si="0"/>
        <v>470.3</v>
      </c>
      <c r="F28">
        <f t="shared" si="1"/>
        <v>509.6</v>
      </c>
      <c r="G28">
        <f t="shared" si="2"/>
        <v>0</v>
      </c>
      <c r="H28">
        <f t="shared" si="3"/>
        <v>55.470737913486026</v>
      </c>
      <c r="I28">
        <f t="shared" si="4"/>
        <v>100</v>
      </c>
      <c r="J28">
        <f t="shared" si="5"/>
        <v>51.823579304495347</v>
      </c>
      <c r="K28" s="2">
        <f t="shared" si="6"/>
        <v>5.3140096618357529</v>
      </c>
    </row>
    <row r="29" spans="1:11">
      <c r="A29" s="1" t="s">
        <v>41</v>
      </c>
      <c r="B29" s="3">
        <v>988.3</v>
      </c>
      <c r="C29" s="3">
        <v>1007.2</v>
      </c>
      <c r="D29" s="3">
        <v>1026</v>
      </c>
      <c r="E29">
        <f t="shared" si="0"/>
        <v>988.3</v>
      </c>
      <c r="F29">
        <f t="shared" si="1"/>
        <v>1026</v>
      </c>
      <c r="G29">
        <f t="shared" si="2"/>
        <v>0</v>
      </c>
      <c r="H29">
        <f t="shared" si="3"/>
        <v>50.132625994695147</v>
      </c>
      <c r="I29">
        <f t="shared" si="4"/>
        <v>100</v>
      </c>
      <c r="J29">
        <f t="shared" si="5"/>
        <v>50.044208664898385</v>
      </c>
      <c r="K29" s="2">
        <f t="shared" si="6"/>
        <v>5.7005937234944879</v>
      </c>
    </row>
    <row r="30" spans="1:11">
      <c r="A30" s="1" t="s">
        <v>42</v>
      </c>
      <c r="B30" s="3">
        <v>1281.7</v>
      </c>
      <c r="C30" s="3">
        <v>1374.2</v>
      </c>
      <c r="D30" s="3">
        <v>1490.6</v>
      </c>
      <c r="E30">
        <f t="shared" si="0"/>
        <v>1281.7</v>
      </c>
      <c r="F30">
        <f t="shared" si="1"/>
        <v>1490.6</v>
      </c>
      <c r="G30">
        <f t="shared" si="2"/>
        <v>0</v>
      </c>
      <c r="H30">
        <f t="shared" si="3"/>
        <v>44.279559597893758</v>
      </c>
      <c r="I30">
        <f t="shared" si="4"/>
        <v>100</v>
      </c>
      <c r="J30">
        <f t="shared" si="5"/>
        <v>48.09318653263125</v>
      </c>
      <c r="K30" s="2">
        <f t="shared" si="6"/>
        <v>5.5048629531388222</v>
      </c>
    </row>
    <row r="31" spans="1:11">
      <c r="A31" s="1" t="s">
        <v>43</v>
      </c>
      <c r="B31" s="3">
        <v>639.5</v>
      </c>
      <c r="C31" s="3">
        <v>663.1</v>
      </c>
      <c r="D31" s="3">
        <v>686</v>
      </c>
      <c r="E31">
        <f t="shared" si="0"/>
        <v>639.5</v>
      </c>
      <c r="F31">
        <f t="shared" si="1"/>
        <v>686</v>
      </c>
      <c r="G31">
        <f t="shared" si="2"/>
        <v>0</v>
      </c>
      <c r="H31">
        <f t="shared" si="3"/>
        <v>50.752688172043058</v>
      </c>
      <c r="I31">
        <f t="shared" si="4"/>
        <v>100</v>
      </c>
      <c r="J31">
        <f t="shared" si="5"/>
        <v>50.250896057347688</v>
      </c>
      <c r="K31" s="2">
        <f t="shared" si="6"/>
        <v>5.2902505185894375</v>
      </c>
    </row>
    <row r="32" spans="1:11">
      <c r="A32" s="1" t="s">
        <v>44</v>
      </c>
      <c r="B32" s="3">
        <v>3859.4</v>
      </c>
      <c r="C32" s="3">
        <v>4039.3</v>
      </c>
      <c r="D32" s="3">
        <v>4248.1000000000004</v>
      </c>
      <c r="E32">
        <f t="shared" si="0"/>
        <v>3859.4</v>
      </c>
      <c r="F32">
        <f t="shared" si="1"/>
        <v>4248.1000000000004</v>
      </c>
      <c r="G32">
        <f t="shared" si="2"/>
        <v>0</v>
      </c>
      <c r="H32">
        <f t="shared" si="3"/>
        <v>46.282480061744266</v>
      </c>
      <c r="I32">
        <f t="shared" si="4"/>
        <v>100</v>
      </c>
      <c r="J32">
        <f t="shared" si="5"/>
        <v>48.760826687248084</v>
      </c>
      <c r="K32" s="2">
        <f t="shared" si="6"/>
        <v>5.5275985663082459</v>
      </c>
    </row>
    <row r="33" spans="1:11">
      <c r="A33" s="1" t="s">
        <v>45</v>
      </c>
      <c r="B33" s="3">
        <v>799.7</v>
      </c>
      <c r="C33" s="3">
        <v>815.4</v>
      </c>
      <c r="D33" s="3">
        <v>846.9</v>
      </c>
      <c r="E33">
        <f t="shared" si="0"/>
        <v>799.7</v>
      </c>
      <c r="F33">
        <f t="shared" si="1"/>
        <v>846.9</v>
      </c>
      <c r="G33">
        <f t="shared" si="2"/>
        <v>0</v>
      </c>
      <c r="H33">
        <f t="shared" si="3"/>
        <v>33.262711864406683</v>
      </c>
      <c r="I33">
        <f t="shared" si="4"/>
        <v>100</v>
      </c>
      <c r="J33">
        <f t="shared" si="5"/>
        <v>44.420903954802235</v>
      </c>
      <c r="K33" s="2">
        <f t="shared" si="6"/>
        <v>5.3636909355972895</v>
      </c>
    </row>
    <row r="34" spans="1:11">
      <c r="A34" s="1" t="s">
        <v>46</v>
      </c>
      <c r="B34" s="3">
        <v>8813.7999999999993</v>
      </c>
      <c r="C34" s="3">
        <v>9062.2000000000007</v>
      </c>
      <c r="D34" s="3">
        <v>9518.7999999999993</v>
      </c>
      <c r="E34">
        <f t="shared" ref="E34:E52" si="7">MIN(B34:D34)</f>
        <v>8813.7999999999993</v>
      </c>
      <c r="F34">
        <f t="shared" ref="F34:F52" si="8">MAX(B34:D34)</f>
        <v>9518.7999999999993</v>
      </c>
      <c r="G34">
        <f t="shared" ref="G34:G52" si="9">(B34-E34)/(F34-E34)*100</f>
        <v>0</v>
      </c>
      <c r="H34">
        <f t="shared" ref="H34:H52" si="10">(C34-E34)/(F34-E34)*100</f>
        <v>35.234042553191699</v>
      </c>
      <c r="I34">
        <f t="shared" ref="I34:I52" si="11">(D34-E34)/(F34-E34)*100</f>
        <v>100</v>
      </c>
      <c r="J34">
        <f t="shared" ref="J34:J52" si="12">(G34+H34+I34)/3</f>
        <v>45.078014184397233</v>
      </c>
      <c r="K34" s="2">
        <f t="shared" si="6"/>
        <v>4.8862994350282456</v>
      </c>
    </row>
    <row r="35" spans="1:11">
      <c r="A35" s="1" t="s">
        <v>47</v>
      </c>
      <c r="B35" s="3">
        <v>4404.6000000000004</v>
      </c>
      <c r="C35" s="3">
        <v>4602</v>
      </c>
      <c r="D35" s="3">
        <v>4797.2</v>
      </c>
      <c r="E35">
        <f t="shared" si="7"/>
        <v>4404.6000000000004</v>
      </c>
      <c r="F35">
        <f t="shared" si="8"/>
        <v>4797.2</v>
      </c>
      <c r="G35">
        <f t="shared" si="9"/>
        <v>0</v>
      </c>
      <c r="H35">
        <f t="shared" si="10"/>
        <v>50.280183392766155</v>
      </c>
      <c r="I35">
        <f t="shared" si="11"/>
        <v>100</v>
      </c>
      <c r="J35">
        <f t="shared" si="12"/>
        <v>50.09339446425539</v>
      </c>
      <c r="K35" s="2">
        <f t="shared" ref="K35:K53" si="13">J34*$K$2</f>
        <v>4.9585815602836956</v>
      </c>
    </row>
    <row r="36" spans="1:11">
      <c r="A36" s="1" t="s">
        <v>48</v>
      </c>
      <c r="B36" s="3">
        <v>412.4</v>
      </c>
      <c r="C36" s="3">
        <v>417</v>
      </c>
      <c r="D36" s="3">
        <v>427.2</v>
      </c>
      <c r="E36">
        <f t="shared" si="7"/>
        <v>412.4</v>
      </c>
      <c r="F36">
        <f t="shared" si="8"/>
        <v>427.2</v>
      </c>
      <c r="G36">
        <f t="shared" si="9"/>
        <v>0</v>
      </c>
      <c r="H36">
        <f t="shared" si="10"/>
        <v>31.081081081081212</v>
      </c>
      <c r="I36">
        <f t="shared" si="11"/>
        <v>100</v>
      </c>
      <c r="J36">
        <f t="shared" si="12"/>
        <v>43.693693693693739</v>
      </c>
      <c r="K36" s="2">
        <f t="shared" si="13"/>
        <v>5.5102733910680932</v>
      </c>
    </row>
    <row r="37" spans="1:11">
      <c r="A37" s="1" t="s">
        <v>49</v>
      </c>
      <c r="B37" s="3">
        <v>5263.2</v>
      </c>
      <c r="C37" s="3">
        <v>5387.7</v>
      </c>
      <c r="D37" s="3">
        <v>5529.3</v>
      </c>
      <c r="E37">
        <f t="shared" si="7"/>
        <v>5263.2</v>
      </c>
      <c r="F37">
        <f t="shared" si="8"/>
        <v>5529.3</v>
      </c>
      <c r="G37">
        <f t="shared" si="9"/>
        <v>0</v>
      </c>
      <c r="H37">
        <f t="shared" si="10"/>
        <v>46.78692220969554</v>
      </c>
      <c r="I37">
        <f t="shared" si="11"/>
        <v>100</v>
      </c>
      <c r="J37">
        <f t="shared" si="12"/>
        <v>48.928974069898516</v>
      </c>
      <c r="K37" s="2">
        <f t="shared" si="13"/>
        <v>4.8063063063063112</v>
      </c>
    </row>
    <row r="38" spans="1:11">
      <c r="A38" s="1" t="s">
        <v>50</v>
      </c>
      <c r="B38" s="3">
        <v>1627.6</v>
      </c>
      <c r="C38" s="3">
        <v>1649.9</v>
      </c>
      <c r="D38" s="3">
        <v>1697.8</v>
      </c>
      <c r="E38">
        <f t="shared" si="7"/>
        <v>1627.6</v>
      </c>
      <c r="F38">
        <f t="shared" si="8"/>
        <v>1697.8</v>
      </c>
      <c r="G38">
        <f t="shared" si="9"/>
        <v>0</v>
      </c>
      <c r="H38">
        <f t="shared" si="10"/>
        <v>31.766381766382008</v>
      </c>
      <c r="I38">
        <f t="shared" si="11"/>
        <v>100</v>
      </c>
      <c r="J38">
        <f t="shared" si="12"/>
        <v>43.922127255460673</v>
      </c>
      <c r="K38" s="2">
        <f t="shared" si="13"/>
        <v>5.3821871476888363</v>
      </c>
    </row>
    <row r="39" spans="1:11">
      <c r="A39" s="1" t="s">
        <v>51</v>
      </c>
      <c r="B39" s="3">
        <v>1831.2</v>
      </c>
      <c r="C39" s="3">
        <v>1875.6</v>
      </c>
      <c r="D39" s="3">
        <v>1949.3</v>
      </c>
      <c r="E39">
        <f t="shared" si="7"/>
        <v>1831.2</v>
      </c>
      <c r="F39">
        <f t="shared" si="8"/>
        <v>1949.3</v>
      </c>
      <c r="G39">
        <f t="shared" si="9"/>
        <v>0</v>
      </c>
      <c r="H39">
        <f t="shared" si="10"/>
        <v>37.595258255715407</v>
      </c>
      <c r="I39">
        <f t="shared" si="11"/>
        <v>100</v>
      </c>
      <c r="J39">
        <f t="shared" si="12"/>
        <v>45.865086085238467</v>
      </c>
      <c r="K39" s="2">
        <f t="shared" si="13"/>
        <v>4.8314339981006738</v>
      </c>
    </row>
    <row r="40" spans="1:11">
      <c r="A40" s="1" t="s">
        <v>52</v>
      </c>
      <c r="B40" s="3">
        <v>5604.8</v>
      </c>
      <c r="C40" s="3">
        <v>5760.3</v>
      </c>
      <c r="D40" s="3">
        <v>5987.4</v>
      </c>
      <c r="E40">
        <f t="shared" si="7"/>
        <v>5604.8</v>
      </c>
      <c r="F40">
        <f t="shared" si="8"/>
        <v>5987.4</v>
      </c>
      <c r="G40">
        <f t="shared" si="9"/>
        <v>0</v>
      </c>
      <c r="H40">
        <f t="shared" si="10"/>
        <v>40.642969158390017</v>
      </c>
      <c r="I40">
        <f t="shared" si="11"/>
        <v>100</v>
      </c>
      <c r="J40">
        <f t="shared" si="12"/>
        <v>46.880989719463344</v>
      </c>
      <c r="K40" s="2">
        <f t="shared" si="13"/>
        <v>5.0451594693762312</v>
      </c>
    </row>
    <row r="41" spans="1:11">
      <c r="A41" s="1" t="s">
        <v>53</v>
      </c>
      <c r="B41" s="3">
        <v>461.5</v>
      </c>
      <c r="C41" s="3">
        <v>479.5</v>
      </c>
      <c r="D41" s="3">
        <v>495.8</v>
      </c>
      <c r="E41">
        <f t="shared" si="7"/>
        <v>461.5</v>
      </c>
      <c r="F41">
        <f t="shared" si="8"/>
        <v>495.8</v>
      </c>
      <c r="G41">
        <f t="shared" si="9"/>
        <v>0</v>
      </c>
      <c r="H41">
        <f t="shared" si="10"/>
        <v>52.478134110787153</v>
      </c>
      <c r="I41">
        <f t="shared" si="11"/>
        <v>100</v>
      </c>
      <c r="J41">
        <f t="shared" si="12"/>
        <v>50.82604470359572</v>
      </c>
      <c r="K41" s="2">
        <f t="shared" si="13"/>
        <v>5.1569088691409677</v>
      </c>
    </row>
    <row r="42" spans="1:11">
      <c r="A42" s="1" t="s">
        <v>54</v>
      </c>
      <c r="B42" s="3">
        <v>2082.3000000000002</v>
      </c>
      <c r="C42" s="3">
        <v>2154.6</v>
      </c>
      <c r="D42" s="3">
        <v>2243.5</v>
      </c>
      <c r="E42">
        <f t="shared" si="7"/>
        <v>2082.3000000000002</v>
      </c>
      <c r="F42">
        <f t="shared" si="8"/>
        <v>2243.5</v>
      </c>
      <c r="G42">
        <f t="shared" si="9"/>
        <v>0</v>
      </c>
      <c r="H42">
        <f t="shared" si="10"/>
        <v>44.851116625310055</v>
      </c>
      <c r="I42">
        <f t="shared" si="11"/>
        <v>100</v>
      </c>
      <c r="J42">
        <f t="shared" si="12"/>
        <v>48.283705541770018</v>
      </c>
      <c r="K42" s="2">
        <f t="shared" si="13"/>
        <v>5.5908649173955292</v>
      </c>
    </row>
    <row r="43" spans="1:11">
      <c r="A43" s="1" t="s">
        <v>55</v>
      </c>
      <c r="B43" s="3">
        <v>426.2</v>
      </c>
      <c r="C43" s="3">
        <v>440.4</v>
      </c>
      <c r="D43" s="3">
        <v>452.5</v>
      </c>
      <c r="E43">
        <f t="shared" si="7"/>
        <v>426.2</v>
      </c>
      <c r="F43">
        <f t="shared" si="8"/>
        <v>452.5</v>
      </c>
      <c r="G43">
        <f t="shared" si="9"/>
        <v>0</v>
      </c>
      <c r="H43">
        <f t="shared" si="10"/>
        <v>53.992395437262289</v>
      </c>
      <c r="I43">
        <f t="shared" si="11"/>
        <v>100</v>
      </c>
      <c r="J43">
        <f t="shared" si="12"/>
        <v>51.330798479087434</v>
      </c>
      <c r="K43" s="2">
        <f t="shared" si="13"/>
        <v>5.3112076095947023</v>
      </c>
    </row>
    <row r="44" spans="1:11">
      <c r="A44" s="1" t="s">
        <v>56</v>
      </c>
      <c r="B44" s="3">
        <v>3004.5</v>
      </c>
      <c r="C44" s="3">
        <v>3103.5</v>
      </c>
      <c r="D44" s="3">
        <v>3244.8</v>
      </c>
      <c r="E44">
        <f t="shared" si="7"/>
        <v>3004.5</v>
      </c>
      <c r="F44">
        <f t="shared" si="8"/>
        <v>3244.8</v>
      </c>
      <c r="G44">
        <f t="shared" si="9"/>
        <v>0</v>
      </c>
      <c r="H44">
        <f t="shared" si="10"/>
        <v>41.198501872659143</v>
      </c>
      <c r="I44">
        <f t="shared" si="11"/>
        <v>100</v>
      </c>
      <c r="J44">
        <f t="shared" si="12"/>
        <v>47.066167290886376</v>
      </c>
      <c r="K44" s="2">
        <f t="shared" si="13"/>
        <v>5.6463878326996175</v>
      </c>
    </row>
    <row r="45" spans="1:11">
      <c r="A45" s="1" t="s">
        <v>57</v>
      </c>
      <c r="B45" s="3">
        <v>12275.5</v>
      </c>
      <c r="C45" s="3">
        <v>12722.8</v>
      </c>
      <c r="D45" s="3">
        <v>13458.6</v>
      </c>
      <c r="E45">
        <f t="shared" si="7"/>
        <v>12275.5</v>
      </c>
      <c r="F45">
        <f t="shared" si="8"/>
        <v>13458.6</v>
      </c>
      <c r="G45">
        <f t="shared" si="9"/>
        <v>0</v>
      </c>
      <c r="H45">
        <f t="shared" si="10"/>
        <v>37.807454991124942</v>
      </c>
      <c r="I45">
        <f t="shared" si="11"/>
        <v>100</v>
      </c>
      <c r="J45">
        <f t="shared" si="12"/>
        <v>45.935818330374978</v>
      </c>
      <c r="K45" s="2">
        <f t="shared" si="13"/>
        <v>5.1772784019975013</v>
      </c>
    </row>
    <row r="46" spans="1:11">
      <c r="A46" s="1" t="s">
        <v>58</v>
      </c>
      <c r="B46" s="3">
        <v>1535.6</v>
      </c>
      <c r="C46" s="3">
        <v>1613.1</v>
      </c>
      <c r="D46" s="3">
        <v>1678.9</v>
      </c>
      <c r="E46">
        <f t="shared" si="7"/>
        <v>1535.6</v>
      </c>
      <c r="F46">
        <f t="shared" si="8"/>
        <v>1678.9</v>
      </c>
      <c r="G46">
        <f t="shared" si="9"/>
        <v>0</v>
      </c>
      <c r="H46">
        <f t="shared" si="10"/>
        <v>54.082344731332796</v>
      </c>
      <c r="I46">
        <f t="shared" si="11"/>
        <v>100</v>
      </c>
      <c r="J46">
        <f t="shared" si="12"/>
        <v>51.360781577110934</v>
      </c>
      <c r="K46" s="2">
        <f t="shared" si="13"/>
        <v>5.0529400163412479</v>
      </c>
    </row>
    <row r="47" spans="1:11">
      <c r="A47" s="1" t="s">
        <v>59</v>
      </c>
      <c r="B47" s="3">
        <v>287</v>
      </c>
      <c r="C47" s="3">
        <v>294.7</v>
      </c>
      <c r="D47" s="3">
        <v>303.60000000000002</v>
      </c>
      <c r="E47">
        <f t="shared" si="7"/>
        <v>287</v>
      </c>
      <c r="F47">
        <f t="shared" si="8"/>
        <v>303.60000000000002</v>
      </c>
      <c r="G47">
        <f t="shared" si="9"/>
        <v>0</v>
      </c>
      <c r="H47">
        <f t="shared" si="10"/>
        <v>46.385542168674561</v>
      </c>
      <c r="I47">
        <f t="shared" si="11"/>
        <v>100</v>
      </c>
      <c r="J47">
        <f t="shared" si="12"/>
        <v>48.795180722891523</v>
      </c>
      <c r="K47" s="2">
        <f t="shared" si="13"/>
        <v>5.6496859734822031</v>
      </c>
    </row>
    <row r="48" spans="1:11">
      <c r="A48" s="1" t="s">
        <v>60</v>
      </c>
      <c r="B48" s="3">
        <v>3858.3</v>
      </c>
      <c r="C48" s="3">
        <v>3951.2</v>
      </c>
      <c r="D48" s="3">
        <v>4069.3</v>
      </c>
      <c r="E48">
        <f t="shared" si="7"/>
        <v>3858.3</v>
      </c>
      <c r="F48">
        <f t="shared" si="8"/>
        <v>4069.3</v>
      </c>
      <c r="G48">
        <f t="shared" si="9"/>
        <v>0</v>
      </c>
      <c r="H48">
        <f t="shared" si="10"/>
        <v>44.028436018957173</v>
      </c>
      <c r="I48">
        <f t="shared" si="11"/>
        <v>100</v>
      </c>
      <c r="J48">
        <f t="shared" si="12"/>
        <v>48.009478672985722</v>
      </c>
      <c r="K48" s="2">
        <f t="shared" si="13"/>
        <v>5.367469879518068</v>
      </c>
    </row>
    <row r="49" spans="1:11">
      <c r="A49" s="1" t="s">
        <v>61</v>
      </c>
      <c r="B49" s="3">
        <v>3282.2</v>
      </c>
      <c r="C49" s="3">
        <v>3370</v>
      </c>
      <c r="D49" s="3">
        <v>3529.5</v>
      </c>
      <c r="E49">
        <f t="shared" si="7"/>
        <v>3282.2</v>
      </c>
      <c r="F49">
        <f t="shared" si="8"/>
        <v>3529.5</v>
      </c>
      <c r="G49">
        <f t="shared" si="9"/>
        <v>0</v>
      </c>
      <c r="H49">
        <f t="shared" si="10"/>
        <v>35.503437120905829</v>
      </c>
      <c r="I49">
        <f t="shared" si="11"/>
        <v>100</v>
      </c>
      <c r="J49">
        <f t="shared" si="12"/>
        <v>45.167812373635279</v>
      </c>
      <c r="K49" s="2">
        <f t="shared" si="13"/>
        <v>5.2810426540284299</v>
      </c>
    </row>
    <row r="50" spans="1:11">
      <c r="A50" s="1" t="s">
        <v>62</v>
      </c>
      <c r="B50" s="3">
        <v>668.3</v>
      </c>
      <c r="C50" s="3">
        <v>681.3</v>
      </c>
      <c r="D50" s="3">
        <v>696.1</v>
      </c>
      <c r="E50">
        <f t="shared" si="7"/>
        <v>668.3</v>
      </c>
      <c r="F50">
        <f t="shared" si="8"/>
        <v>696.1</v>
      </c>
      <c r="G50">
        <f t="shared" si="9"/>
        <v>0</v>
      </c>
      <c r="H50">
        <f t="shared" si="10"/>
        <v>46.762589928057437</v>
      </c>
      <c r="I50">
        <f t="shared" si="11"/>
        <v>100</v>
      </c>
      <c r="J50">
        <f t="shared" si="12"/>
        <v>48.920863309352477</v>
      </c>
      <c r="K50" s="2">
        <f t="shared" si="13"/>
        <v>4.9684593610998808</v>
      </c>
    </row>
    <row r="51" spans="1:11">
      <c r="A51" s="1" t="s">
        <v>63</v>
      </c>
      <c r="B51" s="3">
        <v>2823.8</v>
      </c>
      <c r="C51" s="3">
        <v>2892.3</v>
      </c>
      <c r="D51" s="3">
        <v>2965</v>
      </c>
      <c r="E51">
        <f t="shared" si="7"/>
        <v>2823.8</v>
      </c>
      <c r="F51">
        <f t="shared" si="8"/>
        <v>2965</v>
      </c>
      <c r="G51">
        <f t="shared" si="9"/>
        <v>0</v>
      </c>
      <c r="H51">
        <f t="shared" si="10"/>
        <v>48.512747875354165</v>
      </c>
      <c r="I51">
        <f t="shared" si="11"/>
        <v>100</v>
      </c>
      <c r="J51">
        <f t="shared" si="12"/>
        <v>49.504249291784724</v>
      </c>
      <c r="K51" s="2">
        <f t="shared" si="13"/>
        <v>5.3812949640287728</v>
      </c>
    </row>
    <row r="52" spans="1:11">
      <c r="A52" s="1" t="s">
        <v>64</v>
      </c>
      <c r="B52" s="3">
        <v>274</v>
      </c>
      <c r="C52" s="3">
        <v>278.39999999999998</v>
      </c>
      <c r="D52" s="3">
        <v>284.39999999999998</v>
      </c>
      <c r="E52">
        <f t="shared" si="7"/>
        <v>274</v>
      </c>
      <c r="F52">
        <f t="shared" si="8"/>
        <v>284.39999999999998</v>
      </c>
      <c r="G52">
        <f t="shared" si="9"/>
        <v>0</v>
      </c>
      <c r="H52">
        <f t="shared" si="10"/>
        <v>42.307692307692179</v>
      </c>
      <c r="I52">
        <f t="shared" si="11"/>
        <v>100</v>
      </c>
      <c r="J52">
        <f t="shared" si="12"/>
        <v>47.435897435897395</v>
      </c>
      <c r="K52" s="2">
        <f t="shared" si="13"/>
        <v>5.4454674220963195</v>
      </c>
    </row>
    <row r="53" spans="1:11">
      <c r="K53" s="2">
        <f t="shared" si="13"/>
        <v>5.2179487179487136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C1" sqref="C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4">
        <v>235118.3</v>
      </c>
      <c r="C2">
        <v>257986.5</v>
      </c>
      <c r="D2">
        <v>281569</v>
      </c>
      <c r="E2">
        <f t="shared" ref="E2:E33" si="0">MIN(B2:D2)</f>
        <v>235118.3</v>
      </c>
      <c r="F2">
        <f t="shared" ref="F2:F33" si="1">MAX(B2:D2)</f>
        <v>281569</v>
      </c>
      <c r="G2">
        <f t="shared" ref="G2:G33" si="2">(B2-E2)/(F2-E2)*100</f>
        <v>0</v>
      </c>
      <c r="H2">
        <f t="shared" ref="H2:H33" si="3">(C2-E2)/(F2-E2)*100</f>
        <v>49.231120306044915</v>
      </c>
      <c r="I2">
        <f t="shared" ref="I2:I33" si="4">(D2-E2)/(F2-E2)*100</f>
        <v>100</v>
      </c>
      <c r="J2">
        <f t="shared" ref="J2:J33" si="5">(G2+H2+I2)/3</f>
        <v>49.743706768681641</v>
      </c>
      <c r="K2" s="20">
        <v>0.12</v>
      </c>
    </row>
    <row r="3" spans="1:11">
      <c r="A3" s="1" t="s">
        <v>15</v>
      </c>
      <c r="B3" s="4">
        <v>51261.5</v>
      </c>
      <c r="C3">
        <v>58646</v>
      </c>
      <c r="D3">
        <v>65698.8</v>
      </c>
      <c r="E3">
        <f t="shared" si="0"/>
        <v>51261.5</v>
      </c>
      <c r="F3">
        <f t="shared" si="1"/>
        <v>65698.8</v>
      </c>
      <c r="G3">
        <f t="shared" si="2"/>
        <v>0</v>
      </c>
      <c r="H3">
        <f t="shared" si="3"/>
        <v>51.148760502309976</v>
      </c>
      <c r="I3">
        <f t="shared" si="4"/>
        <v>100</v>
      </c>
      <c r="J3">
        <f t="shared" si="5"/>
        <v>50.382920167436659</v>
      </c>
      <c r="K3" s="2">
        <f t="shared" ref="K3:K34" si="6">J2*$K$2</f>
        <v>5.9692448122417963</v>
      </c>
    </row>
    <row r="4" spans="1:11">
      <c r="A4" s="1" t="s">
        <v>16</v>
      </c>
      <c r="B4" s="4">
        <v>386443.5</v>
      </c>
      <c r="C4">
        <v>432279.8</v>
      </c>
      <c r="D4">
        <v>475653.7</v>
      </c>
      <c r="E4">
        <f t="shared" si="0"/>
        <v>386443.5</v>
      </c>
      <c r="F4">
        <f t="shared" si="1"/>
        <v>475653.7</v>
      </c>
      <c r="G4">
        <f t="shared" si="2"/>
        <v>0</v>
      </c>
      <c r="H4">
        <f t="shared" si="3"/>
        <v>51.380111242884766</v>
      </c>
      <c r="I4">
        <f t="shared" si="4"/>
        <v>100</v>
      </c>
      <c r="J4">
        <f t="shared" si="5"/>
        <v>50.460037080961591</v>
      </c>
      <c r="K4" s="2">
        <f t="shared" si="6"/>
        <v>6.0459504200923986</v>
      </c>
    </row>
    <row r="5" spans="1:11">
      <c r="A5" s="1" t="s">
        <v>17</v>
      </c>
      <c r="B5" s="4">
        <v>135884.5</v>
      </c>
      <c r="C5">
        <v>151931.9</v>
      </c>
      <c r="D5">
        <v>165989.29999999999</v>
      </c>
      <c r="E5">
        <f t="shared" si="0"/>
        <v>135884.5</v>
      </c>
      <c r="F5">
        <f t="shared" si="1"/>
        <v>165989.29999999999</v>
      </c>
      <c r="G5">
        <f t="shared" si="2"/>
        <v>0</v>
      </c>
      <c r="H5">
        <f t="shared" si="3"/>
        <v>53.305120778081907</v>
      </c>
      <c r="I5">
        <f t="shared" si="4"/>
        <v>100</v>
      </c>
      <c r="J5">
        <f t="shared" si="5"/>
        <v>51.101706926027305</v>
      </c>
      <c r="K5" s="2">
        <f t="shared" si="6"/>
        <v>6.055204449715391</v>
      </c>
    </row>
    <row r="6" spans="1:11">
      <c r="A6" s="1" t="s">
        <v>18</v>
      </c>
      <c r="B6" s="4">
        <v>3068809.4</v>
      </c>
      <c r="C6">
        <v>3416939.4</v>
      </c>
      <c r="D6">
        <v>3641643.4</v>
      </c>
      <c r="E6">
        <f t="shared" si="0"/>
        <v>3068809.4</v>
      </c>
      <c r="F6">
        <f t="shared" si="1"/>
        <v>3641643.4</v>
      </c>
      <c r="G6">
        <f t="shared" si="2"/>
        <v>0</v>
      </c>
      <c r="H6">
        <f t="shared" si="3"/>
        <v>60.773278122457818</v>
      </c>
      <c r="I6">
        <f t="shared" si="4"/>
        <v>100</v>
      </c>
      <c r="J6">
        <f t="shared" si="5"/>
        <v>53.591092707485934</v>
      </c>
      <c r="K6" s="2">
        <f t="shared" si="6"/>
        <v>6.1322048311232766</v>
      </c>
    </row>
    <row r="7" spans="1:11">
      <c r="A7" s="1" t="s">
        <v>19</v>
      </c>
      <c r="B7" s="4">
        <v>397612.2</v>
      </c>
      <c r="C7">
        <v>447051.7</v>
      </c>
      <c r="D7">
        <v>491289</v>
      </c>
      <c r="E7">
        <f t="shared" si="0"/>
        <v>397612.2</v>
      </c>
      <c r="F7">
        <f t="shared" si="1"/>
        <v>491289</v>
      </c>
      <c r="G7">
        <f t="shared" si="2"/>
        <v>0</v>
      </c>
      <c r="H7">
        <f t="shared" si="3"/>
        <v>52.776674694267953</v>
      </c>
      <c r="I7">
        <f t="shared" si="4"/>
        <v>100</v>
      </c>
      <c r="J7">
        <f t="shared" si="5"/>
        <v>50.925558231422656</v>
      </c>
      <c r="K7" s="2">
        <f t="shared" si="6"/>
        <v>6.4309311248983123</v>
      </c>
    </row>
    <row r="8" spans="1:11">
      <c r="A8" s="1" t="s">
        <v>20</v>
      </c>
      <c r="B8" s="4">
        <v>275801.90000000002</v>
      </c>
      <c r="C8">
        <v>295907.5</v>
      </c>
      <c r="D8">
        <v>319344.8</v>
      </c>
      <c r="E8">
        <f t="shared" si="0"/>
        <v>275801.90000000002</v>
      </c>
      <c r="F8">
        <f t="shared" si="1"/>
        <v>319344.8</v>
      </c>
      <c r="G8">
        <f t="shared" si="2"/>
        <v>0</v>
      </c>
      <c r="H8">
        <f t="shared" si="3"/>
        <v>46.174232768143582</v>
      </c>
      <c r="I8">
        <f t="shared" si="4"/>
        <v>100</v>
      </c>
      <c r="J8">
        <f t="shared" si="5"/>
        <v>48.724744256047863</v>
      </c>
      <c r="K8" s="2">
        <f t="shared" si="6"/>
        <v>6.1110669877707187</v>
      </c>
    </row>
    <row r="9" spans="1:11">
      <c r="A9" s="1" t="s">
        <v>21</v>
      </c>
      <c r="B9" s="4">
        <v>77615.100000000006</v>
      </c>
      <c r="C9">
        <v>82952.800000000003</v>
      </c>
      <c r="D9">
        <v>90208.3</v>
      </c>
      <c r="E9">
        <f t="shared" si="0"/>
        <v>77615.100000000006</v>
      </c>
      <c r="F9">
        <f t="shared" si="1"/>
        <v>90208.3</v>
      </c>
      <c r="G9">
        <f t="shared" si="2"/>
        <v>0</v>
      </c>
      <c r="H9">
        <f t="shared" si="3"/>
        <v>42.385573166470778</v>
      </c>
      <c r="I9">
        <f t="shared" si="4"/>
        <v>100</v>
      </c>
      <c r="J9">
        <f t="shared" si="5"/>
        <v>47.461857722156928</v>
      </c>
      <c r="K9" s="2">
        <f t="shared" si="6"/>
        <v>5.8469693107257434</v>
      </c>
    </row>
    <row r="10" spans="1:11">
      <c r="A10" s="1" t="s">
        <v>22</v>
      </c>
      <c r="B10" s="4">
        <v>146935.29999999999</v>
      </c>
      <c r="C10">
        <v>156139.9</v>
      </c>
      <c r="D10">
        <v>165060.5</v>
      </c>
      <c r="E10">
        <f t="shared" si="0"/>
        <v>146935.29999999999</v>
      </c>
      <c r="F10">
        <f t="shared" si="1"/>
        <v>165060.5</v>
      </c>
      <c r="G10">
        <f t="shared" si="2"/>
        <v>0</v>
      </c>
      <c r="H10">
        <f t="shared" si="3"/>
        <v>50.783439631010964</v>
      </c>
      <c r="I10">
        <f t="shared" si="4"/>
        <v>100</v>
      </c>
      <c r="J10">
        <f t="shared" si="5"/>
        <v>50.261146543670321</v>
      </c>
      <c r="K10" s="2">
        <f t="shared" si="6"/>
        <v>5.6954229266588312</v>
      </c>
    </row>
    <row r="11" spans="1:11">
      <c r="A11" s="1" t="s">
        <v>23</v>
      </c>
      <c r="B11" s="4">
        <v>1140133</v>
      </c>
      <c r="C11">
        <v>1292391.3</v>
      </c>
      <c r="D11">
        <v>1439065</v>
      </c>
      <c r="E11">
        <f t="shared" si="0"/>
        <v>1140133</v>
      </c>
      <c r="F11">
        <f t="shared" si="1"/>
        <v>1439065</v>
      </c>
      <c r="G11">
        <f t="shared" si="2"/>
        <v>0</v>
      </c>
      <c r="H11">
        <f t="shared" si="3"/>
        <v>50.934092034308819</v>
      </c>
      <c r="I11">
        <f t="shared" si="4"/>
        <v>100</v>
      </c>
      <c r="J11">
        <f t="shared" si="5"/>
        <v>50.311364011436275</v>
      </c>
      <c r="K11" s="2">
        <f t="shared" si="6"/>
        <v>6.0313375852404381</v>
      </c>
    </row>
    <row r="12" spans="1:11">
      <c r="A12" s="1" t="s">
        <v>24</v>
      </c>
      <c r="B12" s="4">
        <v>637930.6</v>
      </c>
      <c r="C12">
        <v>701606.1</v>
      </c>
      <c r="D12">
        <v>767377.6</v>
      </c>
      <c r="E12">
        <f t="shared" si="0"/>
        <v>637930.6</v>
      </c>
      <c r="F12">
        <f t="shared" si="1"/>
        <v>767377.6</v>
      </c>
      <c r="G12">
        <f t="shared" si="2"/>
        <v>0</v>
      </c>
      <c r="H12">
        <f t="shared" si="3"/>
        <v>49.190402249569317</v>
      </c>
      <c r="I12">
        <f t="shared" si="4"/>
        <v>100</v>
      </c>
      <c r="J12">
        <f t="shared" si="5"/>
        <v>49.730134083189775</v>
      </c>
      <c r="K12" s="2">
        <f t="shared" si="6"/>
        <v>6.0373636813723532</v>
      </c>
    </row>
    <row r="13" spans="1:11">
      <c r="A13" s="1" t="s">
        <v>25</v>
      </c>
      <c r="B13" s="4">
        <v>84615.2</v>
      </c>
      <c r="C13">
        <v>93089.8</v>
      </c>
      <c r="D13">
        <v>101082.6</v>
      </c>
      <c r="E13">
        <f t="shared" si="0"/>
        <v>84615.2</v>
      </c>
      <c r="F13">
        <f t="shared" si="1"/>
        <v>101082.6</v>
      </c>
      <c r="G13">
        <f t="shared" si="2"/>
        <v>0</v>
      </c>
      <c r="H13">
        <f t="shared" si="3"/>
        <v>51.46289031662559</v>
      </c>
      <c r="I13">
        <f t="shared" si="4"/>
        <v>100</v>
      </c>
      <c r="J13">
        <f t="shared" si="5"/>
        <v>50.487630105541861</v>
      </c>
      <c r="K13" s="2">
        <f t="shared" si="6"/>
        <v>5.9676160899827728</v>
      </c>
    </row>
    <row r="14" spans="1:11">
      <c r="A14" s="1" t="s">
        <v>26</v>
      </c>
      <c r="B14" s="4">
        <v>88187.7</v>
      </c>
      <c r="C14">
        <v>98792.8</v>
      </c>
      <c r="D14">
        <v>110871.1</v>
      </c>
      <c r="E14">
        <f t="shared" si="0"/>
        <v>88187.7</v>
      </c>
      <c r="F14">
        <f t="shared" si="1"/>
        <v>110871.1</v>
      </c>
      <c r="G14">
        <f t="shared" si="2"/>
        <v>0</v>
      </c>
      <c r="H14">
        <f t="shared" si="3"/>
        <v>46.752691395469824</v>
      </c>
      <c r="I14">
        <f t="shared" si="4"/>
        <v>100</v>
      </c>
      <c r="J14">
        <f t="shared" si="5"/>
        <v>48.917563798489937</v>
      </c>
      <c r="K14" s="2">
        <f t="shared" si="6"/>
        <v>6.0585156126650235</v>
      </c>
    </row>
    <row r="15" spans="1:11">
      <c r="A15" s="1" t="s">
        <v>27</v>
      </c>
      <c r="B15" s="4">
        <v>860747.5</v>
      </c>
      <c r="C15">
        <v>943993.3</v>
      </c>
      <c r="D15">
        <v>1025667.2</v>
      </c>
      <c r="E15">
        <f t="shared" si="0"/>
        <v>860747.5</v>
      </c>
      <c r="F15">
        <f t="shared" si="1"/>
        <v>1025667.2</v>
      </c>
      <c r="G15">
        <f t="shared" si="2"/>
        <v>0</v>
      </c>
      <c r="H15">
        <f t="shared" si="3"/>
        <v>50.476565261760761</v>
      </c>
      <c r="I15">
        <f t="shared" si="4"/>
        <v>100</v>
      </c>
      <c r="J15">
        <f t="shared" si="5"/>
        <v>50.158855087253585</v>
      </c>
      <c r="K15" s="2">
        <f t="shared" si="6"/>
        <v>5.8701076558187921</v>
      </c>
    </row>
    <row r="16" spans="1:11">
      <c r="A16" s="1" t="s">
        <v>28</v>
      </c>
      <c r="B16" s="4">
        <v>377901.1</v>
      </c>
      <c r="C16">
        <v>422951.9</v>
      </c>
      <c r="D16">
        <v>470323.6</v>
      </c>
      <c r="E16">
        <f t="shared" si="0"/>
        <v>377901.1</v>
      </c>
      <c r="F16">
        <f t="shared" si="1"/>
        <v>470323.6</v>
      </c>
      <c r="G16">
        <f t="shared" si="2"/>
        <v>0</v>
      </c>
      <c r="H16">
        <f t="shared" si="3"/>
        <v>48.744407476534448</v>
      </c>
      <c r="I16">
        <f t="shared" si="4"/>
        <v>100</v>
      </c>
      <c r="J16">
        <f t="shared" si="5"/>
        <v>49.581469158844811</v>
      </c>
      <c r="K16" s="2">
        <f t="shared" si="6"/>
        <v>6.0190626104704297</v>
      </c>
    </row>
    <row r="17" spans="1:11">
      <c r="A17" s="1" t="s">
        <v>29</v>
      </c>
      <c r="B17" s="4">
        <v>199447</v>
      </c>
      <c r="C17">
        <v>220818.2</v>
      </c>
      <c r="D17">
        <v>238342.3</v>
      </c>
      <c r="E17">
        <f t="shared" si="0"/>
        <v>199447</v>
      </c>
      <c r="F17">
        <f t="shared" si="1"/>
        <v>238342.3</v>
      </c>
      <c r="G17">
        <f t="shared" si="2"/>
        <v>0</v>
      </c>
      <c r="H17">
        <f t="shared" si="3"/>
        <v>54.94545613480296</v>
      </c>
      <c r="I17">
        <f t="shared" si="4"/>
        <v>100</v>
      </c>
      <c r="J17">
        <f t="shared" si="5"/>
        <v>51.648485378267651</v>
      </c>
      <c r="K17" s="2">
        <f t="shared" si="6"/>
        <v>5.9497762990613774</v>
      </c>
    </row>
    <row r="18" spans="1:11">
      <c r="A18" s="1" t="s">
        <v>30</v>
      </c>
      <c r="B18" s="4">
        <v>177720.6</v>
      </c>
      <c r="C18">
        <v>191831.7</v>
      </c>
      <c r="D18">
        <v>209326.1</v>
      </c>
      <c r="E18">
        <f t="shared" si="0"/>
        <v>177720.6</v>
      </c>
      <c r="F18">
        <f t="shared" si="1"/>
        <v>209326.1</v>
      </c>
      <c r="G18">
        <f t="shared" si="2"/>
        <v>0</v>
      </c>
      <c r="H18">
        <f t="shared" si="3"/>
        <v>44.647608802265445</v>
      </c>
      <c r="I18">
        <f t="shared" si="4"/>
        <v>100</v>
      </c>
      <c r="J18">
        <f t="shared" si="5"/>
        <v>48.215869600755148</v>
      </c>
      <c r="K18" s="2">
        <f t="shared" si="6"/>
        <v>6.197818245392118</v>
      </c>
    </row>
    <row r="19" spans="1:11">
      <c r="A19" s="1" t="s">
        <v>31</v>
      </c>
      <c r="B19" s="4">
        <v>218755.20000000001</v>
      </c>
      <c r="C19">
        <v>237925.9</v>
      </c>
      <c r="D19">
        <v>258981.2</v>
      </c>
      <c r="E19">
        <f t="shared" si="0"/>
        <v>218755.20000000001</v>
      </c>
      <c r="F19">
        <f t="shared" si="1"/>
        <v>258981.2</v>
      </c>
      <c r="G19">
        <f t="shared" si="2"/>
        <v>0</v>
      </c>
      <c r="H19">
        <f t="shared" si="3"/>
        <v>47.657485208571529</v>
      </c>
      <c r="I19">
        <f t="shared" si="4"/>
        <v>100</v>
      </c>
      <c r="J19">
        <f t="shared" si="5"/>
        <v>49.219161736190507</v>
      </c>
      <c r="K19" s="2">
        <f t="shared" si="6"/>
        <v>5.7859043520906175</v>
      </c>
    </row>
    <row r="20" spans="1:11">
      <c r="A20" s="1" t="s">
        <v>32</v>
      </c>
      <c r="B20" s="4">
        <v>236135.9</v>
      </c>
      <c r="C20">
        <v>263162.7</v>
      </c>
      <c r="D20">
        <v>291951.90000000002</v>
      </c>
      <c r="E20">
        <f t="shared" si="0"/>
        <v>236135.9</v>
      </c>
      <c r="F20">
        <f t="shared" si="1"/>
        <v>291951.90000000002</v>
      </c>
      <c r="G20">
        <f t="shared" si="2"/>
        <v>0</v>
      </c>
      <c r="H20">
        <f t="shared" si="3"/>
        <v>48.421241221155228</v>
      </c>
      <c r="I20">
        <f t="shared" si="4"/>
        <v>100</v>
      </c>
      <c r="J20">
        <f t="shared" si="5"/>
        <v>49.473747073718414</v>
      </c>
      <c r="K20" s="2">
        <f t="shared" si="6"/>
        <v>5.9062994083428606</v>
      </c>
    </row>
    <row r="21" spans="1:11">
      <c r="A21" s="1" t="s">
        <v>33</v>
      </c>
      <c r="B21" s="4">
        <v>72091.600000000006</v>
      </c>
      <c r="C21">
        <v>78918.399999999994</v>
      </c>
      <c r="D21">
        <v>85801.2</v>
      </c>
      <c r="E21">
        <f t="shared" si="0"/>
        <v>72091.600000000006</v>
      </c>
      <c r="F21">
        <f t="shared" si="1"/>
        <v>85801.2</v>
      </c>
      <c r="G21">
        <f t="shared" si="2"/>
        <v>0</v>
      </c>
      <c r="H21">
        <f t="shared" si="3"/>
        <v>49.795763552547065</v>
      </c>
      <c r="I21">
        <f t="shared" si="4"/>
        <v>100</v>
      </c>
      <c r="J21">
        <f t="shared" si="5"/>
        <v>49.931921184182357</v>
      </c>
      <c r="K21" s="2">
        <f t="shared" si="6"/>
        <v>5.9368496488462092</v>
      </c>
    </row>
    <row r="22" spans="1:11">
      <c r="A22" s="1" t="s">
        <v>34</v>
      </c>
      <c r="B22" s="4">
        <v>413417.7</v>
      </c>
      <c r="C22">
        <v>446941</v>
      </c>
      <c r="D22">
        <v>480112.7</v>
      </c>
      <c r="E22">
        <f t="shared" si="0"/>
        <v>413417.7</v>
      </c>
      <c r="F22">
        <f t="shared" si="1"/>
        <v>480112.7</v>
      </c>
      <c r="G22">
        <f t="shared" si="2"/>
        <v>0</v>
      </c>
      <c r="H22">
        <f t="shared" si="3"/>
        <v>50.263587975110561</v>
      </c>
      <c r="I22">
        <f t="shared" si="4"/>
        <v>100</v>
      </c>
      <c r="J22">
        <f t="shared" si="5"/>
        <v>50.087862658370192</v>
      </c>
      <c r="K22" s="2">
        <f t="shared" si="6"/>
        <v>5.9918305421018827</v>
      </c>
    </row>
    <row r="23" spans="1:11">
      <c r="A23" s="1" t="s">
        <v>35</v>
      </c>
      <c r="B23" s="4">
        <v>589033.30000000005</v>
      </c>
      <c r="C23">
        <v>645434</v>
      </c>
      <c r="D23">
        <v>691460.6</v>
      </c>
      <c r="E23">
        <f t="shared" si="0"/>
        <v>589033.30000000005</v>
      </c>
      <c r="F23">
        <f t="shared" si="1"/>
        <v>691460.6</v>
      </c>
      <c r="G23">
        <f t="shared" si="2"/>
        <v>0</v>
      </c>
      <c r="H23">
        <f t="shared" si="3"/>
        <v>55.064128411077895</v>
      </c>
      <c r="I23">
        <f t="shared" si="4"/>
        <v>100</v>
      </c>
      <c r="J23">
        <f t="shared" si="5"/>
        <v>51.688042803692632</v>
      </c>
      <c r="K23" s="2">
        <f t="shared" si="6"/>
        <v>6.0105435190044227</v>
      </c>
    </row>
    <row r="24" spans="1:11">
      <c r="A24" s="1" t="s">
        <v>36</v>
      </c>
      <c r="B24" s="4">
        <v>530231.1</v>
      </c>
      <c r="C24">
        <v>576502.19999999995</v>
      </c>
      <c r="D24">
        <v>622562.69999999995</v>
      </c>
      <c r="E24">
        <f t="shared" si="0"/>
        <v>530231.1</v>
      </c>
      <c r="F24">
        <f t="shared" si="1"/>
        <v>622562.69999999995</v>
      </c>
      <c r="G24">
        <f t="shared" si="2"/>
        <v>0</v>
      </c>
      <c r="H24">
        <f t="shared" si="3"/>
        <v>50.114045462225278</v>
      </c>
      <c r="I24">
        <f t="shared" si="4"/>
        <v>100</v>
      </c>
      <c r="J24">
        <f t="shared" si="5"/>
        <v>50.03801515407509</v>
      </c>
      <c r="K24" s="2">
        <f t="shared" si="6"/>
        <v>6.2025651364431154</v>
      </c>
    </row>
    <row r="25" spans="1:11">
      <c r="A25" s="1" t="s">
        <v>37</v>
      </c>
      <c r="B25" s="4">
        <v>379438.7</v>
      </c>
      <c r="C25">
        <v>413063.1</v>
      </c>
      <c r="D25">
        <v>448032.4</v>
      </c>
      <c r="E25">
        <f t="shared" si="0"/>
        <v>379438.7</v>
      </c>
      <c r="F25">
        <f t="shared" si="1"/>
        <v>448032.4</v>
      </c>
      <c r="G25">
        <f t="shared" si="2"/>
        <v>0</v>
      </c>
      <c r="H25">
        <f t="shared" si="3"/>
        <v>49.01966215556233</v>
      </c>
      <c r="I25">
        <f t="shared" si="4"/>
        <v>100</v>
      </c>
      <c r="J25">
        <f t="shared" si="5"/>
        <v>49.673220718520781</v>
      </c>
      <c r="K25" s="2">
        <f t="shared" si="6"/>
        <v>6.0045618184890106</v>
      </c>
    </row>
    <row r="26" spans="1:11">
      <c r="A26" s="1" t="s">
        <v>38</v>
      </c>
      <c r="B26" s="4">
        <v>116193.1</v>
      </c>
      <c r="C26">
        <v>128364.5</v>
      </c>
      <c r="D26">
        <v>139976.4</v>
      </c>
      <c r="E26">
        <f t="shared" si="0"/>
        <v>116193.1</v>
      </c>
      <c r="F26">
        <f t="shared" si="1"/>
        <v>139976.4</v>
      </c>
      <c r="G26">
        <f t="shared" si="2"/>
        <v>0</v>
      </c>
      <c r="H26">
        <f t="shared" si="3"/>
        <v>51.176245516812216</v>
      </c>
      <c r="I26">
        <f t="shared" si="4"/>
        <v>100</v>
      </c>
      <c r="J26">
        <f t="shared" si="5"/>
        <v>50.392081838937408</v>
      </c>
      <c r="K26" s="2">
        <f t="shared" si="6"/>
        <v>5.960786486222494</v>
      </c>
    </row>
    <row r="27" spans="1:11">
      <c r="A27" s="1" t="s">
        <v>39</v>
      </c>
      <c r="B27" s="4">
        <v>335278.3</v>
      </c>
      <c r="C27">
        <v>365145.4</v>
      </c>
      <c r="D27">
        <v>396889.9</v>
      </c>
      <c r="E27">
        <f t="shared" si="0"/>
        <v>335278.3</v>
      </c>
      <c r="F27">
        <f t="shared" si="1"/>
        <v>396889.9</v>
      </c>
      <c r="G27">
        <f t="shared" si="2"/>
        <v>0</v>
      </c>
      <c r="H27">
        <f t="shared" si="3"/>
        <v>48.476423270942512</v>
      </c>
      <c r="I27">
        <f t="shared" si="4"/>
        <v>100</v>
      </c>
      <c r="J27">
        <f t="shared" si="5"/>
        <v>49.492141090314171</v>
      </c>
      <c r="K27" s="2">
        <f t="shared" si="6"/>
        <v>6.0470498206724885</v>
      </c>
    </row>
    <row r="28" spans="1:11">
      <c r="A28" s="1" t="s">
        <v>40</v>
      </c>
      <c r="B28" s="4">
        <v>53130.7</v>
      </c>
      <c r="C28">
        <v>59996.7</v>
      </c>
      <c r="D28">
        <v>67071.899999999994</v>
      </c>
      <c r="E28">
        <f t="shared" si="0"/>
        <v>53130.7</v>
      </c>
      <c r="F28">
        <f t="shared" si="1"/>
        <v>67071.899999999994</v>
      </c>
      <c r="G28">
        <f t="shared" si="2"/>
        <v>0</v>
      </c>
      <c r="H28">
        <f t="shared" si="3"/>
        <v>49.249705907669366</v>
      </c>
      <c r="I28">
        <f t="shared" si="4"/>
        <v>100</v>
      </c>
      <c r="J28">
        <f t="shared" si="5"/>
        <v>49.749901969223117</v>
      </c>
      <c r="K28" s="2">
        <f t="shared" si="6"/>
        <v>5.9390569308377001</v>
      </c>
    </row>
    <row r="29" spans="1:11">
      <c r="A29" s="1" t="s">
        <v>41</v>
      </c>
      <c r="B29" s="4">
        <v>135285</v>
      </c>
      <c r="C29">
        <v>149360.29999999999</v>
      </c>
      <c r="D29">
        <v>164933.9</v>
      </c>
      <c r="E29">
        <f t="shared" si="0"/>
        <v>135285</v>
      </c>
      <c r="F29">
        <f t="shared" si="1"/>
        <v>164933.9</v>
      </c>
      <c r="G29">
        <f t="shared" si="2"/>
        <v>0</v>
      </c>
      <c r="H29">
        <f t="shared" si="3"/>
        <v>47.473262077176528</v>
      </c>
      <c r="I29">
        <f t="shared" si="4"/>
        <v>100</v>
      </c>
      <c r="J29">
        <f t="shared" si="5"/>
        <v>49.157754025725502</v>
      </c>
      <c r="K29" s="2">
        <f t="shared" si="6"/>
        <v>5.969988236306774</v>
      </c>
    </row>
    <row r="30" spans="1:11">
      <c r="A30" s="1" t="s">
        <v>42</v>
      </c>
      <c r="B30" s="4">
        <v>175982</v>
      </c>
      <c r="C30">
        <v>200127.3</v>
      </c>
      <c r="D30">
        <v>222938.6</v>
      </c>
      <c r="E30">
        <f t="shared" si="0"/>
        <v>175982</v>
      </c>
      <c r="F30">
        <f t="shared" si="1"/>
        <v>222938.6</v>
      </c>
      <c r="G30">
        <f t="shared" si="2"/>
        <v>0</v>
      </c>
      <c r="H30">
        <f t="shared" si="3"/>
        <v>51.420460595528603</v>
      </c>
      <c r="I30">
        <f t="shared" si="4"/>
        <v>100</v>
      </c>
      <c r="J30">
        <f t="shared" si="5"/>
        <v>50.473486865176199</v>
      </c>
      <c r="K30" s="2">
        <f t="shared" si="6"/>
        <v>5.8989304830870601</v>
      </c>
    </row>
    <row r="31" spans="1:11">
      <c r="A31" s="1" t="s">
        <v>43</v>
      </c>
      <c r="B31" s="4">
        <v>88589.4</v>
      </c>
      <c r="C31">
        <v>99100</v>
      </c>
      <c r="D31">
        <v>105024.6</v>
      </c>
      <c r="E31">
        <f t="shared" si="0"/>
        <v>88589.4</v>
      </c>
      <c r="F31">
        <f t="shared" si="1"/>
        <v>105024.6</v>
      </c>
      <c r="G31">
        <f t="shared" si="2"/>
        <v>0</v>
      </c>
      <c r="H31">
        <f t="shared" si="3"/>
        <v>63.951762071651089</v>
      </c>
      <c r="I31">
        <f t="shared" si="4"/>
        <v>100</v>
      </c>
      <c r="J31">
        <f t="shared" si="5"/>
        <v>54.650587357217034</v>
      </c>
      <c r="K31" s="2">
        <f t="shared" si="6"/>
        <v>6.0568184238211433</v>
      </c>
    </row>
    <row r="32" spans="1:11">
      <c r="A32" s="1" t="s">
        <v>44</v>
      </c>
      <c r="B32" s="4">
        <v>630212.69999999995</v>
      </c>
      <c r="C32">
        <v>692227.3</v>
      </c>
      <c r="D32">
        <v>754948.2</v>
      </c>
      <c r="E32">
        <f t="shared" si="0"/>
        <v>630212.69999999995</v>
      </c>
      <c r="F32">
        <f t="shared" si="1"/>
        <v>754948.2</v>
      </c>
      <c r="G32">
        <f t="shared" si="2"/>
        <v>0</v>
      </c>
      <c r="H32">
        <f t="shared" si="3"/>
        <v>49.716880920026853</v>
      </c>
      <c r="I32">
        <f t="shared" si="4"/>
        <v>100</v>
      </c>
      <c r="J32">
        <f t="shared" si="5"/>
        <v>49.905626973342287</v>
      </c>
      <c r="K32" s="2">
        <f t="shared" si="6"/>
        <v>6.5580704828660439</v>
      </c>
    </row>
    <row r="33" spans="1:11">
      <c r="A33" s="1" t="s">
        <v>45</v>
      </c>
      <c r="B33" s="4">
        <v>100434.5</v>
      </c>
      <c r="C33">
        <v>111730.6</v>
      </c>
      <c r="D33">
        <v>125540.6</v>
      </c>
      <c r="E33">
        <f t="shared" si="0"/>
        <v>100434.5</v>
      </c>
      <c r="F33">
        <f t="shared" si="1"/>
        <v>125540.6</v>
      </c>
      <c r="G33">
        <f t="shared" si="2"/>
        <v>0</v>
      </c>
      <c r="H33">
        <f t="shared" si="3"/>
        <v>44.993447807504964</v>
      </c>
      <c r="I33">
        <f t="shared" si="4"/>
        <v>100</v>
      </c>
      <c r="J33">
        <f t="shared" si="5"/>
        <v>48.331149269168321</v>
      </c>
      <c r="K33" s="2">
        <f t="shared" si="6"/>
        <v>5.9886752368010745</v>
      </c>
    </row>
    <row r="34" spans="1:11">
      <c r="A34" s="1" t="s">
        <v>46</v>
      </c>
      <c r="B34" s="4">
        <v>1766857.4</v>
      </c>
      <c r="C34">
        <v>1911345.8</v>
      </c>
      <c r="D34">
        <v>2048402.6</v>
      </c>
      <c r="E34">
        <f t="shared" ref="E34:E52" si="7">MIN(B34:D34)</f>
        <v>1766857.4</v>
      </c>
      <c r="F34">
        <f t="shared" ref="F34:F52" si="8">MAX(B34:D34)</f>
        <v>2048402.6</v>
      </c>
      <c r="G34">
        <f t="shared" ref="G34:G52" si="9">(B34-E34)/(F34-E34)*100</f>
        <v>0</v>
      </c>
      <c r="H34">
        <f t="shared" ref="H34:H52" si="10">(C34-E34)/(F34-E34)*100</f>
        <v>51.319788083760628</v>
      </c>
      <c r="I34">
        <f t="shared" ref="I34:I52" si="11">(D34-E34)/(F34-E34)*100</f>
        <v>100</v>
      </c>
      <c r="J34">
        <f t="shared" ref="J34:J52" si="12">(G34+H34+I34)/3</f>
        <v>50.43992936125354</v>
      </c>
      <c r="K34" s="2">
        <f t="shared" si="6"/>
        <v>5.7997379123001984</v>
      </c>
    </row>
    <row r="35" spans="1:11">
      <c r="A35" s="1" t="s">
        <v>47</v>
      </c>
      <c r="B35" s="4">
        <v>601148.69999999995</v>
      </c>
      <c r="C35">
        <v>659529.30000000005</v>
      </c>
      <c r="D35">
        <v>715968.3</v>
      </c>
      <c r="E35">
        <f t="shared" si="7"/>
        <v>601148.69999999995</v>
      </c>
      <c r="F35">
        <f t="shared" si="8"/>
        <v>715968.3</v>
      </c>
      <c r="G35">
        <f t="shared" si="9"/>
        <v>0</v>
      </c>
      <c r="H35">
        <f t="shared" si="10"/>
        <v>50.845500245602707</v>
      </c>
      <c r="I35">
        <f t="shared" si="11"/>
        <v>100</v>
      </c>
      <c r="J35">
        <f t="shared" si="12"/>
        <v>50.2818334152009</v>
      </c>
      <c r="K35" s="2">
        <f t="shared" ref="K35:K53" si="13">J34*$K$2</f>
        <v>6.0527915233504244</v>
      </c>
    </row>
    <row r="36" spans="1:11">
      <c r="A36" s="1" t="s">
        <v>48</v>
      </c>
      <c r="B36" s="4">
        <v>55347.6</v>
      </c>
      <c r="C36">
        <v>63208.6</v>
      </c>
      <c r="D36">
        <v>72651.3</v>
      </c>
      <c r="E36">
        <f t="shared" si="7"/>
        <v>55347.6</v>
      </c>
      <c r="F36">
        <f t="shared" si="8"/>
        <v>72651.3</v>
      </c>
      <c r="G36">
        <f t="shared" si="9"/>
        <v>0</v>
      </c>
      <c r="H36">
        <f t="shared" si="10"/>
        <v>45.429590203251315</v>
      </c>
      <c r="I36">
        <f t="shared" si="11"/>
        <v>100</v>
      </c>
      <c r="J36">
        <f t="shared" si="12"/>
        <v>48.476530067750438</v>
      </c>
      <c r="K36" s="2">
        <f t="shared" si="13"/>
        <v>6.0338200098241082</v>
      </c>
    </row>
    <row r="37" spans="1:11">
      <c r="A37" s="1" t="s">
        <v>49</v>
      </c>
      <c r="B37" s="4">
        <v>692121.9</v>
      </c>
      <c r="C37">
        <v>759626.2</v>
      </c>
      <c r="D37">
        <v>825990</v>
      </c>
      <c r="E37">
        <f t="shared" si="7"/>
        <v>692121.9</v>
      </c>
      <c r="F37">
        <f t="shared" si="8"/>
        <v>825990</v>
      </c>
      <c r="G37">
        <f t="shared" si="9"/>
        <v>0</v>
      </c>
      <c r="H37">
        <f t="shared" si="10"/>
        <v>50.425979004706832</v>
      </c>
      <c r="I37">
        <f t="shared" si="11"/>
        <v>100</v>
      </c>
      <c r="J37">
        <f t="shared" si="12"/>
        <v>50.141993001568949</v>
      </c>
      <c r="K37" s="2">
        <f t="shared" si="13"/>
        <v>5.8171836081300521</v>
      </c>
    </row>
    <row r="38" spans="1:11">
      <c r="A38" s="1" t="s">
        <v>50</v>
      </c>
      <c r="B38" s="4">
        <v>191653.5</v>
      </c>
      <c r="C38">
        <v>217730.8</v>
      </c>
      <c r="D38">
        <v>242738.5</v>
      </c>
      <c r="E38">
        <f t="shared" si="7"/>
        <v>191653.5</v>
      </c>
      <c r="F38">
        <f t="shared" si="8"/>
        <v>242738.5</v>
      </c>
      <c r="G38">
        <f t="shared" si="9"/>
        <v>0</v>
      </c>
      <c r="H38">
        <f t="shared" si="10"/>
        <v>51.046882646569422</v>
      </c>
      <c r="I38">
        <f t="shared" si="11"/>
        <v>100</v>
      </c>
      <c r="J38">
        <f t="shared" si="12"/>
        <v>50.348960882189807</v>
      </c>
      <c r="K38" s="2">
        <f t="shared" si="13"/>
        <v>6.0170391601882738</v>
      </c>
    </row>
    <row r="39" spans="1:11">
      <c r="A39" s="1" t="s">
        <v>51</v>
      </c>
      <c r="B39" s="4">
        <v>251855.8</v>
      </c>
      <c r="C39">
        <v>275444</v>
      </c>
      <c r="D39">
        <v>297308.90000000002</v>
      </c>
      <c r="E39">
        <f t="shared" si="7"/>
        <v>251855.8</v>
      </c>
      <c r="F39">
        <f t="shared" si="8"/>
        <v>297308.90000000002</v>
      </c>
      <c r="G39">
        <f t="shared" si="9"/>
        <v>0</v>
      </c>
      <c r="H39">
        <f t="shared" si="10"/>
        <v>51.89569028295098</v>
      </c>
      <c r="I39">
        <f t="shared" si="11"/>
        <v>100</v>
      </c>
      <c r="J39">
        <f t="shared" si="12"/>
        <v>50.631896760983658</v>
      </c>
      <c r="K39" s="2">
        <f t="shared" si="13"/>
        <v>6.041875305862777</v>
      </c>
    </row>
    <row r="40" spans="1:11">
      <c r="A40" s="1" t="s">
        <v>52</v>
      </c>
      <c r="B40" s="4">
        <v>777427.1</v>
      </c>
      <c r="C40">
        <v>844391.6</v>
      </c>
      <c r="D40">
        <v>911813.3</v>
      </c>
      <c r="E40">
        <f t="shared" si="7"/>
        <v>777427.1</v>
      </c>
      <c r="F40">
        <f t="shared" si="8"/>
        <v>911813.3</v>
      </c>
      <c r="G40">
        <f t="shared" si="9"/>
        <v>0</v>
      </c>
      <c r="H40">
        <f t="shared" si="10"/>
        <v>49.829893247967398</v>
      </c>
      <c r="I40">
        <f t="shared" si="11"/>
        <v>100</v>
      </c>
      <c r="J40">
        <f t="shared" si="12"/>
        <v>49.943297749322461</v>
      </c>
      <c r="K40" s="2">
        <f t="shared" si="13"/>
        <v>6.0758276113180383</v>
      </c>
    </row>
    <row r="41" spans="1:11">
      <c r="A41" s="1" t="s">
        <v>53</v>
      </c>
      <c r="B41" s="4">
        <v>62054.2</v>
      </c>
      <c r="C41">
        <v>67236.7</v>
      </c>
      <c r="D41">
        <v>72771.399999999994</v>
      </c>
      <c r="E41">
        <f t="shared" si="7"/>
        <v>62054.2</v>
      </c>
      <c r="F41">
        <f t="shared" si="8"/>
        <v>72771.399999999994</v>
      </c>
      <c r="G41">
        <f t="shared" si="9"/>
        <v>0</v>
      </c>
      <c r="H41">
        <f t="shared" si="10"/>
        <v>48.356846937632973</v>
      </c>
      <c r="I41">
        <f t="shared" si="11"/>
        <v>100</v>
      </c>
      <c r="J41">
        <f t="shared" si="12"/>
        <v>49.452282312544327</v>
      </c>
      <c r="K41" s="2">
        <f t="shared" si="13"/>
        <v>5.9931957299186953</v>
      </c>
    </row>
    <row r="42" spans="1:11">
      <c r="A42" s="1" t="s">
        <v>54</v>
      </c>
      <c r="B42" s="4">
        <v>249482.2</v>
      </c>
      <c r="C42">
        <v>271494.5</v>
      </c>
      <c r="D42">
        <v>297546.3</v>
      </c>
      <c r="E42">
        <f t="shared" si="7"/>
        <v>249482.2</v>
      </c>
      <c r="F42">
        <f t="shared" si="8"/>
        <v>297546.3</v>
      </c>
      <c r="G42">
        <f t="shared" si="9"/>
        <v>0</v>
      </c>
      <c r="H42">
        <f t="shared" si="10"/>
        <v>45.79779918899969</v>
      </c>
      <c r="I42">
        <f t="shared" si="11"/>
        <v>100</v>
      </c>
      <c r="J42">
        <f t="shared" si="12"/>
        <v>48.599266396333235</v>
      </c>
      <c r="K42" s="2">
        <f t="shared" si="13"/>
        <v>5.9342738775053192</v>
      </c>
    </row>
    <row r="43" spans="1:11">
      <c r="A43" s="1" t="s">
        <v>55</v>
      </c>
      <c r="B43" s="4">
        <v>56162.9</v>
      </c>
      <c r="C43">
        <v>62607.1</v>
      </c>
      <c r="D43">
        <v>68781.7</v>
      </c>
      <c r="E43">
        <f t="shared" si="7"/>
        <v>56162.9</v>
      </c>
      <c r="F43">
        <f t="shared" si="8"/>
        <v>68781.7</v>
      </c>
      <c r="G43">
        <f t="shared" si="9"/>
        <v>0</v>
      </c>
      <c r="H43">
        <f t="shared" si="10"/>
        <v>51.068247376929655</v>
      </c>
      <c r="I43">
        <f t="shared" si="11"/>
        <v>100</v>
      </c>
      <c r="J43">
        <f t="shared" si="12"/>
        <v>50.356082458976552</v>
      </c>
      <c r="K43" s="2">
        <f t="shared" si="13"/>
        <v>5.8319119675599875</v>
      </c>
    </row>
    <row r="44" spans="1:11">
      <c r="A44" s="1" t="s">
        <v>56</v>
      </c>
      <c r="B44" s="4">
        <v>390172.6</v>
      </c>
      <c r="C44">
        <v>438180</v>
      </c>
      <c r="D44">
        <v>485657.5</v>
      </c>
      <c r="E44">
        <f t="shared" si="7"/>
        <v>390172.6</v>
      </c>
      <c r="F44">
        <f t="shared" si="8"/>
        <v>485657.5</v>
      </c>
      <c r="G44">
        <f t="shared" si="9"/>
        <v>0</v>
      </c>
      <c r="H44">
        <f t="shared" si="10"/>
        <v>50.277478428526415</v>
      </c>
      <c r="I44">
        <f t="shared" si="11"/>
        <v>100</v>
      </c>
      <c r="J44">
        <f t="shared" si="12"/>
        <v>50.092492809508805</v>
      </c>
      <c r="K44" s="2">
        <f t="shared" si="13"/>
        <v>6.0427298950771862</v>
      </c>
    </row>
    <row r="45" spans="1:11">
      <c r="A45" s="1" t="s">
        <v>57</v>
      </c>
      <c r="B45" s="4">
        <v>1798596.1</v>
      </c>
      <c r="C45">
        <v>2087490.9</v>
      </c>
      <c r="D45">
        <v>2402137.2000000002</v>
      </c>
      <c r="E45">
        <f t="shared" si="7"/>
        <v>1798596.1</v>
      </c>
      <c r="F45">
        <f t="shared" si="8"/>
        <v>2402137.2000000002</v>
      </c>
      <c r="G45">
        <f t="shared" si="9"/>
        <v>0</v>
      </c>
      <c r="H45">
        <f t="shared" si="10"/>
        <v>47.866632446406676</v>
      </c>
      <c r="I45">
        <f t="shared" si="11"/>
        <v>100</v>
      </c>
      <c r="J45">
        <f t="shared" si="12"/>
        <v>49.288877482135554</v>
      </c>
      <c r="K45" s="2">
        <f t="shared" si="13"/>
        <v>6.0110991371410565</v>
      </c>
    </row>
    <row r="46" spans="1:11">
      <c r="A46" s="1" t="s">
        <v>58</v>
      </c>
      <c r="B46" s="4">
        <v>205666.3</v>
      </c>
      <c r="C46">
        <v>232125.1</v>
      </c>
      <c r="D46">
        <v>256369.9</v>
      </c>
      <c r="E46">
        <f t="shared" si="7"/>
        <v>205666.3</v>
      </c>
      <c r="F46">
        <f t="shared" si="8"/>
        <v>256369.9</v>
      </c>
      <c r="G46">
        <f t="shared" si="9"/>
        <v>0</v>
      </c>
      <c r="H46">
        <f t="shared" si="10"/>
        <v>52.183276927082133</v>
      </c>
      <c r="I46">
        <f t="shared" si="11"/>
        <v>100</v>
      </c>
      <c r="J46">
        <f t="shared" si="12"/>
        <v>50.727758975694051</v>
      </c>
      <c r="K46" s="2">
        <f t="shared" si="13"/>
        <v>5.9146652978562662</v>
      </c>
    </row>
    <row r="47" spans="1:11">
      <c r="A47" s="1" t="s">
        <v>59</v>
      </c>
      <c r="B47" s="4">
        <v>34470.800000000003</v>
      </c>
      <c r="C47">
        <v>37593.5</v>
      </c>
      <c r="D47">
        <v>40830.800000000003</v>
      </c>
      <c r="E47">
        <f t="shared" si="7"/>
        <v>34470.800000000003</v>
      </c>
      <c r="F47">
        <f t="shared" si="8"/>
        <v>40830.800000000003</v>
      </c>
      <c r="G47">
        <f t="shared" si="9"/>
        <v>0</v>
      </c>
      <c r="H47">
        <f t="shared" si="10"/>
        <v>49.099056603773541</v>
      </c>
      <c r="I47">
        <f t="shared" si="11"/>
        <v>100</v>
      </c>
      <c r="J47">
        <f t="shared" si="12"/>
        <v>49.699685534591175</v>
      </c>
      <c r="K47" s="2">
        <f t="shared" si="13"/>
        <v>6.0873310770832862</v>
      </c>
    </row>
    <row r="48" spans="1:11">
      <c r="A48" s="1" t="s">
        <v>60</v>
      </c>
      <c r="B48" s="4">
        <v>565063.1</v>
      </c>
      <c r="C48">
        <v>613920.30000000005</v>
      </c>
      <c r="D48">
        <v>663105.5</v>
      </c>
      <c r="E48">
        <f t="shared" si="7"/>
        <v>565063.1</v>
      </c>
      <c r="F48">
        <f t="shared" si="8"/>
        <v>663105.5</v>
      </c>
      <c r="G48">
        <f t="shared" si="9"/>
        <v>0</v>
      </c>
      <c r="H48">
        <f t="shared" si="10"/>
        <v>49.832725433077997</v>
      </c>
      <c r="I48">
        <f t="shared" si="11"/>
        <v>100</v>
      </c>
      <c r="J48">
        <f t="shared" si="12"/>
        <v>49.944241811025996</v>
      </c>
      <c r="K48" s="2">
        <f t="shared" si="13"/>
        <v>5.9639622641509407</v>
      </c>
    </row>
    <row r="49" spans="1:11">
      <c r="A49" s="1" t="s">
        <v>61</v>
      </c>
      <c r="B49" s="4">
        <v>621493.19999999995</v>
      </c>
      <c r="C49">
        <v>688631.9</v>
      </c>
      <c r="D49">
        <v>738101.4</v>
      </c>
      <c r="E49">
        <f t="shared" si="7"/>
        <v>621493.19999999995</v>
      </c>
      <c r="F49">
        <f t="shared" si="8"/>
        <v>738101.4</v>
      </c>
      <c r="G49">
        <f t="shared" si="9"/>
        <v>0</v>
      </c>
      <c r="H49">
        <f t="shared" si="10"/>
        <v>57.576311099905517</v>
      </c>
      <c r="I49">
        <f t="shared" si="11"/>
        <v>100</v>
      </c>
      <c r="J49">
        <f t="shared" si="12"/>
        <v>52.525437033301841</v>
      </c>
      <c r="K49" s="2">
        <f t="shared" si="13"/>
        <v>5.9933090173231189</v>
      </c>
    </row>
    <row r="50" spans="1:11">
      <c r="A50" s="1" t="s">
        <v>62</v>
      </c>
      <c r="B50" s="4">
        <v>76975.899999999994</v>
      </c>
      <c r="C50">
        <v>86509.9</v>
      </c>
      <c r="D50">
        <v>97417.3</v>
      </c>
      <c r="E50">
        <f t="shared" si="7"/>
        <v>76975.899999999994</v>
      </c>
      <c r="F50">
        <f t="shared" si="8"/>
        <v>97417.3</v>
      </c>
      <c r="G50">
        <f t="shared" si="9"/>
        <v>0</v>
      </c>
      <c r="H50">
        <f t="shared" si="10"/>
        <v>46.640641051982726</v>
      </c>
      <c r="I50">
        <f t="shared" si="11"/>
        <v>100</v>
      </c>
      <c r="J50">
        <f t="shared" si="12"/>
        <v>48.880213683994242</v>
      </c>
      <c r="K50" s="2">
        <f t="shared" si="13"/>
        <v>6.3030524439962203</v>
      </c>
    </row>
    <row r="51" spans="1:11">
      <c r="A51" s="1" t="s">
        <v>63</v>
      </c>
      <c r="B51" s="4">
        <v>343783</v>
      </c>
      <c r="C51">
        <v>369032.4</v>
      </c>
      <c r="D51">
        <v>396209.3</v>
      </c>
      <c r="E51">
        <f t="shared" si="7"/>
        <v>343783</v>
      </c>
      <c r="F51">
        <f t="shared" si="8"/>
        <v>396209.3</v>
      </c>
      <c r="G51">
        <f t="shared" si="9"/>
        <v>0</v>
      </c>
      <c r="H51">
        <f t="shared" si="10"/>
        <v>48.161705098395323</v>
      </c>
      <c r="I51">
        <f t="shared" si="11"/>
        <v>100</v>
      </c>
      <c r="J51">
        <f t="shared" si="12"/>
        <v>49.387235032798436</v>
      </c>
      <c r="K51" s="2">
        <f t="shared" si="13"/>
        <v>5.8656256420793085</v>
      </c>
    </row>
    <row r="52" spans="1:11">
      <c r="A52" s="1" t="s">
        <v>64</v>
      </c>
      <c r="B52" s="4">
        <v>36675.5</v>
      </c>
      <c r="C52">
        <v>42176.2</v>
      </c>
      <c r="D52">
        <v>49080.6</v>
      </c>
      <c r="E52">
        <f t="shared" si="7"/>
        <v>36675.5</v>
      </c>
      <c r="F52">
        <f t="shared" si="8"/>
        <v>49080.6</v>
      </c>
      <c r="G52">
        <f t="shared" si="9"/>
        <v>0</v>
      </c>
      <c r="H52">
        <f t="shared" si="10"/>
        <v>44.342246334168998</v>
      </c>
      <c r="I52">
        <f t="shared" si="11"/>
        <v>100</v>
      </c>
      <c r="J52">
        <f t="shared" si="12"/>
        <v>48.114082111389671</v>
      </c>
      <c r="K52" s="2">
        <f t="shared" si="13"/>
        <v>5.9264682039358121</v>
      </c>
    </row>
    <row r="53" spans="1:11">
      <c r="K53" s="2">
        <f t="shared" si="13"/>
        <v>5.7736898533667604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1225220</v>
      </c>
      <c r="C2" s="1">
        <v>1264708</v>
      </c>
      <c r="D2" s="1">
        <v>1254246</v>
      </c>
      <c r="E2">
        <f t="shared" ref="E2:E33" si="0">MIN(B2:D2)</f>
        <v>1225220</v>
      </c>
      <c r="F2">
        <f t="shared" ref="F2:F33" si="1">MAX(B2:D2)</f>
        <v>1264708</v>
      </c>
      <c r="G2">
        <f t="shared" ref="G2:G33" si="2">(B2-E2)/(F2-E2)*100</f>
        <v>0</v>
      </c>
      <c r="H2">
        <f t="shared" ref="H2:H33" si="3">(C2-E2)/(F2-E2)*100</f>
        <v>100</v>
      </c>
      <c r="I2">
        <f t="shared" ref="I2:I33" si="4">(D2-E2)/(F2-E2)*100</f>
        <v>73.505875202593202</v>
      </c>
      <c r="J2">
        <f t="shared" ref="J2:J33" si="5">(G2+H2+I2)/3</f>
        <v>57.835291734197732</v>
      </c>
      <c r="K2" s="20">
        <v>0.02</v>
      </c>
    </row>
    <row r="3" spans="1:11">
      <c r="A3" s="1" t="s">
        <v>15</v>
      </c>
      <c r="B3" s="1">
        <v>200779</v>
      </c>
      <c r="C3" s="1">
        <v>201039</v>
      </c>
      <c r="D3" s="1">
        <v>192106</v>
      </c>
      <c r="E3">
        <f t="shared" si="0"/>
        <v>192106</v>
      </c>
      <c r="F3">
        <f t="shared" si="1"/>
        <v>201039</v>
      </c>
      <c r="G3">
        <f t="shared" si="2"/>
        <v>97.089443635956556</v>
      </c>
      <c r="H3">
        <f t="shared" si="3"/>
        <v>100</v>
      </c>
      <c r="I3">
        <f t="shared" si="4"/>
        <v>0</v>
      </c>
      <c r="J3">
        <f t="shared" si="5"/>
        <v>65.696481211985528</v>
      </c>
      <c r="K3" s="2">
        <f t="shared" ref="K3:K53" si="6">J2*$K$2</f>
        <v>1.1567058346839547</v>
      </c>
    </row>
    <row r="4" spans="1:11">
      <c r="A4" s="1" t="s">
        <v>16</v>
      </c>
      <c r="B4" s="1">
        <v>1836857</v>
      </c>
      <c r="C4" s="1">
        <v>1807807</v>
      </c>
      <c r="D4" s="1">
        <v>1783057</v>
      </c>
      <c r="E4">
        <f t="shared" si="0"/>
        <v>1783057</v>
      </c>
      <c r="F4">
        <f t="shared" si="1"/>
        <v>1836857</v>
      </c>
      <c r="G4">
        <f t="shared" si="2"/>
        <v>100</v>
      </c>
      <c r="H4">
        <f t="shared" si="3"/>
        <v>46.003717472118957</v>
      </c>
      <c r="I4">
        <f t="shared" si="4"/>
        <v>0</v>
      </c>
      <c r="J4">
        <f t="shared" si="5"/>
        <v>48.66790582403965</v>
      </c>
      <c r="K4" s="2">
        <f t="shared" si="6"/>
        <v>1.3139296242397105</v>
      </c>
    </row>
    <row r="5" spans="1:11">
      <c r="A5" s="1" t="s">
        <v>17</v>
      </c>
      <c r="B5" s="1">
        <v>784019</v>
      </c>
      <c r="C5" s="1">
        <v>787648</v>
      </c>
      <c r="D5" s="1">
        <v>778107</v>
      </c>
      <c r="E5">
        <f t="shared" si="0"/>
        <v>778107</v>
      </c>
      <c r="F5">
        <f t="shared" si="1"/>
        <v>787648</v>
      </c>
      <c r="G5">
        <f t="shared" si="2"/>
        <v>61.964154700765114</v>
      </c>
      <c r="H5">
        <f t="shared" si="3"/>
        <v>100</v>
      </c>
      <c r="I5">
        <f t="shared" si="4"/>
        <v>0</v>
      </c>
      <c r="J5">
        <f t="shared" si="5"/>
        <v>53.988051566921705</v>
      </c>
      <c r="K5" s="2">
        <f t="shared" si="6"/>
        <v>0.97335811648079307</v>
      </c>
    </row>
    <row r="6" spans="1:11">
      <c r="A6" s="1" t="s">
        <v>18</v>
      </c>
      <c r="B6" s="1">
        <v>9986244</v>
      </c>
      <c r="C6" s="1">
        <v>9796275</v>
      </c>
      <c r="D6" s="1">
        <v>9522782</v>
      </c>
      <c r="E6">
        <f t="shared" si="0"/>
        <v>9522782</v>
      </c>
      <c r="F6">
        <f t="shared" si="1"/>
        <v>9986244</v>
      </c>
      <c r="G6">
        <f t="shared" si="2"/>
        <v>100</v>
      </c>
      <c r="H6">
        <f t="shared" si="3"/>
        <v>59.010878993315529</v>
      </c>
      <c r="I6">
        <f t="shared" si="4"/>
        <v>0</v>
      </c>
      <c r="J6">
        <f t="shared" si="5"/>
        <v>53.003626331105181</v>
      </c>
      <c r="K6" s="2">
        <f t="shared" si="6"/>
        <v>1.079761031338434</v>
      </c>
    </row>
    <row r="7" spans="1:11">
      <c r="A7" s="1" t="s">
        <v>19</v>
      </c>
      <c r="B7" s="1">
        <v>1405688</v>
      </c>
      <c r="C7" s="1">
        <v>1394167</v>
      </c>
      <c r="D7" s="1">
        <v>1360227</v>
      </c>
      <c r="E7">
        <f t="shared" si="0"/>
        <v>1360227</v>
      </c>
      <c r="F7">
        <f t="shared" si="1"/>
        <v>1405688</v>
      </c>
      <c r="G7">
        <f t="shared" si="2"/>
        <v>100</v>
      </c>
      <c r="H7">
        <f t="shared" si="3"/>
        <v>74.65739864939178</v>
      </c>
      <c r="I7">
        <f t="shared" si="4"/>
        <v>0</v>
      </c>
      <c r="J7">
        <f t="shared" si="5"/>
        <v>58.219132883130591</v>
      </c>
      <c r="K7" s="2">
        <f t="shared" si="6"/>
        <v>1.0600725266221036</v>
      </c>
    </row>
    <row r="8" spans="1:11">
      <c r="A8" s="1" t="s">
        <v>20</v>
      </c>
      <c r="B8" s="1">
        <v>837963</v>
      </c>
      <c r="C8" s="1">
        <v>831748</v>
      </c>
      <c r="D8" s="1">
        <v>837510</v>
      </c>
      <c r="E8">
        <f t="shared" si="0"/>
        <v>831748</v>
      </c>
      <c r="F8">
        <f t="shared" si="1"/>
        <v>837963</v>
      </c>
      <c r="G8">
        <f t="shared" si="2"/>
        <v>100</v>
      </c>
      <c r="H8">
        <f t="shared" si="3"/>
        <v>0</v>
      </c>
      <c r="I8">
        <f t="shared" si="4"/>
        <v>92.711182622687048</v>
      </c>
      <c r="J8">
        <f t="shared" si="5"/>
        <v>64.237060874229016</v>
      </c>
      <c r="K8" s="2">
        <f t="shared" si="6"/>
        <v>1.164382657662612</v>
      </c>
    </row>
    <row r="9" spans="1:11">
      <c r="A9" s="1" t="s">
        <v>21</v>
      </c>
      <c r="B9" s="1">
        <v>229327</v>
      </c>
      <c r="C9" s="1">
        <v>234645</v>
      </c>
      <c r="D9" s="1">
        <v>234374</v>
      </c>
      <c r="E9">
        <f t="shared" si="0"/>
        <v>229327</v>
      </c>
      <c r="F9">
        <f t="shared" si="1"/>
        <v>234645</v>
      </c>
      <c r="G9">
        <f t="shared" si="2"/>
        <v>0</v>
      </c>
      <c r="H9">
        <f t="shared" si="3"/>
        <v>100</v>
      </c>
      <c r="I9">
        <f t="shared" si="4"/>
        <v>94.904099285445653</v>
      </c>
      <c r="J9">
        <f t="shared" si="5"/>
        <v>64.968033095148556</v>
      </c>
      <c r="K9" s="2">
        <f t="shared" si="6"/>
        <v>1.2847412174845803</v>
      </c>
    </row>
    <row r="10" spans="1:11">
      <c r="A10" s="1" t="s">
        <v>22</v>
      </c>
      <c r="B10" s="1">
        <v>147288</v>
      </c>
      <c r="C10" s="1">
        <v>145893</v>
      </c>
      <c r="D10" s="1">
        <v>144529</v>
      </c>
      <c r="E10">
        <f t="shared" si="0"/>
        <v>144529</v>
      </c>
      <c r="F10">
        <f t="shared" si="1"/>
        <v>147288</v>
      </c>
      <c r="G10">
        <f t="shared" si="2"/>
        <v>100</v>
      </c>
      <c r="H10">
        <f t="shared" si="3"/>
        <v>49.438202247191008</v>
      </c>
      <c r="I10">
        <f t="shared" si="4"/>
        <v>0</v>
      </c>
      <c r="J10">
        <f t="shared" si="5"/>
        <v>49.812734082397007</v>
      </c>
      <c r="K10" s="2">
        <f t="shared" si="6"/>
        <v>1.2993606619029712</v>
      </c>
    </row>
    <row r="11" spans="1:11">
      <c r="A11" s="1" t="s">
        <v>23</v>
      </c>
      <c r="B11" s="1">
        <v>4696991</v>
      </c>
      <c r="C11" s="1">
        <v>4774586</v>
      </c>
      <c r="D11" s="1">
        <v>4799927</v>
      </c>
      <c r="E11">
        <f t="shared" si="0"/>
        <v>4696991</v>
      </c>
      <c r="F11">
        <f t="shared" si="1"/>
        <v>4799927</v>
      </c>
      <c r="G11">
        <f t="shared" si="2"/>
        <v>0</v>
      </c>
      <c r="H11">
        <f t="shared" si="3"/>
        <v>75.381790627185836</v>
      </c>
      <c r="I11">
        <f t="shared" si="4"/>
        <v>100</v>
      </c>
      <c r="J11">
        <f t="shared" si="5"/>
        <v>58.460596875728612</v>
      </c>
      <c r="K11" s="2">
        <f t="shared" si="6"/>
        <v>0.99625468164794018</v>
      </c>
    </row>
    <row r="12" spans="1:11">
      <c r="A12" s="1" t="s">
        <v>24</v>
      </c>
      <c r="B12" s="1">
        <v>2804940</v>
      </c>
      <c r="C12" s="1">
        <v>2839486</v>
      </c>
      <c r="D12" s="1">
        <v>2808333</v>
      </c>
      <c r="E12">
        <f t="shared" si="0"/>
        <v>2804940</v>
      </c>
      <c r="F12">
        <f t="shared" si="1"/>
        <v>2839486</v>
      </c>
      <c r="G12">
        <f t="shared" si="2"/>
        <v>0</v>
      </c>
      <c r="H12">
        <f t="shared" si="3"/>
        <v>100</v>
      </c>
      <c r="I12">
        <f t="shared" si="4"/>
        <v>9.8216870259943256</v>
      </c>
      <c r="J12">
        <f t="shared" si="5"/>
        <v>36.607229008664774</v>
      </c>
      <c r="K12" s="2">
        <f t="shared" si="6"/>
        <v>1.1692119375145722</v>
      </c>
    </row>
    <row r="13" spans="1:11">
      <c r="A13" s="1" t="s">
        <v>25</v>
      </c>
      <c r="B13" s="1">
        <v>332002</v>
      </c>
      <c r="C13" s="1">
        <v>333651</v>
      </c>
      <c r="D13" s="1">
        <v>327006</v>
      </c>
      <c r="E13">
        <f t="shared" si="0"/>
        <v>327006</v>
      </c>
      <c r="F13">
        <f t="shared" si="1"/>
        <v>333651</v>
      </c>
      <c r="G13">
        <f t="shared" si="2"/>
        <v>75.184349134687736</v>
      </c>
      <c r="H13">
        <f t="shared" si="3"/>
        <v>100</v>
      </c>
      <c r="I13">
        <f t="shared" si="4"/>
        <v>0</v>
      </c>
      <c r="J13">
        <f t="shared" si="5"/>
        <v>58.394783044895917</v>
      </c>
      <c r="K13" s="2">
        <f t="shared" si="6"/>
        <v>0.73214458017329553</v>
      </c>
    </row>
    <row r="14" spans="1:11">
      <c r="A14" s="1" t="s">
        <v>26</v>
      </c>
      <c r="B14" s="1">
        <v>491963</v>
      </c>
      <c r="C14" s="1">
        <v>523521</v>
      </c>
      <c r="D14" s="1">
        <v>517667</v>
      </c>
      <c r="E14">
        <f t="shared" si="0"/>
        <v>491963</v>
      </c>
      <c r="F14">
        <f t="shared" si="1"/>
        <v>523521</v>
      </c>
      <c r="G14">
        <f t="shared" si="2"/>
        <v>0</v>
      </c>
      <c r="H14">
        <f t="shared" si="3"/>
        <v>100</v>
      </c>
      <c r="I14">
        <f t="shared" si="4"/>
        <v>81.450028518917549</v>
      </c>
      <c r="J14">
        <f t="shared" si="5"/>
        <v>60.483342839639185</v>
      </c>
      <c r="K14" s="2">
        <f t="shared" si="6"/>
        <v>1.1678956608979183</v>
      </c>
    </row>
    <row r="15" spans="1:11">
      <c r="A15" s="1" t="s">
        <v>27</v>
      </c>
      <c r="B15" s="1">
        <v>3185189</v>
      </c>
      <c r="C15" s="1">
        <v>3138100</v>
      </c>
      <c r="D15" s="1">
        <v>3038211</v>
      </c>
      <c r="E15">
        <f t="shared" si="0"/>
        <v>3038211</v>
      </c>
      <c r="F15">
        <f t="shared" si="1"/>
        <v>3185189</v>
      </c>
      <c r="G15">
        <f t="shared" si="2"/>
        <v>100</v>
      </c>
      <c r="H15">
        <f t="shared" si="3"/>
        <v>67.961871844765881</v>
      </c>
      <c r="I15">
        <f t="shared" si="4"/>
        <v>0</v>
      </c>
      <c r="J15">
        <f t="shared" si="5"/>
        <v>55.98729061492196</v>
      </c>
      <c r="K15" s="2">
        <f t="shared" si="6"/>
        <v>1.2096668567927837</v>
      </c>
    </row>
    <row r="16" spans="1:11">
      <c r="A16" s="1" t="s">
        <v>28</v>
      </c>
      <c r="B16" s="1">
        <v>1757799</v>
      </c>
      <c r="C16" s="1">
        <v>1778074</v>
      </c>
      <c r="D16" s="1">
        <v>1758763</v>
      </c>
      <c r="E16">
        <f t="shared" si="0"/>
        <v>1757799</v>
      </c>
      <c r="F16">
        <f t="shared" si="1"/>
        <v>1778074</v>
      </c>
      <c r="G16">
        <f t="shared" si="2"/>
        <v>0</v>
      </c>
      <c r="H16">
        <f t="shared" si="3"/>
        <v>100</v>
      </c>
      <c r="I16">
        <f t="shared" si="4"/>
        <v>4.7546239210850798</v>
      </c>
      <c r="J16">
        <f t="shared" si="5"/>
        <v>34.918207973695026</v>
      </c>
      <c r="K16" s="2">
        <f t="shared" si="6"/>
        <v>1.1197458122984392</v>
      </c>
    </row>
    <row r="17" spans="1:11">
      <c r="A17" s="1" t="s">
        <v>29</v>
      </c>
      <c r="B17" s="1">
        <v>818198</v>
      </c>
      <c r="C17" s="1">
        <v>830927</v>
      </c>
      <c r="D17" s="1">
        <v>809285</v>
      </c>
      <c r="E17">
        <f t="shared" si="0"/>
        <v>809285</v>
      </c>
      <c r="F17">
        <f t="shared" si="1"/>
        <v>830927</v>
      </c>
      <c r="G17">
        <f t="shared" si="2"/>
        <v>41.183809259772666</v>
      </c>
      <c r="H17">
        <f t="shared" si="3"/>
        <v>100</v>
      </c>
      <c r="I17">
        <f t="shared" si="4"/>
        <v>0</v>
      </c>
      <c r="J17">
        <f t="shared" si="5"/>
        <v>47.061269753257555</v>
      </c>
      <c r="K17" s="2">
        <f t="shared" si="6"/>
        <v>0.69836415947390051</v>
      </c>
    </row>
    <row r="18" spans="1:11">
      <c r="A18" s="1" t="s">
        <v>30</v>
      </c>
      <c r="B18" s="1">
        <v>786862</v>
      </c>
      <c r="C18" s="1">
        <v>789512</v>
      </c>
      <c r="D18" s="1">
        <v>773633</v>
      </c>
      <c r="E18">
        <f t="shared" si="0"/>
        <v>773633</v>
      </c>
      <c r="F18">
        <f t="shared" si="1"/>
        <v>789512</v>
      </c>
      <c r="G18">
        <f t="shared" si="2"/>
        <v>83.311291643050566</v>
      </c>
      <c r="H18">
        <f t="shared" si="3"/>
        <v>100</v>
      </c>
      <c r="I18">
        <f t="shared" si="4"/>
        <v>0</v>
      </c>
      <c r="J18">
        <f t="shared" si="5"/>
        <v>61.103763881016853</v>
      </c>
      <c r="K18" s="2">
        <f t="shared" si="6"/>
        <v>0.94122539506515113</v>
      </c>
    </row>
    <row r="19" spans="1:11">
      <c r="A19" s="1" t="s">
        <v>31</v>
      </c>
      <c r="B19" s="1">
        <v>1125883</v>
      </c>
      <c r="C19" s="1">
        <v>1142583</v>
      </c>
      <c r="D19" s="1">
        <v>1119455</v>
      </c>
      <c r="E19">
        <f t="shared" si="0"/>
        <v>1119455</v>
      </c>
      <c r="F19">
        <f t="shared" si="1"/>
        <v>1142583</v>
      </c>
      <c r="G19">
        <f t="shared" si="2"/>
        <v>27.793151158768591</v>
      </c>
      <c r="H19">
        <f t="shared" si="3"/>
        <v>100</v>
      </c>
      <c r="I19">
        <f t="shared" si="4"/>
        <v>0</v>
      </c>
      <c r="J19">
        <f t="shared" si="5"/>
        <v>42.597717052922867</v>
      </c>
      <c r="K19" s="2">
        <f t="shared" si="6"/>
        <v>1.2220752776203372</v>
      </c>
    </row>
    <row r="20" spans="1:11">
      <c r="A20" s="1" t="s">
        <v>32</v>
      </c>
      <c r="B20" s="1">
        <v>1213692</v>
      </c>
      <c r="C20" s="1">
        <v>1200276</v>
      </c>
      <c r="D20" s="1">
        <v>1178392</v>
      </c>
      <c r="E20">
        <f t="shared" si="0"/>
        <v>1178392</v>
      </c>
      <c r="F20">
        <f t="shared" si="1"/>
        <v>1213692</v>
      </c>
      <c r="G20">
        <f t="shared" si="2"/>
        <v>100</v>
      </c>
      <c r="H20">
        <f t="shared" si="3"/>
        <v>61.994334277620396</v>
      </c>
      <c r="I20">
        <f t="shared" si="4"/>
        <v>0</v>
      </c>
      <c r="J20">
        <f t="shared" si="5"/>
        <v>53.998111425873468</v>
      </c>
      <c r="K20" s="2">
        <f t="shared" si="6"/>
        <v>0.85195434105845735</v>
      </c>
    </row>
    <row r="21" spans="1:11">
      <c r="A21" s="1" t="s">
        <v>33</v>
      </c>
      <c r="B21" s="1">
        <v>283323</v>
      </c>
      <c r="C21" s="1">
        <v>279585</v>
      </c>
      <c r="D21" s="1">
        <v>275446</v>
      </c>
      <c r="E21">
        <f t="shared" si="0"/>
        <v>275446</v>
      </c>
      <c r="F21">
        <f t="shared" si="1"/>
        <v>283323</v>
      </c>
      <c r="G21">
        <f t="shared" si="2"/>
        <v>100</v>
      </c>
      <c r="H21">
        <f t="shared" si="3"/>
        <v>52.545385298971695</v>
      </c>
      <c r="I21">
        <f t="shared" si="4"/>
        <v>0</v>
      </c>
      <c r="J21">
        <f t="shared" si="5"/>
        <v>50.848461766323901</v>
      </c>
      <c r="K21" s="2">
        <f t="shared" si="6"/>
        <v>1.0799622285174695</v>
      </c>
    </row>
    <row r="22" spans="1:11">
      <c r="A22" s="1" t="s">
        <v>34</v>
      </c>
      <c r="B22" s="1">
        <v>1494818</v>
      </c>
      <c r="C22" s="1">
        <v>1513242</v>
      </c>
      <c r="D22" s="1">
        <v>1498642</v>
      </c>
      <c r="E22">
        <f t="shared" si="0"/>
        <v>1494818</v>
      </c>
      <c r="F22">
        <f t="shared" si="1"/>
        <v>1513242</v>
      </c>
      <c r="G22">
        <f t="shared" si="2"/>
        <v>0</v>
      </c>
      <c r="H22">
        <f t="shared" si="3"/>
        <v>100</v>
      </c>
      <c r="I22">
        <f t="shared" si="4"/>
        <v>20.755536257056015</v>
      </c>
      <c r="J22">
        <f t="shared" si="5"/>
        <v>40.251845419018672</v>
      </c>
      <c r="K22" s="2">
        <f t="shared" si="6"/>
        <v>1.0169692353264781</v>
      </c>
    </row>
    <row r="23" spans="1:11">
      <c r="A23" s="1" t="s">
        <v>35</v>
      </c>
      <c r="B23" s="1">
        <v>1569281</v>
      </c>
      <c r="C23" s="1">
        <v>1573820</v>
      </c>
      <c r="D23" s="1">
        <v>1543018</v>
      </c>
      <c r="E23">
        <f t="shared" si="0"/>
        <v>1543018</v>
      </c>
      <c r="F23">
        <f t="shared" si="1"/>
        <v>1573820</v>
      </c>
      <c r="G23">
        <f t="shared" si="2"/>
        <v>85.263943899746778</v>
      </c>
      <c r="H23">
        <f t="shared" si="3"/>
        <v>100</v>
      </c>
      <c r="I23">
        <f t="shared" si="4"/>
        <v>0</v>
      </c>
      <c r="J23">
        <f t="shared" si="5"/>
        <v>61.754647966582262</v>
      </c>
      <c r="K23" s="2">
        <f t="shared" si="6"/>
        <v>0.80503690838037345</v>
      </c>
    </row>
    <row r="24" spans="1:11">
      <c r="A24" s="1" t="s">
        <v>36</v>
      </c>
      <c r="B24" s="1">
        <v>2427988</v>
      </c>
      <c r="C24" s="1">
        <v>2419639</v>
      </c>
      <c r="D24" s="1">
        <v>2367195</v>
      </c>
      <c r="E24">
        <f t="shared" si="0"/>
        <v>2367195</v>
      </c>
      <c r="F24">
        <f t="shared" si="1"/>
        <v>2427988</v>
      </c>
      <c r="G24">
        <f t="shared" si="2"/>
        <v>100</v>
      </c>
      <c r="H24">
        <f t="shared" si="3"/>
        <v>86.266510946984027</v>
      </c>
      <c r="I24">
        <f t="shared" si="4"/>
        <v>0</v>
      </c>
      <c r="J24">
        <f t="shared" si="5"/>
        <v>62.088836982328012</v>
      </c>
      <c r="K24" s="2">
        <f t="shared" si="6"/>
        <v>1.2350929593316453</v>
      </c>
    </row>
    <row r="25" spans="1:11">
      <c r="A25" s="1" t="s">
        <v>37</v>
      </c>
      <c r="B25" s="1">
        <v>1440287</v>
      </c>
      <c r="C25" s="1">
        <v>1455056</v>
      </c>
      <c r="D25" s="1">
        <v>1434461</v>
      </c>
      <c r="E25">
        <f t="shared" si="0"/>
        <v>1434461</v>
      </c>
      <c r="F25">
        <f t="shared" si="1"/>
        <v>1455056</v>
      </c>
      <c r="G25">
        <f t="shared" si="2"/>
        <v>28.288419519300799</v>
      </c>
      <c r="H25">
        <f t="shared" si="3"/>
        <v>100</v>
      </c>
      <c r="I25">
        <f t="shared" si="4"/>
        <v>0</v>
      </c>
      <c r="J25">
        <f t="shared" si="5"/>
        <v>42.762806506433598</v>
      </c>
      <c r="K25" s="2">
        <f t="shared" si="6"/>
        <v>1.2417767396465602</v>
      </c>
    </row>
    <row r="26" spans="1:11">
      <c r="A26" s="1" t="s">
        <v>38</v>
      </c>
      <c r="B26" s="1">
        <v>793589</v>
      </c>
      <c r="C26" s="1">
        <v>782529</v>
      </c>
      <c r="D26" s="1">
        <v>767567</v>
      </c>
      <c r="E26">
        <f t="shared" si="0"/>
        <v>767567</v>
      </c>
      <c r="F26">
        <f t="shared" si="1"/>
        <v>793589</v>
      </c>
      <c r="G26">
        <f t="shared" si="2"/>
        <v>100</v>
      </c>
      <c r="H26">
        <f t="shared" si="3"/>
        <v>57.497502113596191</v>
      </c>
      <c r="I26">
        <f t="shared" si="4"/>
        <v>0</v>
      </c>
      <c r="J26">
        <f t="shared" si="5"/>
        <v>52.49916737119873</v>
      </c>
      <c r="K26" s="2">
        <f t="shared" si="6"/>
        <v>0.85525613012867197</v>
      </c>
    </row>
    <row r="27" spans="1:11">
      <c r="A27" s="1" t="s">
        <v>39</v>
      </c>
      <c r="B27" s="1">
        <v>1538996</v>
      </c>
      <c r="C27" s="1">
        <v>1552668</v>
      </c>
      <c r="D27" s="1">
        <v>1530091</v>
      </c>
      <c r="E27">
        <f t="shared" si="0"/>
        <v>1530091</v>
      </c>
      <c r="F27">
        <f t="shared" si="1"/>
        <v>1552668</v>
      </c>
      <c r="G27">
        <f t="shared" si="2"/>
        <v>39.442795765602163</v>
      </c>
      <c r="H27">
        <f t="shared" si="3"/>
        <v>100</v>
      </c>
      <c r="I27">
        <f t="shared" si="4"/>
        <v>0</v>
      </c>
      <c r="J27">
        <f t="shared" si="5"/>
        <v>46.480931921867388</v>
      </c>
      <c r="K27" s="2">
        <f t="shared" si="6"/>
        <v>1.0499833474239746</v>
      </c>
    </row>
    <row r="28" spans="1:11">
      <c r="A28" s="1" t="s">
        <v>40</v>
      </c>
      <c r="B28" s="1">
        <v>254709</v>
      </c>
      <c r="C28" s="1">
        <v>262555</v>
      </c>
      <c r="D28" s="1">
        <v>262231</v>
      </c>
      <c r="E28">
        <f t="shared" si="0"/>
        <v>254709</v>
      </c>
      <c r="F28">
        <f t="shared" si="1"/>
        <v>262555</v>
      </c>
      <c r="G28">
        <f t="shared" si="2"/>
        <v>0</v>
      </c>
      <c r="H28">
        <f t="shared" si="3"/>
        <v>100</v>
      </c>
      <c r="I28">
        <f t="shared" si="4"/>
        <v>95.870507264848328</v>
      </c>
      <c r="J28">
        <f t="shared" si="5"/>
        <v>65.290169088282781</v>
      </c>
      <c r="K28" s="2">
        <f t="shared" si="6"/>
        <v>0.92961863843734782</v>
      </c>
    </row>
    <row r="29" spans="1:11">
      <c r="A29" s="1" t="s">
        <v>41</v>
      </c>
      <c r="B29" s="1">
        <v>528367</v>
      </c>
      <c r="C29" s="1">
        <v>537678</v>
      </c>
      <c r="D29" s="1">
        <v>532405</v>
      </c>
      <c r="E29">
        <f t="shared" si="0"/>
        <v>528367</v>
      </c>
      <c r="F29">
        <f t="shared" si="1"/>
        <v>537678</v>
      </c>
      <c r="G29">
        <f t="shared" si="2"/>
        <v>0</v>
      </c>
      <c r="H29">
        <f t="shared" si="3"/>
        <v>100</v>
      </c>
      <c r="I29">
        <f t="shared" si="4"/>
        <v>43.368059284717006</v>
      </c>
      <c r="J29">
        <f t="shared" si="5"/>
        <v>47.789353094905664</v>
      </c>
      <c r="K29" s="2">
        <f t="shared" si="6"/>
        <v>1.3058033817656556</v>
      </c>
    </row>
    <row r="30" spans="1:11">
      <c r="A30" s="1" t="s">
        <v>42</v>
      </c>
      <c r="B30" s="1">
        <v>753880</v>
      </c>
      <c r="C30" s="1">
        <v>765786</v>
      </c>
      <c r="D30" s="1">
        <v>759084</v>
      </c>
      <c r="E30">
        <f t="shared" si="0"/>
        <v>753880</v>
      </c>
      <c r="F30">
        <f t="shared" si="1"/>
        <v>765786</v>
      </c>
      <c r="G30">
        <f t="shared" si="2"/>
        <v>0</v>
      </c>
      <c r="H30">
        <f t="shared" si="3"/>
        <v>100</v>
      </c>
      <c r="I30">
        <f t="shared" si="4"/>
        <v>43.709054258357135</v>
      </c>
      <c r="J30">
        <f t="shared" si="5"/>
        <v>47.90301808611904</v>
      </c>
      <c r="K30" s="2">
        <f t="shared" si="6"/>
        <v>0.95578706189811324</v>
      </c>
    </row>
    <row r="31" spans="1:11">
      <c r="A31" s="1" t="s">
        <v>43</v>
      </c>
      <c r="B31" s="1">
        <v>295162</v>
      </c>
      <c r="C31" s="1">
        <v>294218</v>
      </c>
      <c r="D31" s="1">
        <v>287302</v>
      </c>
      <c r="E31">
        <f t="shared" si="0"/>
        <v>287302</v>
      </c>
      <c r="F31">
        <f t="shared" si="1"/>
        <v>295162</v>
      </c>
      <c r="G31">
        <f t="shared" si="2"/>
        <v>100</v>
      </c>
      <c r="H31">
        <f t="shared" si="3"/>
        <v>87.989821882951659</v>
      </c>
      <c r="I31">
        <f t="shared" si="4"/>
        <v>0</v>
      </c>
      <c r="J31">
        <f t="shared" si="5"/>
        <v>62.663273960983894</v>
      </c>
      <c r="K31" s="2">
        <f t="shared" si="6"/>
        <v>0.95806036172238085</v>
      </c>
    </row>
    <row r="32" spans="1:11">
      <c r="A32" s="1" t="s">
        <v>44</v>
      </c>
      <c r="B32" s="1">
        <v>2166430</v>
      </c>
      <c r="C32" s="1">
        <v>2240545</v>
      </c>
      <c r="D32" s="1">
        <v>2209895</v>
      </c>
      <c r="E32">
        <f t="shared" si="0"/>
        <v>2166430</v>
      </c>
      <c r="F32">
        <f t="shared" si="1"/>
        <v>2240545</v>
      </c>
      <c r="G32">
        <f t="shared" si="2"/>
        <v>0</v>
      </c>
      <c r="H32">
        <f t="shared" si="3"/>
        <v>100</v>
      </c>
      <c r="I32">
        <f t="shared" si="4"/>
        <v>58.645348444984144</v>
      </c>
      <c r="J32">
        <f t="shared" si="5"/>
        <v>52.881782814994715</v>
      </c>
      <c r="K32" s="2">
        <f t="shared" si="6"/>
        <v>1.2532654792196778</v>
      </c>
    </row>
    <row r="33" spans="1:11">
      <c r="A33" s="1" t="s">
        <v>45</v>
      </c>
      <c r="B33" s="1">
        <v>539036</v>
      </c>
      <c r="C33" s="1">
        <v>533417</v>
      </c>
      <c r="D33" s="1">
        <v>514247</v>
      </c>
      <c r="E33">
        <f t="shared" si="0"/>
        <v>514247</v>
      </c>
      <c r="F33">
        <f t="shared" si="1"/>
        <v>539036</v>
      </c>
      <c r="G33">
        <f t="shared" si="2"/>
        <v>100</v>
      </c>
      <c r="H33">
        <f t="shared" si="3"/>
        <v>77.332687885755774</v>
      </c>
      <c r="I33">
        <f t="shared" si="4"/>
        <v>0</v>
      </c>
      <c r="J33">
        <f t="shared" si="5"/>
        <v>59.110895961918594</v>
      </c>
      <c r="K33" s="2">
        <f t="shared" si="6"/>
        <v>1.0576356562998943</v>
      </c>
    </row>
    <row r="34" spans="1:11">
      <c r="A34" s="1" t="s">
        <v>46</v>
      </c>
      <c r="B34" s="1">
        <v>4570918</v>
      </c>
      <c r="C34" s="1">
        <v>4608732</v>
      </c>
      <c r="D34" s="1">
        <v>4485918</v>
      </c>
      <c r="E34">
        <f t="shared" ref="E34:E52" si="7">MIN(B34:D34)</f>
        <v>4485918</v>
      </c>
      <c r="F34">
        <f t="shared" ref="F34:F52" si="8">MAX(B34:D34)</f>
        <v>4608732</v>
      </c>
      <c r="G34">
        <f t="shared" ref="G34:G52" si="9">(B34-E34)/(F34-E34)*100</f>
        <v>69.210350611493794</v>
      </c>
      <c r="H34">
        <f t="shared" ref="H34:H52" si="10">(C34-E34)/(F34-E34)*100</f>
        <v>100</v>
      </c>
      <c r="I34">
        <f t="shared" ref="I34:I52" si="11">(D34-E34)/(F34-E34)*100</f>
        <v>0</v>
      </c>
      <c r="J34">
        <f t="shared" ref="J34:J52" si="12">(G34+H34+I34)/3</f>
        <v>56.403450203831262</v>
      </c>
      <c r="K34" s="2">
        <f t="shared" si="6"/>
        <v>1.1822179192383719</v>
      </c>
    </row>
    <row r="35" spans="1:11">
      <c r="A35" s="1" t="s">
        <v>47</v>
      </c>
      <c r="B35" s="1">
        <v>2591493</v>
      </c>
      <c r="C35" s="1">
        <v>2599999</v>
      </c>
      <c r="D35" s="1">
        <v>2588122</v>
      </c>
      <c r="E35">
        <f t="shared" si="7"/>
        <v>2588122</v>
      </c>
      <c r="F35">
        <f t="shared" si="8"/>
        <v>2599999</v>
      </c>
      <c r="G35">
        <f t="shared" si="9"/>
        <v>28.382588195672309</v>
      </c>
      <c r="H35">
        <f t="shared" si="10"/>
        <v>100</v>
      </c>
      <c r="I35">
        <f t="shared" si="11"/>
        <v>0</v>
      </c>
      <c r="J35">
        <f t="shared" si="12"/>
        <v>42.794196065224099</v>
      </c>
      <c r="K35" s="2">
        <f t="shared" si="6"/>
        <v>1.1280690040766252</v>
      </c>
    </row>
    <row r="36" spans="1:11">
      <c r="A36" s="1" t="s">
        <v>48</v>
      </c>
      <c r="B36" s="1">
        <v>199589</v>
      </c>
      <c r="C36" s="1">
        <v>207286</v>
      </c>
      <c r="D36" s="1">
        <v>206602</v>
      </c>
      <c r="E36">
        <f t="shared" si="7"/>
        <v>199589</v>
      </c>
      <c r="F36">
        <f t="shared" si="8"/>
        <v>207286</v>
      </c>
      <c r="G36">
        <f t="shared" si="9"/>
        <v>0</v>
      </c>
      <c r="H36">
        <f t="shared" si="10"/>
        <v>100</v>
      </c>
      <c r="I36">
        <f t="shared" si="11"/>
        <v>91.113420813303875</v>
      </c>
      <c r="J36">
        <f t="shared" si="12"/>
        <v>63.704473604434632</v>
      </c>
      <c r="K36" s="2">
        <f t="shared" si="6"/>
        <v>0.85588392130448199</v>
      </c>
    </row>
    <row r="37" spans="1:11">
      <c r="A37" s="1" t="s">
        <v>49</v>
      </c>
      <c r="B37" s="1">
        <v>2903720</v>
      </c>
      <c r="C37" s="1">
        <v>2914511</v>
      </c>
      <c r="D37" s="1">
        <v>2858489</v>
      </c>
      <c r="E37">
        <f t="shared" si="7"/>
        <v>2858489</v>
      </c>
      <c r="F37">
        <f t="shared" si="8"/>
        <v>2914511</v>
      </c>
      <c r="G37">
        <f t="shared" si="9"/>
        <v>80.737924386848022</v>
      </c>
      <c r="H37">
        <f t="shared" si="10"/>
        <v>100</v>
      </c>
      <c r="I37">
        <f t="shared" si="11"/>
        <v>0</v>
      </c>
      <c r="J37">
        <f t="shared" si="12"/>
        <v>60.245974795616007</v>
      </c>
      <c r="K37" s="2">
        <f t="shared" si="6"/>
        <v>1.2740894720886926</v>
      </c>
    </row>
    <row r="38" spans="1:11">
      <c r="A38" s="1" t="s">
        <v>50</v>
      </c>
      <c r="B38" s="1">
        <v>1062437</v>
      </c>
      <c r="C38" s="1">
        <v>1068572</v>
      </c>
      <c r="D38" s="1">
        <v>1069095</v>
      </c>
      <c r="E38">
        <f t="shared" si="7"/>
        <v>1062437</v>
      </c>
      <c r="F38">
        <f t="shared" si="8"/>
        <v>1069095</v>
      </c>
      <c r="G38">
        <f t="shared" si="9"/>
        <v>0</v>
      </c>
      <c r="H38">
        <f t="shared" si="10"/>
        <v>92.144788224692093</v>
      </c>
      <c r="I38">
        <f t="shared" si="11"/>
        <v>100</v>
      </c>
      <c r="J38">
        <f t="shared" si="12"/>
        <v>64.048262741564031</v>
      </c>
      <c r="K38" s="2">
        <f t="shared" si="6"/>
        <v>1.2049194959123202</v>
      </c>
    </row>
    <row r="39" spans="1:11">
      <c r="A39" s="1" t="s">
        <v>51</v>
      </c>
      <c r="B39" s="1">
        <v>965716</v>
      </c>
      <c r="C39" s="1">
        <v>961004</v>
      </c>
      <c r="D39" s="1">
        <v>936750</v>
      </c>
      <c r="E39">
        <f t="shared" si="7"/>
        <v>936750</v>
      </c>
      <c r="F39">
        <f t="shared" si="8"/>
        <v>965716</v>
      </c>
      <c r="G39">
        <f t="shared" si="9"/>
        <v>100</v>
      </c>
      <c r="H39">
        <f t="shared" si="10"/>
        <v>83.732652074846371</v>
      </c>
      <c r="I39">
        <f t="shared" si="11"/>
        <v>0</v>
      </c>
      <c r="J39">
        <f t="shared" si="12"/>
        <v>61.244217358282128</v>
      </c>
      <c r="K39" s="2">
        <f t="shared" si="6"/>
        <v>1.2809652548312807</v>
      </c>
    </row>
    <row r="40" spans="1:11">
      <c r="A40" s="1" t="s">
        <v>52</v>
      </c>
      <c r="B40" s="1">
        <v>2993035</v>
      </c>
      <c r="C40" s="1">
        <v>3017294</v>
      </c>
      <c r="D40" s="1">
        <v>2991084</v>
      </c>
      <c r="E40">
        <f t="shared" si="7"/>
        <v>2991084</v>
      </c>
      <c r="F40">
        <f t="shared" si="8"/>
        <v>3017294</v>
      </c>
      <c r="G40">
        <f t="shared" si="9"/>
        <v>7.4437237695536052</v>
      </c>
      <c r="H40">
        <f t="shared" si="10"/>
        <v>100</v>
      </c>
      <c r="I40">
        <f t="shared" si="11"/>
        <v>0</v>
      </c>
      <c r="J40">
        <f t="shared" si="12"/>
        <v>35.814574589851198</v>
      </c>
      <c r="K40" s="2">
        <f t="shared" si="6"/>
        <v>1.2248843471656425</v>
      </c>
    </row>
    <row r="41" spans="1:11">
      <c r="A41" s="1" t="s">
        <v>53</v>
      </c>
      <c r="B41" s="1">
        <v>240788</v>
      </c>
      <c r="C41" s="1">
        <v>245000</v>
      </c>
      <c r="D41" s="1">
        <v>239418</v>
      </c>
      <c r="E41">
        <f t="shared" si="7"/>
        <v>239418</v>
      </c>
      <c r="F41">
        <f t="shared" si="8"/>
        <v>245000</v>
      </c>
      <c r="G41">
        <f t="shared" si="9"/>
        <v>24.54317448943031</v>
      </c>
      <c r="H41">
        <f t="shared" si="10"/>
        <v>100</v>
      </c>
      <c r="I41">
        <f t="shared" si="11"/>
        <v>0</v>
      </c>
      <c r="J41">
        <f t="shared" si="12"/>
        <v>41.514391496476769</v>
      </c>
      <c r="K41" s="2">
        <f t="shared" si="6"/>
        <v>0.716291491797024</v>
      </c>
    </row>
    <row r="42" spans="1:11">
      <c r="A42" s="1" t="s">
        <v>54</v>
      </c>
      <c r="B42" s="1">
        <v>1248209</v>
      </c>
      <c r="C42" s="1">
        <v>1265826</v>
      </c>
      <c r="D42" s="1">
        <v>1265829</v>
      </c>
      <c r="E42">
        <f t="shared" si="7"/>
        <v>1248209</v>
      </c>
      <c r="F42">
        <f t="shared" si="8"/>
        <v>1265829</v>
      </c>
      <c r="G42">
        <f t="shared" si="9"/>
        <v>0</v>
      </c>
      <c r="H42">
        <f t="shared" si="10"/>
        <v>99.982973893303068</v>
      </c>
      <c r="I42">
        <f t="shared" si="11"/>
        <v>100</v>
      </c>
      <c r="J42">
        <f t="shared" si="12"/>
        <v>66.660991297767694</v>
      </c>
      <c r="K42" s="2">
        <f t="shared" si="6"/>
        <v>0.83028782992953543</v>
      </c>
    </row>
    <row r="43" spans="1:11">
      <c r="A43" s="1" t="s">
        <v>55</v>
      </c>
      <c r="B43" s="1">
        <v>239882</v>
      </c>
      <c r="C43" s="1">
        <v>246675</v>
      </c>
      <c r="D43" s="1">
        <v>243634</v>
      </c>
      <c r="E43">
        <f t="shared" si="7"/>
        <v>239882</v>
      </c>
      <c r="F43">
        <f t="shared" si="8"/>
        <v>246675</v>
      </c>
      <c r="G43">
        <f t="shared" si="9"/>
        <v>0</v>
      </c>
      <c r="H43">
        <f t="shared" si="10"/>
        <v>100</v>
      </c>
      <c r="I43">
        <f t="shared" si="11"/>
        <v>55.233328426321215</v>
      </c>
      <c r="J43">
        <f t="shared" si="12"/>
        <v>51.744442808773734</v>
      </c>
      <c r="K43" s="2">
        <f t="shared" si="6"/>
        <v>1.3332198259553538</v>
      </c>
    </row>
    <row r="44" spans="1:11">
      <c r="A44" s="1" t="s">
        <v>56</v>
      </c>
      <c r="B44" s="1">
        <v>1676526</v>
      </c>
      <c r="C44" s="1">
        <v>1717301</v>
      </c>
      <c r="D44" s="1">
        <v>1711098</v>
      </c>
      <c r="E44">
        <f t="shared" si="7"/>
        <v>1676526</v>
      </c>
      <c r="F44">
        <f t="shared" si="8"/>
        <v>1717301</v>
      </c>
      <c r="G44">
        <f t="shared" si="9"/>
        <v>0</v>
      </c>
      <c r="H44">
        <f t="shared" si="10"/>
        <v>100</v>
      </c>
      <c r="I44">
        <f t="shared" si="11"/>
        <v>84.787247087676278</v>
      </c>
      <c r="J44">
        <f t="shared" si="12"/>
        <v>61.595749029225431</v>
      </c>
      <c r="K44" s="2">
        <f t="shared" si="6"/>
        <v>1.0348888561754748</v>
      </c>
    </row>
    <row r="45" spans="1:11">
      <c r="A45" s="1" t="s">
        <v>57</v>
      </c>
      <c r="B45" s="1">
        <v>8184708</v>
      </c>
      <c r="C45" s="1">
        <v>8290333</v>
      </c>
      <c r="D45" s="1">
        <v>8286387</v>
      </c>
      <c r="E45">
        <f t="shared" si="7"/>
        <v>8184708</v>
      </c>
      <c r="F45">
        <f t="shared" si="8"/>
        <v>8290333</v>
      </c>
      <c r="G45">
        <f t="shared" si="9"/>
        <v>0</v>
      </c>
      <c r="H45">
        <f t="shared" si="10"/>
        <v>100</v>
      </c>
      <c r="I45">
        <f t="shared" si="11"/>
        <v>96.264142011834323</v>
      </c>
      <c r="J45">
        <f t="shared" si="12"/>
        <v>65.421380670611441</v>
      </c>
      <c r="K45" s="2">
        <f t="shared" si="6"/>
        <v>1.2319149805845087</v>
      </c>
    </row>
    <row r="46" spans="1:11">
      <c r="A46" s="1" t="s">
        <v>58</v>
      </c>
      <c r="B46" s="1">
        <v>1022625</v>
      </c>
      <c r="C46" s="1">
        <v>1046948</v>
      </c>
      <c r="D46" s="1">
        <v>1038373</v>
      </c>
      <c r="E46">
        <f t="shared" si="7"/>
        <v>1022625</v>
      </c>
      <c r="F46">
        <f t="shared" si="8"/>
        <v>1046948</v>
      </c>
      <c r="G46">
        <f t="shared" si="9"/>
        <v>0</v>
      </c>
      <c r="H46">
        <f t="shared" si="10"/>
        <v>100</v>
      </c>
      <c r="I46">
        <f t="shared" si="11"/>
        <v>64.7453027998191</v>
      </c>
      <c r="J46">
        <f t="shared" si="12"/>
        <v>54.915100933273038</v>
      </c>
      <c r="K46" s="2">
        <f t="shared" si="6"/>
        <v>1.3084276134122288</v>
      </c>
    </row>
    <row r="47" spans="1:11">
      <c r="A47" s="1" t="s">
        <v>59</v>
      </c>
      <c r="B47" s="1">
        <v>136559</v>
      </c>
      <c r="C47" s="1">
        <v>137104</v>
      </c>
      <c r="D47" s="1">
        <v>135616</v>
      </c>
      <c r="E47">
        <f t="shared" si="7"/>
        <v>135616</v>
      </c>
      <c r="F47">
        <f t="shared" si="8"/>
        <v>137104</v>
      </c>
      <c r="G47">
        <f t="shared" si="9"/>
        <v>63.373655913978496</v>
      </c>
      <c r="H47">
        <f t="shared" si="10"/>
        <v>100</v>
      </c>
      <c r="I47">
        <f t="shared" si="11"/>
        <v>0</v>
      </c>
      <c r="J47">
        <f t="shared" si="12"/>
        <v>54.457885304659499</v>
      </c>
      <c r="K47" s="2">
        <f t="shared" si="6"/>
        <v>1.0983020186654608</v>
      </c>
    </row>
    <row r="48" spans="1:11">
      <c r="A48" s="1" t="s">
        <v>60</v>
      </c>
      <c r="B48" s="1">
        <v>2104366</v>
      </c>
      <c r="C48" s="1">
        <v>2125056</v>
      </c>
      <c r="D48" s="1">
        <v>2102552</v>
      </c>
      <c r="E48">
        <f t="shared" si="7"/>
        <v>2102552</v>
      </c>
      <c r="F48">
        <f t="shared" si="8"/>
        <v>2125056</v>
      </c>
      <c r="G48">
        <f t="shared" si="9"/>
        <v>8.0607891930323508</v>
      </c>
      <c r="H48">
        <f t="shared" si="10"/>
        <v>100</v>
      </c>
      <c r="I48">
        <f t="shared" si="11"/>
        <v>0</v>
      </c>
      <c r="J48">
        <f t="shared" si="12"/>
        <v>36.020263064344114</v>
      </c>
      <c r="K48" s="2">
        <f t="shared" si="6"/>
        <v>1.0891577060931901</v>
      </c>
    </row>
    <row r="49" spans="1:11">
      <c r="A49" s="1" t="s">
        <v>61</v>
      </c>
      <c r="B49" s="1">
        <v>1830822</v>
      </c>
      <c r="C49" s="1">
        <v>1855888</v>
      </c>
      <c r="D49" s="1">
        <v>1816223</v>
      </c>
      <c r="E49">
        <f t="shared" si="7"/>
        <v>1816223</v>
      </c>
      <c r="F49">
        <f t="shared" si="8"/>
        <v>1855888</v>
      </c>
      <c r="G49">
        <f t="shared" si="9"/>
        <v>36.805748140678176</v>
      </c>
      <c r="H49">
        <f t="shared" si="10"/>
        <v>100</v>
      </c>
      <c r="I49">
        <f t="shared" si="11"/>
        <v>0</v>
      </c>
      <c r="J49">
        <f t="shared" si="12"/>
        <v>45.601916046892732</v>
      </c>
      <c r="K49" s="2">
        <f t="shared" si="6"/>
        <v>0.72040526128688231</v>
      </c>
    </row>
    <row r="50" spans="1:11">
      <c r="A50" s="1" t="s">
        <v>62</v>
      </c>
      <c r="B50" s="1">
        <v>410076</v>
      </c>
      <c r="C50" s="1">
        <v>404990</v>
      </c>
      <c r="D50" s="1">
        <v>398265</v>
      </c>
      <c r="E50">
        <f t="shared" si="7"/>
        <v>398265</v>
      </c>
      <c r="F50">
        <f t="shared" si="8"/>
        <v>410076</v>
      </c>
      <c r="G50">
        <f t="shared" si="9"/>
        <v>100</v>
      </c>
      <c r="H50">
        <f t="shared" si="10"/>
        <v>56.93844721022775</v>
      </c>
      <c r="I50">
        <f t="shared" si="11"/>
        <v>0</v>
      </c>
      <c r="J50">
        <f t="shared" si="12"/>
        <v>52.312815736742586</v>
      </c>
      <c r="K50" s="2">
        <f t="shared" si="6"/>
        <v>0.91203832093785464</v>
      </c>
    </row>
    <row r="51" spans="1:11">
      <c r="A51" s="1" t="s">
        <v>63</v>
      </c>
      <c r="B51" s="1">
        <v>1428309</v>
      </c>
      <c r="C51" s="1">
        <v>1431997</v>
      </c>
      <c r="D51" s="1">
        <v>1397033</v>
      </c>
      <c r="E51">
        <f t="shared" si="7"/>
        <v>1397033</v>
      </c>
      <c r="F51">
        <f t="shared" si="8"/>
        <v>1431997</v>
      </c>
      <c r="G51">
        <f t="shared" si="9"/>
        <v>89.452007779430275</v>
      </c>
      <c r="H51">
        <f t="shared" si="10"/>
        <v>100</v>
      </c>
      <c r="I51">
        <f t="shared" si="11"/>
        <v>0</v>
      </c>
      <c r="J51">
        <f t="shared" si="12"/>
        <v>63.150669259810094</v>
      </c>
      <c r="K51" s="2">
        <f t="shared" si="6"/>
        <v>1.0462563147348518</v>
      </c>
    </row>
    <row r="52" spans="1:11">
      <c r="A52" s="1" t="s">
        <v>64</v>
      </c>
      <c r="B52" s="1">
        <v>149548</v>
      </c>
      <c r="C52" s="1">
        <v>147738</v>
      </c>
      <c r="D52" s="1">
        <v>144703</v>
      </c>
      <c r="E52">
        <f t="shared" si="7"/>
        <v>144703</v>
      </c>
      <c r="F52">
        <f t="shared" si="8"/>
        <v>149548</v>
      </c>
      <c r="G52">
        <f t="shared" si="9"/>
        <v>100</v>
      </c>
      <c r="H52">
        <f t="shared" si="10"/>
        <v>62.641898864809086</v>
      </c>
      <c r="I52">
        <f t="shared" si="11"/>
        <v>0</v>
      </c>
      <c r="J52">
        <f t="shared" si="12"/>
        <v>54.213966288269695</v>
      </c>
      <c r="K52" s="2">
        <f t="shared" si="6"/>
        <v>1.263013385196202</v>
      </c>
    </row>
    <row r="53" spans="1:11">
      <c r="K53" s="2">
        <f t="shared" si="6"/>
        <v>1.084279325765394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965827</v>
      </c>
      <c r="C2" s="1">
        <v>957544</v>
      </c>
      <c r="D2" s="1">
        <v>997278</v>
      </c>
      <c r="E2">
        <f t="shared" ref="E2:E33" si="0">MIN(B2:D2)</f>
        <v>957544</v>
      </c>
      <c r="F2">
        <f t="shared" ref="F2:F33" si="1">MAX(B2:D2)</f>
        <v>997278</v>
      </c>
      <c r="G2">
        <f t="shared" ref="G2:G33" si="2">(B2-E2)/(F2-E2)*100</f>
        <v>20.846126742839886</v>
      </c>
      <c r="H2">
        <f t="shared" ref="H2:H33" si="3">(C2-E2)/(F2-E2)*100</f>
        <v>0</v>
      </c>
      <c r="I2">
        <f t="shared" ref="I2:I33" si="4">(D2-E2)/(F2-E2)*100</f>
        <v>100</v>
      </c>
      <c r="J2">
        <f t="shared" ref="J2:J33" si="5">(G2+H2+I2)/3</f>
        <v>40.282042247613298</v>
      </c>
      <c r="K2" s="20">
        <v>7.0000000000000007E-2</v>
      </c>
    </row>
    <row r="3" spans="1:11">
      <c r="A3" s="1" t="s">
        <v>15</v>
      </c>
      <c r="B3" s="1">
        <v>171381</v>
      </c>
      <c r="C3" s="1">
        <v>158196</v>
      </c>
      <c r="D3" s="1">
        <v>166159</v>
      </c>
      <c r="E3">
        <f t="shared" si="0"/>
        <v>158196</v>
      </c>
      <c r="F3">
        <f t="shared" si="1"/>
        <v>171381</v>
      </c>
      <c r="G3">
        <f t="shared" si="2"/>
        <v>100</v>
      </c>
      <c r="H3">
        <f t="shared" si="3"/>
        <v>0</v>
      </c>
      <c r="I3">
        <f t="shared" si="4"/>
        <v>60.394387561623056</v>
      </c>
      <c r="J3">
        <f t="shared" si="5"/>
        <v>53.464795853874357</v>
      </c>
      <c r="K3" s="2">
        <f t="shared" ref="K3:K53" si="6">J2*$K$2</f>
        <v>2.8197429573329309</v>
      </c>
    </row>
    <row r="4" spans="1:11">
      <c r="A4" s="1" t="s">
        <v>16</v>
      </c>
      <c r="B4" s="1">
        <v>1477938</v>
      </c>
      <c r="C4" s="1">
        <v>1488748</v>
      </c>
      <c r="D4" s="1">
        <v>1541175</v>
      </c>
      <c r="E4">
        <f t="shared" si="0"/>
        <v>1477938</v>
      </c>
      <c r="F4">
        <f t="shared" si="1"/>
        <v>1541175</v>
      </c>
      <c r="G4">
        <f t="shared" si="2"/>
        <v>0</v>
      </c>
      <c r="H4">
        <f t="shared" si="3"/>
        <v>17.094422569065578</v>
      </c>
      <c r="I4">
        <f t="shared" si="4"/>
        <v>100</v>
      </c>
      <c r="J4">
        <f t="shared" si="5"/>
        <v>39.031474189688531</v>
      </c>
      <c r="K4" s="2">
        <f t="shared" si="6"/>
        <v>3.7425357097712055</v>
      </c>
    </row>
    <row r="5" spans="1:11">
      <c r="A5" s="1" t="s">
        <v>17</v>
      </c>
      <c r="B5" s="1">
        <v>595924</v>
      </c>
      <c r="C5" s="1">
        <v>585256</v>
      </c>
      <c r="D5" s="1">
        <v>595783</v>
      </c>
      <c r="E5">
        <f t="shared" si="0"/>
        <v>585256</v>
      </c>
      <c r="F5">
        <f t="shared" si="1"/>
        <v>595924</v>
      </c>
      <c r="G5">
        <f t="shared" si="2"/>
        <v>100</v>
      </c>
      <c r="H5">
        <f t="shared" si="3"/>
        <v>0</v>
      </c>
      <c r="I5">
        <f t="shared" si="4"/>
        <v>98.678290213723287</v>
      </c>
      <c r="J5">
        <f t="shared" si="5"/>
        <v>66.226096737907767</v>
      </c>
      <c r="K5" s="2">
        <f t="shared" si="6"/>
        <v>2.7322031932781976</v>
      </c>
    </row>
    <row r="6" spans="1:11">
      <c r="A6" s="1" t="s">
        <v>18</v>
      </c>
      <c r="B6" s="1">
        <v>8702549</v>
      </c>
      <c r="C6" s="1">
        <v>8359561</v>
      </c>
      <c r="D6" s="1">
        <v>8384246</v>
      </c>
      <c r="E6">
        <f t="shared" si="0"/>
        <v>8359561</v>
      </c>
      <c r="F6">
        <f t="shared" si="1"/>
        <v>8702549</v>
      </c>
      <c r="G6">
        <f t="shared" si="2"/>
        <v>100</v>
      </c>
      <c r="H6">
        <f t="shared" si="3"/>
        <v>0</v>
      </c>
      <c r="I6">
        <f t="shared" si="4"/>
        <v>7.197044794570072</v>
      </c>
      <c r="J6">
        <f t="shared" si="5"/>
        <v>35.732348264856689</v>
      </c>
      <c r="K6" s="2">
        <f t="shared" si="6"/>
        <v>4.6358267716535444</v>
      </c>
    </row>
    <row r="7" spans="1:11">
      <c r="A7" s="1" t="s">
        <v>19</v>
      </c>
      <c r="B7" s="1">
        <v>1270757</v>
      </c>
      <c r="C7" s="1">
        <v>1275017</v>
      </c>
      <c r="D7" s="1">
        <v>1311637</v>
      </c>
      <c r="E7">
        <f t="shared" si="0"/>
        <v>1270757</v>
      </c>
      <c r="F7">
        <f t="shared" si="1"/>
        <v>1311637</v>
      </c>
      <c r="G7">
        <f t="shared" si="2"/>
        <v>0</v>
      </c>
      <c r="H7">
        <f t="shared" si="3"/>
        <v>10.420743639921721</v>
      </c>
      <c r="I7">
        <f t="shared" si="4"/>
        <v>100</v>
      </c>
      <c r="J7">
        <f t="shared" si="5"/>
        <v>36.806914546640577</v>
      </c>
      <c r="K7" s="2">
        <f t="shared" si="6"/>
        <v>2.5012643785399686</v>
      </c>
    </row>
    <row r="8" spans="1:11">
      <c r="A8" s="1" t="s">
        <v>20</v>
      </c>
      <c r="B8" s="1">
        <v>687298</v>
      </c>
      <c r="C8" s="1">
        <v>690336</v>
      </c>
      <c r="D8" s="1">
        <v>694017</v>
      </c>
      <c r="E8">
        <f t="shared" si="0"/>
        <v>687298</v>
      </c>
      <c r="F8">
        <f t="shared" si="1"/>
        <v>694017</v>
      </c>
      <c r="G8">
        <f t="shared" si="2"/>
        <v>0</v>
      </c>
      <c r="H8">
        <f t="shared" si="3"/>
        <v>45.215061765143624</v>
      </c>
      <c r="I8">
        <f t="shared" si="4"/>
        <v>100</v>
      </c>
      <c r="J8">
        <f t="shared" si="5"/>
        <v>48.405020588381205</v>
      </c>
      <c r="K8" s="2">
        <f t="shared" si="6"/>
        <v>2.5764840182648405</v>
      </c>
    </row>
    <row r="9" spans="1:11">
      <c r="A9" s="1" t="s">
        <v>21</v>
      </c>
      <c r="B9" s="1">
        <v>187208</v>
      </c>
      <c r="C9" s="1">
        <v>186199</v>
      </c>
      <c r="D9" s="1">
        <v>190544</v>
      </c>
      <c r="E9">
        <f t="shared" si="0"/>
        <v>186199</v>
      </c>
      <c r="F9">
        <f t="shared" si="1"/>
        <v>190544</v>
      </c>
      <c r="G9">
        <f t="shared" si="2"/>
        <v>23.222094361334868</v>
      </c>
      <c r="H9">
        <f t="shared" si="3"/>
        <v>0</v>
      </c>
      <c r="I9">
        <f t="shared" si="4"/>
        <v>100</v>
      </c>
      <c r="J9">
        <f t="shared" si="5"/>
        <v>41.074031453778289</v>
      </c>
      <c r="K9" s="2">
        <f t="shared" si="6"/>
        <v>3.3883514411866846</v>
      </c>
    </row>
    <row r="10" spans="1:11">
      <c r="A10" s="1" t="s">
        <v>22</v>
      </c>
      <c r="B10" s="1">
        <v>216598</v>
      </c>
      <c r="C10" s="1">
        <v>191262</v>
      </c>
      <c r="D10" s="1">
        <v>193296</v>
      </c>
      <c r="E10">
        <f t="shared" si="0"/>
        <v>191262</v>
      </c>
      <c r="F10">
        <f t="shared" si="1"/>
        <v>216598</v>
      </c>
      <c r="G10">
        <f t="shared" si="2"/>
        <v>100</v>
      </c>
      <c r="H10">
        <f t="shared" si="3"/>
        <v>0</v>
      </c>
      <c r="I10">
        <f t="shared" si="4"/>
        <v>8.0281023050205231</v>
      </c>
      <c r="J10">
        <f t="shared" si="5"/>
        <v>36.009367435006844</v>
      </c>
      <c r="K10" s="2">
        <f t="shared" si="6"/>
        <v>2.8751822017644804</v>
      </c>
    </row>
    <row r="11" spans="1:11">
      <c r="A11" s="1" t="s">
        <v>23</v>
      </c>
      <c r="B11" s="1">
        <v>4031098</v>
      </c>
      <c r="C11" s="1">
        <v>3982961</v>
      </c>
      <c r="D11" s="1">
        <v>4124247</v>
      </c>
      <c r="E11">
        <f t="shared" si="0"/>
        <v>3982961</v>
      </c>
      <c r="F11">
        <f t="shared" si="1"/>
        <v>4124247</v>
      </c>
      <c r="G11">
        <f t="shared" si="2"/>
        <v>34.0706085528644</v>
      </c>
      <c r="H11">
        <f t="shared" si="3"/>
        <v>0</v>
      </c>
      <c r="I11">
        <f t="shared" si="4"/>
        <v>100</v>
      </c>
      <c r="J11">
        <f t="shared" si="5"/>
        <v>44.690202850954797</v>
      </c>
      <c r="K11" s="2">
        <f t="shared" si="6"/>
        <v>2.5206557204504794</v>
      </c>
    </row>
    <row r="12" spans="1:11">
      <c r="A12" s="1" t="s">
        <v>24</v>
      </c>
      <c r="B12" s="1">
        <v>2178924</v>
      </c>
      <c r="C12" s="1">
        <v>2190655</v>
      </c>
      <c r="D12" s="1">
        <v>2255560</v>
      </c>
      <c r="E12">
        <f t="shared" si="0"/>
        <v>2178924</v>
      </c>
      <c r="F12">
        <f t="shared" si="1"/>
        <v>2255560</v>
      </c>
      <c r="G12">
        <f t="shared" si="2"/>
        <v>0</v>
      </c>
      <c r="H12">
        <f t="shared" si="3"/>
        <v>15.307427318753589</v>
      </c>
      <c r="I12">
        <f t="shared" si="4"/>
        <v>100</v>
      </c>
      <c r="J12">
        <f t="shared" si="5"/>
        <v>38.435809106251192</v>
      </c>
      <c r="K12" s="2">
        <f t="shared" si="6"/>
        <v>3.128314199566836</v>
      </c>
    </row>
    <row r="13" spans="1:11">
      <c r="A13" s="1" t="s">
        <v>25</v>
      </c>
      <c r="B13" s="1">
        <v>294367</v>
      </c>
      <c r="C13" s="1">
        <v>283982</v>
      </c>
      <c r="D13" s="1">
        <v>279438</v>
      </c>
      <c r="E13">
        <f t="shared" si="0"/>
        <v>279438</v>
      </c>
      <c r="F13">
        <f t="shared" si="1"/>
        <v>294367</v>
      </c>
      <c r="G13">
        <f t="shared" si="2"/>
        <v>100</v>
      </c>
      <c r="H13">
        <f t="shared" si="3"/>
        <v>30.437403710898252</v>
      </c>
      <c r="I13">
        <f t="shared" si="4"/>
        <v>0</v>
      </c>
      <c r="J13">
        <f t="shared" si="5"/>
        <v>43.479134570299415</v>
      </c>
      <c r="K13" s="2">
        <f t="shared" si="6"/>
        <v>2.6905066374375837</v>
      </c>
    </row>
    <row r="14" spans="1:11">
      <c r="A14" s="1" t="s">
        <v>26</v>
      </c>
      <c r="B14" s="1">
        <v>346708</v>
      </c>
      <c r="C14" s="1">
        <v>366276</v>
      </c>
      <c r="D14" s="1">
        <v>391531</v>
      </c>
      <c r="E14">
        <f t="shared" si="0"/>
        <v>346708</v>
      </c>
      <c r="F14">
        <f t="shared" si="1"/>
        <v>391531</v>
      </c>
      <c r="G14">
        <f t="shared" si="2"/>
        <v>0</v>
      </c>
      <c r="H14">
        <f t="shared" si="3"/>
        <v>43.656158668540705</v>
      </c>
      <c r="I14">
        <f t="shared" si="4"/>
        <v>100</v>
      </c>
      <c r="J14">
        <f t="shared" si="5"/>
        <v>47.885386222846904</v>
      </c>
      <c r="K14" s="2">
        <f t="shared" si="6"/>
        <v>3.0435394199209593</v>
      </c>
    </row>
    <row r="15" spans="1:11">
      <c r="A15" s="1" t="s">
        <v>27</v>
      </c>
      <c r="B15" s="1">
        <v>2608104</v>
      </c>
      <c r="C15" s="1">
        <v>2508101</v>
      </c>
      <c r="D15" s="1">
        <v>2540800</v>
      </c>
      <c r="E15">
        <f t="shared" si="0"/>
        <v>2508101</v>
      </c>
      <c r="F15">
        <f t="shared" si="1"/>
        <v>2608104</v>
      </c>
      <c r="G15">
        <f t="shared" si="2"/>
        <v>100</v>
      </c>
      <c r="H15">
        <f t="shared" si="3"/>
        <v>0</v>
      </c>
      <c r="I15">
        <f t="shared" si="4"/>
        <v>32.698019059428219</v>
      </c>
      <c r="J15">
        <f t="shared" si="5"/>
        <v>44.232673019809404</v>
      </c>
      <c r="K15" s="2">
        <f t="shared" si="6"/>
        <v>3.3519770355992837</v>
      </c>
    </row>
    <row r="16" spans="1:11">
      <c r="A16" s="1" t="s">
        <v>28</v>
      </c>
      <c r="B16" s="1">
        <v>1350073</v>
      </c>
      <c r="C16" s="1">
        <v>1351005</v>
      </c>
      <c r="D16" s="1">
        <v>1376765</v>
      </c>
      <c r="E16">
        <f t="shared" si="0"/>
        <v>1350073</v>
      </c>
      <c r="F16">
        <f t="shared" si="1"/>
        <v>1376765</v>
      </c>
      <c r="G16">
        <f t="shared" si="2"/>
        <v>0</v>
      </c>
      <c r="H16">
        <f t="shared" si="3"/>
        <v>3.4916829012438186</v>
      </c>
      <c r="I16">
        <f t="shared" si="4"/>
        <v>100</v>
      </c>
      <c r="J16">
        <f t="shared" si="5"/>
        <v>34.49722763374794</v>
      </c>
      <c r="K16" s="2">
        <f t="shared" si="6"/>
        <v>3.0962871113866588</v>
      </c>
    </row>
    <row r="17" spans="1:11">
      <c r="A17" s="1" t="s">
        <v>29</v>
      </c>
      <c r="B17" s="1">
        <v>623740</v>
      </c>
      <c r="C17" s="1">
        <v>615698</v>
      </c>
      <c r="D17" s="1">
        <v>633387</v>
      </c>
      <c r="E17">
        <f t="shared" si="0"/>
        <v>615698</v>
      </c>
      <c r="F17">
        <f t="shared" si="1"/>
        <v>633387</v>
      </c>
      <c r="G17">
        <f t="shared" si="2"/>
        <v>45.463282265814911</v>
      </c>
      <c r="H17">
        <f t="shared" si="3"/>
        <v>0</v>
      </c>
      <c r="I17">
        <f t="shared" si="4"/>
        <v>100</v>
      </c>
      <c r="J17">
        <f t="shared" si="5"/>
        <v>48.487760755271637</v>
      </c>
      <c r="K17" s="2">
        <f t="shared" si="6"/>
        <v>2.4148059343623562</v>
      </c>
    </row>
    <row r="18" spans="1:11">
      <c r="A18" s="1" t="s">
        <v>30</v>
      </c>
      <c r="B18" s="1">
        <v>596147</v>
      </c>
      <c r="C18" s="1">
        <v>579468</v>
      </c>
      <c r="D18" s="1">
        <v>595945</v>
      </c>
      <c r="E18">
        <f t="shared" si="0"/>
        <v>579468</v>
      </c>
      <c r="F18">
        <f t="shared" si="1"/>
        <v>596147</v>
      </c>
      <c r="G18">
        <f t="shared" si="2"/>
        <v>100</v>
      </c>
      <c r="H18">
        <f t="shared" si="3"/>
        <v>0</v>
      </c>
      <c r="I18">
        <f t="shared" si="4"/>
        <v>98.788896216799571</v>
      </c>
      <c r="J18">
        <f t="shared" si="5"/>
        <v>66.262965405599857</v>
      </c>
      <c r="K18" s="2">
        <f t="shared" si="6"/>
        <v>3.3941432528690147</v>
      </c>
    </row>
    <row r="19" spans="1:11">
      <c r="A19" s="1" t="s">
        <v>31</v>
      </c>
      <c r="B19" s="1">
        <v>883434</v>
      </c>
      <c r="C19" s="1">
        <v>871923</v>
      </c>
      <c r="D19" s="1">
        <v>888515</v>
      </c>
      <c r="E19">
        <f t="shared" si="0"/>
        <v>871923</v>
      </c>
      <c r="F19">
        <f t="shared" si="1"/>
        <v>888515</v>
      </c>
      <c r="G19">
        <f t="shared" si="2"/>
        <v>69.376808100289296</v>
      </c>
      <c r="H19">
        <f t="shared" si="3"/>
        <v>0</v>
      </c>
      <c r="I19">
        <f t="shared" si="4"/>
        <v>100</v>
      </c>
      <c r="J19">
        <f t="shared" si="5"/>
        <v>56.458936033429758</v>
      </c>
      <c r="K19" s="2">
        <f t="shared" si="6"/>
        <v>4.6384075783919902</v>
      </c>
    </row>
    <row r="20" spans="1:11">
      <c r="A20" s="1" t="s">
        <v>32</v>
      </c>
      <c r="B20" s="1">
        <v>977235</v>
      </c>
      <c r="C20" s="1">
        <v>917226</v>
      </c>
      <c r="D20" s="1">
        <v>907794</v>
      </c>
      <c r="E20">
        <f t="shared" si="0"/>
        <v>907794</v>
      </c>
      <c r="F20">
        <f t="shared" si="1"/>
        <v>977235</v>
      </c>
      <c r="G20">
        <f t="shared" si="2"/>
        <v>100</v>
      </c>
      <c r="H20">
        <f t="shared" si="3"/>
        <v>13.582753704583746</v>
      </c>
      <c r="I20">
        <f t="shared" si="4"/>
        <v>0</v>
      </c>
      <c r="J20">
        <f t="shared" si="5"/>
        <v>37.86091790152792</v>
      </c>
      <c r="K20" s="2">
        <f t="shared" si="6"/>
        <v>3.9521255223400833</v>
      </c>
    </row>
    <row r="21" spans="1:11">
      <c r="A21" s="1" t="s">
        <v>33</v>
      </c>
      <c r="B21" s="1">
        <v>236037</v>
      </c>
      <c r="C21" s="1">
        <v>243250</v>
      </c>
      <c r="D21" s="1">
        <v>245629</v>
      </c>
      <c r="E21">
        <f t="shared" si="0"/>
        <v>236037</v>
      </c>
      <c r="F21">
        <f t="shared" si="1"/>
        <v>245629</v>
      </c>
      <c r="G21">
        <f t="shared" si="2"/>
        <v>0</v>
      </c>
      <c r="H21">
        <f t="shared" si="3"/>
        <v>75.198081734778981</v>
      </c>
      <c r="I21">
        <f t="shared" si="4"/>
        <v>100</v>
      </c>
      <c r="J21">
        <f t="shared" si="5"/>
        <v>58.39936057825966</v>
      </c>
      <c r="K21" s="2">
        <f t="shared" si="6"/>
        <v>2.6502642531069545</v>
      </c>
    </row>
    <row r="22" spans="1:11">
      <c r="A22" s="1" t="s">
        <v>34</v>
      </c>
      <c r="B22" s="1">
        <v>1207511</v>
      </c>
      <c r="C22" s="1">
        <v>1195152</v>
      </c>
      <c r="D22" s="1">
        <v>1184754</v>
      </c>
      <c r="E22">
        <f t="shared" si="0"/>
        <v>1184754</v>
      </c>
      <c r="F22">
        <f t="shared" si="1"/>
        <v>1207511</v>
      </c>
      <c r="G22">
        <f t="shared" si="2"/>
        <v>100</v>
      </c>
      <c r="H22">
        <f t="shared" si="3"/>
        <v>45.691435602232275</v>
      </c>
      <c r="I22">
        <f t="shared" si="4"/>
        <v>0</v>
      </c>
      <c r="J22">
        <f t="shared" si="5"/>
        <v>48.563811867410756</v>
      </c>
      <c r="K22" s="2">
        <f t="shared" si="6"/>
        <v>4.0879552404781769</v>
      </c>
    </row>
    <row r="23" spans="1:11">
      <c r="A23" s="1" t="s">
        <v>35</v>
      </c>
      <c r="B23" s="1">
        <v>1472597</v>
      </c>
      <c r="C23" s="1">
        <v>1455762</v>
      </c>
      <c r="D23" s="1">
        <v>1460193</v>
      </c>
      <c r="E23">
        <f t="shared" si="0"/>
        <v>1455762</v>
      </c>
      <c r="F23">
        <f t="shared" si="1"/>
        <v>1472597</v>
      </c>
      <c r="G23">
        <f t="shared" si="2"/>
        <v>100</v>
      </c>
      <c r="H23">
        <f t="shared" si="3"/>
        <v>0</v>
      </c>
      <c r="I23">
        <f t="shared" si="4"/>
        <v>26.320166320166322</v>
      </c>
      <c r="J23">
        <f t="shared" si="5"/>
        <v>42.10672210672211</v>
      </c>
      <c r="K23" s="2">
        <f t="shared" si="6"/>
        <v>3.3994668307187532</v>
      </c>
    </row>
    <row r="24" spans="1:11">
      <c r="A24" s="1" t="s">
        <v>36</v>
      </c>
      <c r="B24" s="1">
        <v>1980870</v>
      </c>
      <c r="C24" s="1">
        <v>1973631</v>
      </c>
      <c r="D24" s="1">
        <v>2003344</v>
      </c>
      <c r="E24">
        <f t="shared" si="0"/>
        <v>1973631</v>
      </c>
      <c r="F24">
        <f t="shared" si="1"/>
        <v>2003344</v>
      </c>
      <c r="G24">
        <f t="shared" si="2"/>
        <v>24.363073402214518</v>
      </c>
      <c r="H24">
        <f t="shared" si="3"/>
        <v>0</v>
      </c>
      <c r="I24">
        <f t="shared" si="4"/>
        <v>100</v>
      </c>
      <c r="J24">
        <f t="shared" si="5"/>
        <v>41.454357800738173</v>
      </c>
      <c r="K24" s="2">
        <f t="shared" si="6"/>
        <v>2.947470547470548</v>
      </c>
    </row>
    <row r="25" spans="1:11">
      <c r="A25" s="1" t="s">
        <v>37</v>
      </c>
      <c r="B25" s="1">
        <v>1117474</v>
      </c>
      <c r="C25" s="1">
        <v>1096154</v>
      </c>
      <c r="D25" s="1">
        <v>1107179</v>
      </c>
      <c r="E25">
        <f t="shared" si="0"/>
        <v>1096154</v>
      </c>
      <c r="F25">
        <f t="shared" si="1"/>
        <v>1117474</v>
      </c>
      <c r="G25">
        <f t="shared" si="2"/>
        <v>100</v>
      </c>
      <c r="H25">
        <f t="shared" si="3"/>
        <v>0</v>
      </c>
      <c r="I25">
        <f t="shared" si="4"/>
        <v>51.712007504690426</v>
      </c>
      <c r="J25">
        <f t="shared" si="5"/>
        <v>50.570669168230147</v>
      </c>
      <c r="K25" s="2">
        <f t="shared" si="6"/>
        <v>2.9018050460516722</v>
      </c>
    </row>
    <row r="26" spans="1:11">
      <c r="A26" s="1" t="s">
        <v>38</v>
      </c>
      <c r="B26" s="1">
        <v>591259</v>
      </c>
      <c r="C26" s="1">
        <v>556213</v>
      </c>
      <c r="D26" s="1">
        <v>560684</v>
      </c>
      <c r="E26">
        <f t="shared" si="0"/>
        <v>556213</v>
      </c>
      <c r="F26">
        <f t="shared" si="1"/>
        <v>591259</v>
      </c>
      <c r="G26">
        <f t="shared" si="2"/>
        <v>100</v>
      </c>
      <c r="H26">
        <f t="shared" si="3"/>
        <v>0</v>
      </c>
      <c r="I26">
        <f t="shared" si="4"/>
        <v>12.75751868972208</v>
      </c>
      <c r="J26">
        <f t="shared" si="5"/>
        <v>37.58583956324069</v>
      </c>
      <c r="K26" s="2">
        <f t="shared" si="6"/>
        <v>3.5399468417761106</v>
      </c>
    </row>
    <row r="27" spans="1:11">
      <c r="A27" s="1" t="s">
        <v>39</v>
      </c>
      <c r="B27" s="1">
        <v>1227416</v>
      </c>
      <c r="C27" s="1">
        <v>1189527</v>
      </c>
      <c r="D27" s="1">
        <v>1220819</v>
      </c>
      <c r="E27">
        <f t="shared" si="0"/>
        <v>1189527</v>
      </c>
      <c r="F27">
        <f t="shared" si="1"/>
        <v>1227416</v>
      </c>
      <c r="G27">
        <f t="shared" si="2"/>
        <v>100</v>
      </c>
      <c r="H27">
        <f t="shared" si="3"/>
        <v>0</v>
      </c>
      <c r="I27">
        <f t="shared" si="4"/>
        <v>82.58861410963604</v>
      </c>
      <c r="J27">
        <f t="shared" si="5"/>
        <v>60.862871369878683</v>
      </c>
      <c r="K27" s="2">
        <f t="shared" si="6"/>
        <v>2.6310087694268485</v>
      </c>
    </row>
    <row r="28" spans="1:11">
      <c r="A28" s="1" t="s">
        <v>40</v>
      </c>
      <c r="B28" s="1">
        <v>208833</v>
      </c>
      <c r="C28" s="1">
        <v>214827</v>
      </c>
      <c r="D28" s="1">
        <v>221176</v>
      </c>
      <c r="E28">
        <f t="shared" si="0"/>
        <v>208833</v>
      </c>
      <c r="F28">
        <f t="shared" si="1"/>
        <v>221176</v>
      </c>
      <c r="G28">
        <f t="shared" si="2"/>
        <v>0</v>
      </c>
      <c r="H28">
        <f t="shared" si="3"/>
        <v>48.561937940533099</v>
      </c>
      <c r="I28">
        <f t="shared" si="4"/>
        <v>100</v>
      </c>
      <c r="J28">
        <f t="shared" si="5"/>
        <v>49.520645980177697</v>
      </c>
      <c r="K28" s="2">
        <f t="shared" si="6"/>
        <v>4.2604009958915086</v>
      </c>
    </row>
    <row r="29" spans="1:11">
      <c r="A29" s="1" t="s">
        <v>41</v>
      </c>
      <c r="B29" s="1">
        <v>391360</v>
      </c>
      <c r="C29" s="1">
        <v>386314</v>
      </c>
      <c r="D29" s="1">
        <v>386407</v>
      </c>
      <c r="E29">
        <f t="shared" si="0"/>
        <v>386314</v>
      </c>
      <c r="F29">
        <f t="shared" si="1"/>
        <v>391360</v>
      </c>
      <c r="G29">
        <f t="shared" si="2"/>
        <v>100</v>
      </c>
      <c r="H29">
        <f t="shared" si="3"/>
        <v>0</v>
      </c>
      <c r="I29">
        <f t="shared" si="4"/>
        <v>1.8430439952437574</v>
      </c>
      <c r="J29">
        <f t="shared" si="5"/>
        <v>33.947681331747923</v>
      </c>
      <c r="K29" s="2">
        <f t="shared" si="6"/>
        <v>3.466445218612439</v>
      </c>
    </row>
    <row r="30" spans="1:11">
      <c r="A30" s="1" t="s">
        <v>42</v>
      </c>
      <c r="B30" s="1">
        <v>626333</v>
      </c>
      <c r="C30" s="1">
        <v>637142</v>
      </c>
      <c r="D30" s="1">
        <v>651258</v>
      </c>
      <c r="E30">
        <f t="shared" si="0"/>
        <v>626333</v>
      </c>
      <c r="F30">
        <f t="shared" si="1"/>
        <v>651258</v>
      </c>
      <c r="G30">
        <f t="shared" si="2"/>
        <v>0</v>
      </c>
      <c r="H30">
        <f t="shared" si="3"/>
        <v>43.366098294884651</v>
      </c>
      <c r="I30">
        <f t="shared" si="4"/>
        <v>100</v>
      </c>
      <c r="J30">
        <f t="shared" si="5"/>
        <v>47.78869943162821</v>
      </c>
      <c r="K30" s="2">
        <f t="shared" si="6"/>
        <v>2.376337693222355</v>
      </c>
    </row>
    <row r="31" spans="1:11">
      <c r="A31" s="1" t="s">
        <v>43</v>
      </c>
      <c r="B31" s="1">
        <v>258087</v>
      </c>
      <c r="C31" s="1">
        <v>264750</v>
      </c>
      <c r="D31" s="1">
        <v>265152</v>
      </c>
      <c r="E31">
        <f t="shared" si="0"/>
        <v>258087</v>
      </c>
      <c r="F31">
        <f t="shared" si="1"/>
        <v>265152</v>
      </c>
      <c r="G31">
        <f t="shared" si="2"/>
        <v>0</v>
      </c>
      <c r="H31">
        <f t="shared" si="3"/>
        <v>94.309978768577494</v>
      </c>
      <c r="I31">
        <f t="shared" si="4"/>
        <v>100</v>
      </c>
      <c r="J31">
        <f t="shared" si="5"/>
        <v>64.76999292285916</v>
      </c>
      <c r="K31" s="2">
        <f t="shared" si="6"/>
        <v>3.345208960213975</v>
      </c>
    </row>
    <row r="32" spans="1:11">
      <c r="A32" s="1" t="s">
        <v>44</v>
      </c>
      <c r="B32" s="1">
        <v>1694776</v>
      </c>
      <c r="C32" s="1">
        <v>1737855</v>
      </c>
      <c r="D32" s="1">
        <v>1753402</v>
      </c>
      <c r="E32">
        <f t="shared" si="0"/>
        <v>1694776</v>
      </c>
      <c r="F32">
        <f t="shared" si="1"/>
        <v>1753402</v>
      </c>
      <c r="G32">
        <f t="shared" si="2"/>
        <v>0</v>
      </c>
      <c r="H32">
        <f t="shared" si="3"/>
        <v>73.481049363763518</v>
      </c>
      <c r="I32">
        <f t="shared" si="4"/>
        <v>100</v>
      </c>
      <c r="J32">
        <f t="shared" si="5"/>
        <v>57.827016454587842</v>
      </c>
      <c r="K32" s="2">
        <f t="shared" si="6"/>
        <v>4.533899504600142</v>
      </c>
    </row>
    <row r="33" spans="1:11">
      <c r="A33" s="1" t="s">
        <v>45</v>
      </c>
      <c r="B33" s="1">
        <v>425583</v>
      </c>
      <c r="C33" s="1">
        <v>411386</v>
      </c>
      <c r="D33" s="1">
        <v>420282</v>
      </c>
      <c r="E33">
        <f t="shared" si="0"/>
        <v>411386</v>
      </c>
      <c r="F33">
        <f t="shared" si="1"/>
        <v>425583</v>
      </c>
      <c r="G33">
        <f t="shared" si="2"/>
        <v>100</v>
      </c>
      <c r="H33">
        <f t="shared" si="3"/>
        <v>0</v>
      </c>
      <c r="I33">
        <f t="shared" si="4"/>
        <v>62.661125589913361</v>
      </c>
      <c r="J33">
        <f t="shared" si="5"/>
        <v>54.220375196637782</v>
      </c>
      <c r="K33" s="2">
        <f t="shared" si="6"/>
        <v>4.0478911518211493</v>
      </c>
    </row>
    <row r="34" spans="1:11">
      <c r="A34" s="1" t="s">
        <v>46</v>
      </c>
      <c r="B34" s="1">
        <v>4160132</v>
      </c>
      <c r="C34" s="1">
        <v>4034048</v>
      </c>
      <c r="D34" s="1">
        <v>4061242</v>
      </c>
      <c r="E34">
        <f t="shared" ref="E34:E52" si="7">MIN(B34:D34)</f>
        <v>4034048</v>
      </c>
      <c r="F34">
        <f t="shared" ref="F34:F52" si="8">MAX(B34:D34)</f>
        <v>4160132</v>
      </c>
      <c r="G34">
        <f t="shared" ref="G34:G52" si="9">(B34-E34)/(F34-E34)*100</f>
        <v>100</v>
      </c>
      <c r="H34">
        <f t="shared" ref="H34:H52" si="10">(C34-E34)/(F34-E34)*100</f>
        <v>0</v>
      </c>
      <c r="I34">
        <f t="shared" ref="I34:I52" si="11">(D34-E34)/(F34-E34)*100</f>
        <v>21.568160908600614</v>
      </c>
      <c r="J34">
        <f t="shared" ref="J34:J52" si="12">(G34+H34+I34)/3</f>
        <v>40.522720302866873</v>
      </c>
      <c r="K34" s="2">
        <f t="shared" si="6"/>
        <v>3.7954262637646452</v>
      </c>
    </row>
    <row r="35" spans="1:11">
      <c r="A35" s="1" t="s">
        <v>47</v>
      </c>
      <c r="B35" s="1">
        <v>2088787</v>
      </c>
      <c r="C35" s="1">
        <v>2082195</v>
      </c>
      <c r="D35" s="1">
        <v>2159160</v>
      </c>
      <c r="E35">
        <f t="shared" si="7"/>
        <v>2082195</v>
      </c>
      <c r="F35">
        <f t="shared" si="8"/>
        <v>2159160</v>
      </c>
      <c r="G35">
        <f t="shared" si="9"/>
        <v>8.5649321119989601</v>
      </c>
      <c r="H35">
        <f t="shared" si="10"/>
        <v>0</v>
      </c>
      <c r="I35">
        <f t="shared" si="11"/>
        <v>100</v>
      </c>
      <c r="J35">
        <f t="shared" si="12"/>
        <v>36.188310703999655</v>
      </c>
      <c r="K35" s="2">
        <f t="shared" si="6"/>
        <v>2.8365904212006812</v>
      </c>
    </row>
    <row r="36" spans="1:11">
      <c r="A36" s="1" t="s">
        <v>48</v>
      </c>
      <c r="B36" s="1">
        <v>178736</v>
      </c>
      <c r="C36" s="1">
        <v>171253</v>
      </c>
      <c r="D36" s="1">
        <v>170598</v>
      </c>
      <c r="E36">
        <f t="shared" si="7"/>
        <v>170598</v>
      </c>
      <c r="F36">
        <f t="shared" si="8"/>
        <v>178736</v>
      </c>
      <c r="G36">
        <f t="shared" si="9"/>
        <v>100</v>
      </c>
      <c r="H36">
        <f t="shared" si="10"/>
        <v>8.0486606045711486</v>
      </c>
      <c r="I36">
        <f t="shared" si="11"/>
        <v>0</v>
      </c>
      <c r="J36">
        <f t="shared" si="12"/>
        <v>36.016220201523716</v>
      </c>
      <c r="K36" s="2">
        <f t="shared" si="6"/>
        <v>2.5331817492799762</v>
      </c>
    </row>
    <row r="37" spans="1:11">
      <c r="A37" s="1" t="s">
        <v>49</v>
      </c>
      <c r="B37" s="1">
        <v>2295843</v>
      </c>
      <c r="C37" s="1">
        <v>2287516</v>
      </c>
      <c r="D37" s="1">
        <v>2305711</v>
      </c>
      <c r="E37">
        <f t="shared" si="7"/>
        <v>2287516</v>
      </c>
      <c r="F37">
        <f t="shared" si="8"/>
        <v>2305711</v>
      </c>
      <c r="G37">
        <f t="shared" si="9"/>
        <v>45.7653201428964</v>
      </c>
      <c r="H37">
        <f t="shared" si="10"/>
        <v>0</v>
      </c>
      <c r="I37">
        <f t="shared" si="11"/>
        <v>100</v>
      </c>
      <c r="J37">
        <f t="shared" si="12"/>
        <v>48.588440047632133</v>
      </c>
      <c r="K37" s="2">
        <f t="shared" si="6"/>
        <v>2.5211354141066602</v>
      </c>
    </row>
    <row r="38" spans="1:11">
      <c r="A38" s="1" t="s">
        <v>50</v>
      </c>
      <c r="B38" s="1">
        <v>820334</v>
      </c>
      <c r="C38" s="1">
        <v>807253</v>
      </c>
      <c r="D38" s="1">
        <v>824521</v>
      </c>
      <c r="E38">
        <f t="shared" si="7"/>
        <v>807253</v>
      </c>
      <c r="F38">
        <f t="shared" si="8"/>
        <v>824521</v>
      </c>
      <c r="G38">
        <f t="shared" si="9"/>
        <v>75.752837618716711</v>
      </c>
      <c r="H38">
        <f t="shared" si="10"/>
        <v>0</v>
      </c>
      <c r="I38">
        <f t="shared" si="11"/>
        <v>100</v>
      </c>
      <c r="J38">
        <f t="shared" si="12"/>
        <v>58.584279206238904</v>
      </c>
      <c r="K38" s="2">
        <f t="shared" si="6"/>
        <v>3.4011908033342495</v>
      </c>
    </row>
    <row r="39" spans="1:11">
      <c r="A39" s="1" t="s">
        <v>51</v>
      </c>
      <c r="B39" s="1">
        <v>860442</v>
      </c>
      <c r="C39" s="1">
        <v>850204</v>
      </c>
      <c r="D39" s="1">
        <v>855804</v>
      </c>
      <c r="E39">
        <f t="shared" si="7"/>
        <v>850204</v>
      </c>
      <c r="F39">
        <f t="shared" si="8"/>
        <v>860442</v>
      </c>
      <c r="G39">
        <f t="shared" si="9"/>
        <v>100</v>
      </c>
      <c r="H39">
        <f t="shared" si="10"/>
        <v>0</v>
      </c>
      <c r="I39">
        <f t="shared" si="11"/>
        <v>54.698183238913856</v>
      </c>
      <c r="J39">
        <f t="shared" si="12"/>
        <v>51.566061079637954</v>
      </c>
      <c r="K39" s="2">
        <f t="shared" si="6"/>
        <v>4.1008995444367233</v>
      </c>
    </row>
    <row r="40" spans="1:11">
      <c r="A40" s="1" t="s">
        <v>52</v>
      </c>
      <c r="B40" s="1">
        <v>2505668</v>
      </c>
      <c r="C40" s="1">
        <v>2479715</v>
      </c>
      <c r="D40" s="1">
        <v>2506501</v>
      </c>
      <c r="E40">
        <f t="shared" si="7"/>
        <v>2479715</v>
      </c>
      <c r="F40">
        <f t="shared" si="8"/>
        <v>2506501</v>
      </c>
      <c r="G40">
        <f t="shared" si="9"/>
        <v>96.890166504890615</v>
      </c>
      <c r="H40">
        <f t="shared" si="10"/>
        <v>0</v>
      </c>
      <c r="I40">
        <f t="shared" si="11"/>
        <v>100</v>
      </c>
      <c r="J40">
        <f t="shared" si="12"/>
        <v>65.630055501630196</v>
      </c>
      <c r="K40" s="2">
        <f t="shared" si="6"/>
        <v>3.609624275574657</v>
      </c>
    </row>
    <row r="41" spans="1:11">
      <c r="A41" s="1" t="s">
        <v>53</v>
      </c>
      <c r="B41" s="1">
        <v>222437</v>
      </c>
      <c r="C41" s="1">
        <v>224292</v>
      </c>
      <c r="D41" s="1">
        <v>227104</v>
      </c>
      <c r="E41">
        <f t="shared" si="7"/>
        <v>222437</v>
      </c>
      <c r="F41">
        <f t="shared" si="8"/>
        <v>227104</v>
      </c>
      <c r="G41">
        <f t="shared" si="9"/>
        <v>0</v>
      </c>
      <c r="H41">
        <f t="shared" si="10"/>
        <v>39.747160917077352</v>
      </c>
      <c r="I41">
        <f t="shared" si="11"/>
        <v>100</v>
      </c>
      <c r="J41">
        <f t="shared" si="12"/>
        <v>46.58238697235911</v>
      </c>
      <c r="K41" s="2">
        <f t="shared" si="6"/>
        <v>4.594103885114114</v>
      </c>
    </row>
    <row r="42" spans="1:11">
      <c r="A42" s="1" t="s">
        <v>54</v>
      </c>
      <c r="B42" s="1">
        <v>1001193</v>
      </c>
      <c r="C42" s="1">
        <v>987416</v>
      </c>
      <c r="D42" s="1">
        <v>1015545</v>
      </c>
      <c r="E42">
        <f t="shared" si="7"/>
        <v>987416</v>
      </c>
      <c r="F42">
        <f t="shared" si="8"/>
        <v>1015545</v>
      </c>
      <c r="G42">
        <f t="shared" si="9"/>
        <v>48.977923139820113</v>
      </c>
      <c r="H42">
        <f t="shared" si="10"/>
        <v>0</v>
      </c>
      <c r="I42">
        <f t="shared" si="11"/>
        <v>100</v>
      </c>
      <c r="J42">
        <f t="shared" si="12"/>
        <v>49.659307713273371</v>
      </c>
      <c r="K42" s="2">
        <f t="shared" si="6"/>
        <v>3.2607670880651378</v>
      </c>
    </row>
    <row r="43" spans="1:11">
      <c r="A43" s="1" t="s">
        <v>55</v>
      </c>
      <c r="B43" s="1">
        <v>174430</v>
      </c>
      <c r="C43" s="1">
        <v>168535</v>
      </c>
      <c r="D43" s="1">
        <v>171607</v>
      </c>
      <c r="E43">
        <f t="shared" si="7"/>
        <v>168535</v>
      </c>
      <c r="F43">
        <f t="shared" si="8"/>
        <v>174430</v>
      </c>
      <c r="G43">
        <f t="shared" si="9"/>
        <v>100</v>
      </c>
      <c r="H43">
        <f t="shared" si="10"/>
        <v>0</v>
      </c>
      <c r="I43">
        <f t="shared" si="11"/>
        <v>52.111959287531803</v>
      </c>
      <c r="J43">
        <f t="shared" si="12"/>
        <v>50.70398642917727</v>
      </c>
      <c r="K43" s="2">
        <f t="shared" si="6"/>
        <v>3.4761515399291363</v>
      </c>
    </row>
    <row r="44" spans="1:11">
      <c r="A44" s="1" t="s">
        <v>56</v>
      </c>
      <c r="B44" s="1">
        <v>1377740</v>
      </c>
      <c r="C44" s="1">
        <v>1382419</v>
      </c>
      <c r="D44" s="1">
        <v>1436319</v>
      </c>
      <c r="E44">
        <f t="shared" si="7"/>
        <v>1377740</v>
      </c>
      <c r="F44">
        <f t="shared" si="8"/>
        <v>1436319</v>
      </c>
      <c r="G44">
        <f t="shared" si="9"/>
        <v>0</v>
      </c>
      <c r="H44">
        <f t="shared" si="10"/>
        <v>7.9875040543539502</v>
      </c>
      <c r="I44">
        <f t="shared" si="11"/>
        <v>100</v>
      </c>
      <c r="J44">
        <f t="shared" si="12"/>
        <v>35.995834684784647</v>
      </c>
      <c r="K44" s="2">
        <f t="shared" si="6"/>
        <v>3.5492790500424092</v>
      </c>
    </row>
    <row r="45" spans="1:11">
      <c r="A45" s="1" t="s">
        <v>57</v>
      </c>
      <c r="B45" s="1">
        <v>6211371</v>
      </c>
      <c r="C45" s="1">
        <v>6252872</v>
      </c>
      <c r="D45" s="1">
        <v>6475159</v>
      </c>
      <c r="E45">
        <f t="shared" si="7"/>
        <v>6211371</v>
      </c>
      <c r="F45">
        <f t="shared" si="8"/>
        <v>6475159</v>
      </c>
      <c r="G45">
        <f t="shared" si="9"/>
        <v>0</v>
      </c>
      <c r="H45">
        <f t="shared" si="10"/>
        <v>15.73270960013344</v>
      </c>
      <c r="I45">
        <f t="shared" si="11"/>
        <v>100</v>
      </c>
      <c r="J45">
        <f t="shared" si="12"/>
        <v>38.577569866711144</v>
      </c>
      <c r="K45" s="2">
        <f t="shared" si="6"/>
        <v>2.5197084279349253</v>
      </c>
    </row>
    <row r="46" spans="1:11">
      <c r="A46" s="1" t="s">
        <v>58</v>
      </c>
      <c r="B46" s="1">
        <v>724979</v>
      </c>
      <c r="C46" s="1">
        <v>766096</v>
      </c>
      <c r="D46" s="1">
        <v>794291</v>
      </c>
      <c r="E46">
        <f t="shared" si="7"/>
        <v>724979</v>
      </c>
      <c r="F46">
        <f t="shared" si="8"/>
        <v>794291</v>
      </c>
      <c r="G46">
        <f t="shared" si="9"/>
        <v>0</v>
      </c>
      <c r="H46">
        <f t="shared" si="10"/>
        <v>59.321618190212376</v>
      </c>
      <c r="I46">
        <f t="shared" si="11"/>
        <v>100</v>
      </c>
      <c r="J46">
        <f t="shared" si="12"/>
        <v>53.107206063404128</v>
      </c>
      <c r="K46" s="2">
        <f t="shared" si="6"/>
        <v>2.7004298906697803</v>
      </c>
    </row>
    <row r="47" spans="1:11">
      <c r="A47" s="1" t="s">
        <v>59</v>
      </c>
      <c r="B47" s="1">
        <v>119897</v>
      </c>
      <c r="C47" s="1">
        <v>122233</v>
      </c>
      <c r="D47" s="1">
        <v>121320</v>
      </c>
      <c r="E47">
        <f t="shared" si="7"/>
        <v>119897</v>
      </c>
      <c r="F47">
        <f t="shared" si="8"/>
        <v>122233</v>
      </c>
      <c r="G47">
        <f t="shared" si="9"/>
        <v>0</v>
      </c>
      <c r="H47">
        <f t="shared" si="10"/>
        <v>100</v>
      </c>
      <c r="I47">
        <f t="shared" si="11"/>
        <v>60.916095890410958</v>
      </c>
      <c r="J47">
        <f t="shared" si="12"/>
        <v>53.638698630136986</v>
      </c>
      <c r="K47" s="2">
        <f t="shared" si="6"/>
        <v>3.7175044244382893</v>
      </c>
    </row>
    <row r="48" spans="1:11">
      <c r="A48" s="1" t="s">
        <v>60</v>
      </c>
      <c r="B48" s="1">
        <v>1753952</v>
      </c>
      <c r="C48" s="1">
        <v>1731333</v>
      </c>
      <c r="D48" s="1">
        <v>1758907</v>
      </c>
      <c r="E48">
        <f t="shared" si="7"/>
        <v>1731333</v>
      </c>
      <c r="F48">
        <f t="shared" si="8"/>
        <v>1758907</v>
      </c>
      <c r="G48">
        <f t="shared" si="9"/>
        <v>82.030173351708129</v>
      </c>
      <c r="H48">
        <f t="shared" si="10"/>
        <v>0</v>
      </c>
      <c r="I48">
        <f t="shared" si="11"/>
        <v>100</v>
      </c>
      <c r="J48">
        <f t="shared" si="12"/>
        <v>60.676724450569374</v>
      </c>
      <c r="K48" s="2">
        <f t="shared" si="6"/>
        <v>3.7547089041095894</v>
      </c>
    </row>
    <row r="49" spans="1:11">
      <c r="A49" s="1" t="s">
        <v>61</v>
      </c>
      <c r="B49" s="1">
        <v>1628568</v>
      </c>
      <c r="C49" s="1">
        <v>1646838</v>
      </c>
      <c r="D49" s="1">
        <v>1675651</v>
      </c>
      <c r="E49">
        <f t="shared" si="7"/>
        <v>1628568</v>
      </c>
      <c r="F49">
        <f t="shared" si="8"/>
        <v>1675651</v>
      </c>
      <c r="G49">
        <f t="shared" si="9"/>
        <v>0</v>
      </c>
      <c r="H49">
        <f t="shared" si="10"/>
        <v>38.80381454027993</v>
      </c>
      <c r="I49">
        <f t="shared" si="11"/>
        <v>100</v>
      </c>
      <c r="J49">
        <f t="shared" si="12"/>
        <v>46.267938180093303</v>
      </c>
      <c r="K49" s="2">
        <f t="shared" si="6"/>
        <v>4.2473707115398565</v>
      </c>
    </row>
    <row r="50" spans="1:11">
      <c r="A50" s="1" t="s">
        <v>62</v>
      </c>
      <c r="B50" s="1">
        <v>327952</v>
      </c>
      <c r="C50" s="1">
        <v>314487</v>
      </c>
      <c r="D50" s="1">
        <v>321417</v>
      </c>
      <c r="E50">
        <f t="shared" si="7"/>
        <v>314487</v>
      </c>
      <c r="F50">
        <f t="shared" si="8"/>
        <v>327952</v>
      </c>
      <c r="G50">
        <f t="shared" si="9"/>
        <v>100</v>
      </c>
      <c r="H50">
        <f t="shared" si="10"/>
        <v>0</v>
      </c>
      <c r="I50">
        <f t="shared" si="11"/>
        <v>51.466765688822868</v>
      </c>
      <c r="J50">
        <f t="shared" si="12"/>
        <v>50.488921896274292</v>
      </c>
      <c r="K50" s="2">
        <f t="shared" si="6"/>
        <v>3.2387556726065316</v>
      </c>
    </row>
    <row r="51" spans="1:11">
      <c r="A51" s="1" t="s">
        <v>63</v>
      </c>
      <c r="B51" s="1">
        <v>1132107</v>
      </c>
      <c r="C51" s="1">
        <v>1125471</v>
      </c>
      <c r="D51" s="1">
        <v>1140735</v>
      </c>
      <c r="E51">
        <f t="shared" si="7"/>
        <v>1125471</v>
      </c>
      <c r="F51">
        <f t="shared" si="8"/>
        <v>1140735</v>
      </c>
      <c r="G51">
        <f t="shared" si="9"/>
        <v>43.474842767295598</v>
      </c>
      <c r="H51">
        <f t="shared" si="10"/>
        <v>0</v>
      </c>
      <c r="I51">
        <f t="shared" si="11"/>
        <v>100</v>
      </c>
      <c r="J51">
        <f t="shared" si="12"/>
        <v>47.824947589098535</v>
      </c>
      <c r="K51" s="2">
        <f t="shared" si="6"/>
        <v>3.5342245327392008</v>
      </c>
    </row>
    <row r="52" spans="1:11">
      <c r="A52" s="1" t="s">
        <v>64</v>
      </c>
      <c r="B52" s="1">
        <v>117529</v>
      </c>
      <c r="C52" s="1">
        <v>106228</v>
      </c>
      <c r="D52" s="1">
        <v>109316</v>
      </c>
      <c r="E52">
        <f t="shared" si="7"/>
        <v>106228</v>
      </c>
      <c r="F52">
        <f t="shared" si="8"/>
        <v>117529</v>
      </c>
      <c r="G52">
        <f t="shared" si="9"/>
        <v>100</v>
      </c>
      <c r="H52">
        <f t="shared" si="10"/>
        <v>0</v>
      </c>
      <c r="I52">
        <f t="shared" si="11"/>
        <v>27.32501548535528</v>
      </c>
      <c r="J52">
        <f t="shared" si="12"/>
        <v>42.44167182845176</v>
      </c>
      <c r="K52" s="2">
        <f t="shared" si="6"/>
        <v>3.3477463312368978</v>
      </c>
    </row>
    <row r="53" spans="1:11">
      <c r="K53" s="2">
        <f t="shared" si="6"/>
        <v>2.9709170279916233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904092</v>
      </c>
      <c r="C2" s="1">
        <v>939046</v>
      </c>
      <c r="D2" s="1">
        <v>929313</v>
      </c>
      <c r="E2">
        <f t="shared" ref="E2:E33" si="0">MIN(B2:D2)</f>
        <v>904092</v>
      </c>
      <c r="F2">
        <f t="shared" ref="F2:F33" si="1">MAX(B2:D2)</f>
        <v>939046</v>
      </c>
      <c r="G2">
        <f t="shared" ref="G2:G33" si="2">(B2-E2)/(F2-E2)*100</f>
        <v>0</v>
      </c>
      <c r="H2">
        <f t="shared" ref="H2:H33" si="3">(C2-E2)/(F2-E2)*100</f>
        <v>100</v>
      </c>
      <c r="I2">
        <f t="shared" ref="I2:I33" si="4">(D2-E2)/(F2-E2)*100</f>
        <v>72.154832064999724</v>
      </c>
      <c r="J2">
        <f t="shared" ref="J2:J33" si="5">(G2+H2+I2)/3</f>
        <v>57.38494402166657</v>
      </c>
      <c r="K2" s="20">
        <v>0.08</v>
      </c>
    </row>
    <row r="3" spans="1:11">
      <c r="A3" s="1" t="s">
        <v>15</v>
      </c>
      <c r="B3" s="1">
        <v>138130</v>
      </c>
      <c r="C3" s="1">
        <v>143109</v>
      </c>
      <c r="D3" s="1">
        <v>144293</v>
      </c>
      <c r="E3">
        <f t="shared" si="0"/>
        <v>138130</v>
      </c>
      <c r="F3">
        <f t="shared" si="1"/>
        <v>144293</v>
      </c>
      <c r="G3">
        <f t="shared" si="2"/>
        <v>0</v>
      </c>
      <c r="H3">
        <f t="shared" si="3"/>
        <v>80.78857699172481</v>
      </c>
      <c r="I3">
        <f t="shared" si="4"/>
        <v>100</v>
      </c>
      <c r="J3">
        <f t="shared" si="5"/>
        <v>60.262858997241608</v>
      </c>
      <c r="K3" s="2">
        <f t="shared" ref="K3:K34" si="6">J2*$K$2</f>
        <v>4.5907955217333258</v>
      </c>
    </row>
    <row r="4" spans="1:11">
      <c r="A4" s="1" t="s">
        <v>16</v>
      </c>
      <c r="B4" s="1">
        <v>1311590</v>
      </c>
      <c r="C4" s="1">
        <v>1334338</v>
      </c>
      <c r="D4" s="1">
        <v>1344879</v>
      </c>
      <c r="E4">
        <f t="shared" si="0"/>
        <v>1311590</v>
      </c>
      <c r="F4">
        <f t="shared" si="1"/>
        <v>1344879</v>
      </c>
      <c r="G4">
        <f t="shared" si="2"/>
        <v>0</v>
      </c>
      <c r="H4">
        <f t="shared" si="3"/>
        <v>68.334885397578788</v>
      </c>
      <c r="I4">
        <f t="shared" si="4"/>
        <v>100</v>
      </c>
      <c r="J4">
        <f t="shared" si="5"/>
        <v>56.111628465859589</v>
      </c>
      <c r="K4" s="2">
        <f t="shared" si="6"/>
        <v>4.8210287197793287</v>
      </c>
    </row>
    <row r="5" spans="1:11">
      <c r="A5" s="1" t="s">
        <v>17</v>
      </c>
      <c r="B5" s="1">
        <v>553559</v>
      </c>
      <c r="C5" s="1">
        <v>559287</v>
      </c>
      <c r="D5" s="1">
        <v>564327</v>
      </c>
      <c r="E5">
        <f t="shared" si="0"/>
        <v>553559</v>
      </c>
      <c r="F5">
        <f t="shared" si="1"/>
        <v>564327</v>
      </c>
      <c r="G5">
        <f t="shared" si="2"/>
        <v>0</v>
      </c>
      <c r="H5">
        <f t="shared" si="3"/>
        <v>53.194650817236258</v>
      </c>
      <c r="I5">
        <f t="shared" si="4"/>
        <v>100</v>
      </c>
      <c r="J5">
        <f t="shared" si="5"/>
        <v>51.064883605745422</v>
      </c>
      <c r="K5" s="2">
        <f t="shared" si="6"/>
        <v>4.4889302772687669</v>
      </c>
    </row>
    <row r="6" spans="1:11">
      <c r="A6" s="1" t="s">
        <v>18</v>
      </c>
      <c r="B6" s="1">
        <v>7771100</v>
      </c>
      <c r="C6" s="1">
        <v>7844768</v>
      </c>
      <c r="D6" s="1">
        <v>7797136</v>
      </c>
      <c r="E6">
        <f t="shared" si="0"/>
        <v>7771100</v>
      </c>
      <c r="F6">
        <f t="shared" si="1"/>
        <v>7844768</v>
      </c>
      <c r="G6">
        <f t="shared" si="2"/>
        <v>0</v>
      </c>
      <c r="H6">
        <f t="shared" si="3"/>
        <v>100</v>
      </c>
      <c r="I6">
        <f t="shared" si="4"/>
        <v>35.342346744855298</v>
      </c>
      <c r="J6">
        <f t="shared" si="5"/>
        <v>45.114115581618428</v>
      </c>
      <c r="K6" s="2">
        <f t="shared" si="6"/>
        <v>4.0851906884596341</v>
      </c>
    </row>
    <row r="7" spans="1:11">
      <c r="A7" s="1" t="s">
        <v>19</v>
      </c>
      <c r="B7" s="1">
        <v>1146242</v>
      </c>
      <c r="C7" s="1">
        <v>1208276</v>
      </c>
      <c r="D7" s="1">
        <v>1212565</v>
      </c>
      <c r="E7">
        <f t="shared" si="0"/>
        <v>1146242</v>
      </c>
      <c r="F7">
        <f t="shared" si="1"/>
        <v>1212565</v>
      </c>
      <c r="G7">
        <f t="shared" si="2"/>
        <v>0</v>
      </c>
      <c r="H7">
        <f t="shared" si="3"/>
        <v>93.533163457624042</v>
      </c>
      <c r="I7">
        <f t="shared" si="4"/>
        <v>100</v>
      </c>
      <c r="J7">
        <f t="shared" si="5"/>
        <v>64.511054485874681</v>
      </c>
      <c r="K7" s="2">
        <f t="shared" si="6"/>
        <v>3.6091292465294744</v>
      </c>
    </row>
    <row r="8" spans="1:11">
      <c r="A8" s="1" t="s">
        <v>20</v>
      </c>
      <c r="B8" s="1">
        <v>660077</v>
      </c>
      <c r="C8" s="1">
        <v>664894</v>
      </c>
      <c r="D8" s="1">
        <v>673837</v>
      </c>
      <c r="E8">
        <f t="shared" si="0"/>
        <v>660077</v>
      </c>
      <c r="F8">
        <f t="shared" si="1"/>
        <v>673837</v>
      </c>
      <c r="G8">
        <f t="shared" si="2"/>
        <v>0</v>
      </c>
      <c r="H8">
        <f t="shared" si="3"/>
        <v>35.007267441860463</v>
      </c>
      <c r="I8">
        <f t="shared" si="4"/>
        <v>100</v>
      </c>
      <c r="J8">
        <f t="shared" si="5"/>
        <v>45.002422480620147</v>
      </c>
      <c r="K8" s="2">
        <f t="shared" si="6"/>
        <v>5.1608843588699749</v>
      </c>
    </row>
    <row r="9" spans="1:11">
      <c r="A9" s="1" t="s">
        <v>21</v>
      </c>
      <c r="B9" s="1">
        <v>169826</v>
      </c>
      <c r="C9" s="1">
        <v>175836</v>
      </c>
      <c r="D9" s="1">
        <v>177686</v>
      </c>
      <c r="E9">
        <f t="shared" si="0"/>
        <v>169826</v>
      </c>
      <c r="F9">
        <f t="shared" si="1"/>
        <v>177686</v>
      </c>
      <c r="G9">
        <f t="shared" si="2"/>
        <v>0</v>
      </c>
      <c r="H9">
        <f t="shared" si="3"/>
        <v>76.463104325699746</v>
      </c>
      <c r="I9">
        <f t="shared" si="4"/>
        <v>100</v>
      </c>
      <c r="J9">
        <f t="shared" si="5"/>
        <v>58.821034775233251</v>
      </c>
      <c r="K9" s="2">
        <f t="shared" si="6"/>
        <v>3.6001937984496117</v>
      </c>
    </row>
    <row r="10" spans="1:11">
      <c r="A10" s="1" t="s">
        <v>22</v>
      </c>
      <c r="B10" s="1">
        <v>144772</v>
      </c>
      <c r="C10" s="1">
        <v>146450</v>
      </c>
      <c r="D10" s="1">
        <v>147648</v>
      </c>
      <c r="E10">
        <f t="shared" si="0"/>
        <v>144772</v>
      </c>
      <c r="F10">
        <f t="shared" si="1"/>
        <v>147648</v>
      </c>
      <c r="G10">
        <f t="shared" si="2"/>
        <v>0</v>
      </c>
      <c r="H10">
        <f t="shared" si="3"/>
        <v>58.344923504867872</v>
      </c>
      <c r="I10">
        <f t="shared" si="4"/>
        <v>100</v>
      </c>
      <c r="J10">
        <f t="shared" si="5"/>
        <v>52.781641168289291</v>
      </c>
      <c r="K10" s="2">
        <f t="shared" si="6"/>
        <v>4.70568278201866</v>
      </c>
    </row>
    <row r="11" spans="1:11">
      <c r="A11" s="1" t="s">
        <v>23</v>
      </c>
      <c r="B11" s="1">
        <v>3904426</v>
      </c>
      <c r="C11" s="1">
        <v>4041617</v>
      </c>
      <c r="D11" s="1">
        <v>4109262</v>
      </c>
      <c r="E11">
        <f t="shared" si="0"/>
        <v>3904426</v>
      </c>
      <c r="F11">
        <f t="shared" si="1"/>
        <v>4109262</v>
      </c>
      <c r="G11">
        <f t="shared" si="2"/>
        <v>0</v>
      </c>
      <c r="H11">
        <f t="shared" si="3"/>
        <v>66.976019840262452</v>
      </c>
      <c r="I11">
        <f t="shared" si="4"/>
        <v>100</v>
      </c>
      <c r="J11">
        <f t="shared" si="5"/>
        <v>55.658673280087477</v>
      </c>
      <c r="K11" s="2">
        <f t="shared" si="6"/>
        <v>4.2225312934631436</v>
      </c>
    </row>
    <row r="12" spans="1:11">
      <c r="A12" s="1" t="s">
        <v>24</v>
      </c>
      <c r="B12" s="1">
        <v>2093078</v>
      </c>
      <c r="C12" s="1">
        <v>2136049</v>
      </c>
      <c r="D12" s="1">
        <v>2145813</v>
      </c>
      <c r="E12">
        <f t="shared" si="0"/>
        <v>2093078</v>
      </c>
      <c r="F12">
        <f t="shared" si="1"/>
        <v>2145813</v>
      </c>
      <c r="G12">
        <f t="shared" si="2"/>
        <v>0</v>
      </c>
      <c r="H12">
        <f t="shared" si="3"/>
        <v>81.484782402578944</v>
      </c>
      <c r="I12">
        <f t="shared" si="4"/>
        <v>100</v>
      </c>
      <c r="J12">
        <f t="shared" si="5"/>
        <v>60.494927467526317</v>
      </c>
      <c r="K12" s="2">
        <f t="shared" si="6"/>
        <v>4.4526938624069983</v>
      </c>
    </row>
    <row r="13" spans="1:11">
      <c r="A13" s="1" t="s">
        <v>25</v>
      </c>
      <c r="B13" s="1">
        <v>265384</v>
      </c>
      <c r="C13" s="1">
        <v>272963</v>
      </c>
      <c r="D13" s="1">
        <v>275472</v>
      </c>
      <c r="E13">
        <f t="shared" si="0"/>
        <v>265384</v>
      </c>
      <c r="F13">
        <f t="shared" si="1"/>
        <v>275472</v>
      </c>
      <c r="G13">
        <f t="shared" si="2"/>
        <v>0</v>
      </c>
      <c r="H13">
        <f t="shared" si="3"/>
        <v>75.128865979381445</v>
      </c>
      <c r="I13">
        <f t="shared" si="4"/>
        <v>100</v>
      </c>
      <c r="J13">
        <f t="shared" si="5"/>
        <v>58.376288659793808</v>
      </c>
      <c r="K13" s="2">
        <f t="shared" si="6"/>
        <v>4.8395941974021053</v>
      </c>
    </row>
    <row r="14" spans="1:11">
      <c r="A14" s="1" t="s">
        <v>26</v>
      </c>
      <c r="B14" s="1">
        <v>323498</v>
      </c>
      <c r="C14" s="1">
        <v>364141</v>
      </c>
      <c r="D14" s="1">
        <v>364994</v>
      </c>
      <c r="E14">
        <f t="shared" si="0"/>
        <v>323498</v>
      </c>
      <c r="F14">
        <f t="shared" si="1"/>
        <v>364994</v>
      </c>
      <c r="G14">
        <f t="shared" si="2"/>
        <v>0</v>
      </c>
      <c r="H14">
        <f t="shared" si="3"/>
        <v>97.944380181222286</v>
      </c>
      <c r="I14">
        <f t="shared" si="4"/>
        <v>100</v>
      </c>
      <c r="J14">
        <f t="shared" si="5"/>
        <v>65.981460060407429</v>
      </c>
      <c r="K14" s="2">
        <f t="shared" si="6"/>
        <v>4.6701030927835046</v>
      </c>
    </row>
    <row r="15" spans="1:11">
      <c r="A15" s="1" t="s">
        <v>27</v>
      </c>
      <c r="B15" s="1">
        <v>2450961</v>
      </c>
      <c r="C15" s="1">
        <v>2457657</v>
      </c>
      <c r="D15" s="1">
        <v>2432617</v>
      </c>
      <c r="E15">
        <f t="shared" si="0"/>
        <v>2432617</v>
      </c>
      <c r="F15">
        <f t="shared" si="1"/>
        <v>2457657</v>
      </c>
      <c r="G15">
        <f t="shared" si="2"/>
        <v>73.258785942492011</v>
      </c>
      <c r="H15">
        <f t="shared" si="3"/>
        <v>100</v>
      </c>
      <c r="I15">
        <f t="shared" si="4"/>
        <v>0</v>
      </c>
      <c r="J15">
        <f t="shared" si="5"/>
        <v>57.752928647497335</v>
      </c>
      <c r="K15" s="2">
        <f t="shared" si="6"/>
        <v>5.2785168048325941</v>
      </c>
    </row>
    <row r="16" spans="1:11">
      <c r="A16" s="1" t="s">
        <v>28</v>
      </c>
      <c r="B16" s="1">
        <v>1240200</v>
      </c>
      <c r="C16" s="1">
        <v>1273815</v>
      </c>
      <c r="D16" s="1">
        <v>1260846</v>
      </c>
      <c r="E16">
        <f t="shared" si="0"/>
        <v>1240200</v>
      </c>
      <c r="F16">
        <f t="shared" si="1"/>
        <v>1273815</v>
      </c>
      <c r="G16">
        <f t="shared" si="2"/>
        <v>0</v>
      </c>
      <c r="H16">
        <f t="shared" si="3"/>
        <v>100</v>
      </c>
      <c r="I16">
        <f t="shared" si="4"/>
        <v>61.419009370816603</v>
      </c>
      <c r="J16">
        <f t="shared" si="5"/>
        <v>53.806336456938872</v>
      </c>
      <c r="K16" s="2">
        <f t="shared" si="6"/>
        <v>4.620234291799787</v>
      </c>
    </row>
    <row r="17" spans="1:11">
      <c r="A17" s="1" t="s">
        <v>29</v>
      </c>
      <c r="B17" s="1">
        <v>562494</v>
      </c>
      <c r="C17" s="1">
        <v>580672</v>
      </c>
      <c r="D17" s="1">
        <v>583034</v>
      </c>
      <c r="E17">
        <f t="shared" si="0"/>
        <v>562494</v>
      </c>
      <c r="F17">
        <f t="shared" si="1"/>
        <v>583034</v>
      </c>
      <c r="G17">
        <f t="shared" si="2"/>
        <v>0</v>
      </c>
      <c r="H17">
        <f t="shared" si="3"/>
        <v>88.500486854917241</v>
      </c>
      <c r="I17">
        <f t="shared" si="4"/>
        <v>100</v>
      </c>
      <c r="J17">
        <f t="shared" si="5"/>
        <v>62.833495618305754</v>
      </c>
      <c r="K17" s="2">
        <f t="shared" si="6"/>
        <v>4.30450691655511</v>
      </c>
    </row>
    <row r="18" spans="1:11">
      <c r="A18" s="1" t="s">
        <v>30</v>
      </c>
      <c r="B18" s="1">
        <v>523432</v>
      </c>
      <c r="C18" s="1">
        <v>540557</v>
      </c>
      <c r="D18" s="1">
        <v>543614</v>
      </c>
      <c r="E18">
        <f t="shared" si="0"/>
        <v>523432</v>
      </c>
      <c r="F18">
        <f t="shared" si="1"/>
        <v>543614</v>
      </c>
      <c r="G18">
        <f t="shared" si="2"/>
        <v>0</v>
      </c>
      <c r="H18">
        <f t="shared" si="3"/>
        <v>84.852839163611137</v>
      </c>
      <c r="I18">
        <f t="shared" si="4"/>
        <v>100</v>
      </c>
      <c r="J18">
        <f t="shared" si="5"/>
        <v>61.617613054537038</v>
      </c>
      <c r="K18" s="2">
        <f t="shared" si="6"/>
        <v>5.0266796494644606</v>
      </c>
    </row>
    <row r="19" spans="1:11">
      <c r="A19" s="1" t="s">
        <v>31</v>
      </c>
      <c r="B19" s="1">
        <v>836041</v>
      </c>
      <c r="C19" s="1">
        <v>841089</v>
      </c>
      <c r="D19" s="1">
        <v>839542</v>
      </c>
      <c r="E19">
        <f t="shared" si="0"/>
        <v>836041</v>
      </c>
      <c r="F19">
        <f t="shared" si="1"/>
        <v>841089</v>
      </c>
      <c r="G19">
        <f t="shared" si="2"/>
        <v>0</v>
      </c>
      <c r="H19">
        <f t="shared" si="3"/>
        <v>100</v>
      </c>
      <c r="I19">
        <f t="shared" si="4"/>
        <v>69.354199683042793</v>
      </c>
      <c r="J19">
        <f t="shared" si="5"/>
        <v>56.451399894347595</v>
      </c>
      <c r="K19" s="2">
        <f t="shared" si="6"/>
        <v>4.9294090443629628</v>
      </c>
    </row>
    <row r="20" spans="1:11">
      <c r="A20" s="1" t="s">
        <v>32</v>
      </c>
      <c r="B20" s="1">
        <v>861819</v>
      </c>
      <c r="C20" s="1">
        <v>880292</v>
      </c>
      <c r="D20" s="1">
        <v>866490</v>
      </c>
      <c r="E20">
        <f t="shared" si="0"/>
        <v>861819</v>
      </c>
      <c r="F20">
        <f t="shared" si="1"/>
        <v>880292</v>
      </c>
      <c r="G20">
        <f t="shared" si="2"/>
        <v>0</v>
      </c>
      <c r="H20">
        <f t="shared" si="3"/>
        <v>100</v>
      </c>
      <c r="I20">
        <f t="shared" si="4"/>
        <v>25.28555188653711</v>
      </c>
      <c r="J20">
        <f t="shared" si="5"/>
        <v>41.7618506288457</v>
      </c>
      <c r="K20" s="2">
        <f t="shared" si="6"/>
        <v>4.5161119915478078</v>
      </c>
    </row>
    <row r="21" spans="1:11">
      <c r="A21" s="1" t="s">
        <v>33</v>
      </c>
      <c r="B21" s="1">
        <v>239264</v>
      </c>
      <c r="C21" s="1">
        <v>246670</v>
      </c>
      <c r="D21" s="1">
        <v>248671</v>
      </c>
      <c r="E21">
        <f t="shared" si="0"/>
        <v>239264</v>
      </c>
      <c r="F21">
        <f t="shared" si="1"/>
        <v>248671</v>
      </c>
      <c r="G21">
        <f t="shared" si="2"/>
        <v>0</v>
      </c>
      <c r="H21">
        <f t="shared" si="3"/>
        <v>78.728606356968214</v>
      </c>
      <c r="I21">
        <f t="shared" si="4"/>
        <v>100</v>
      </c>
      <c r="J21">
        <f t="shared" si="5"/>
        <v>59.576202118989407</v>
      </c>
      <c r="K21" s="2">
        <f t="shared" si="6"/>
        <v>3.3409480503076558</v>
      </c>
    </row>
    <row r="22" spans="1:11">
      <c r="A22" s="1" t="s">
        <v>34</v>
      </c>
      <c r="B22" s="1">
        <v>1170993</v>
      </c>
      <c r="C22" s="1">
        <v>1207019</v>
      </c>
      <c r="D22" s="1">
        <v>1206886</v>
      </c>
      <c r="E22">
        <f t="shared" si="0"/>
        <v>1170993</v>
      </c>
      <c r="F22">
        <f t="shared" si="1"/>
        <v>1207019</v>
      </c>
      <c r="G22">
        <f t="shared" si="2"/>
        <v>0</v>
      </c>
      <c r="H22">
        <f t="shared" si="3"/>
        <v>100</v>
      </c>
      <c r="I22">
        <f t="shared" si="4"/>
        <v>99.630822183978239</v>
      </c>
      <c r="J22">
        <f t="shared" si="5"/>
        <v>66.543607394659418</v>
      </c>
      <c r="K22" s="2">
        <f t="shared" si="6"/>
        <v>4.7660961695191526</v>
      </c>
    </row>
    <row r="23" spans="1:11">
      <c r="A23" s="1" t="s">
        <v>35</v>
      </c>
      <c r="B23" s="1">
        <v>1282044</v>
      </c>
      <c r="C23" s="1">
        <v>1310580</v>
      </c>
      <c r="D23" s="1">
        <v>1311141</v>
      </c>
      <c r="E23">
        <f t="shared" si="0"/>
        <v>1282044</v>
      </c>
      <c r="F23">
        <f t="shared" si="1"/>
        <v>1311141</v>
      </c>
      <c r="G23">
        <f t="shared" si="2"/>
        <v>0</v>
      </c>
      <c r="H23">
        <f t="shared" si="3"/>
        <v>98.071966182080629</v>
      </c>
      <c r="I23">
        <f t="shared" si="4"/>
        <v>100</v>
      </c>
      <c r="J23">
        <f t="shared" si="5"/>
        <v>66.023988727360219</v>
      </c>
      <c r="K23" s="2">
        <f t="shared" si="6"/>
        <v>5.3234885915727537</v>
      </c>
    </row>
    <row r="24" spans="1:11">
      <c r="A24" s="1" t="s">
        <v>36</v>
      </c>
      <c r="B24" s="1">
        <v>1790836</v>
      </c>
      <c r="C24" s="1">
        <v>1788632</v>
      </c>
      <c r="D24" s="1">
        <v>1781844</v>
      </c>
      <c r="E24">
        <f t="shared" si="0"/>
        <v>1781844</v>
      </c>
      <c r="F24">
        <f t="shared" si="1"/>
        <v>1790836</v>
      </c>
      <c r="G24">
        <f t="shared" si="2"/>
        <v>100</v>
      </c>
      <c r="H24">
        <f t="shared" si="3"/>
        <v>75.489323843416372</v>
      </c>
      <c r="I24">
        <f t="shared" si="4"/>
        <v>0</v>
      </c>
      <c r="J24">
        <f t="shared" si="5"/>
        <v>58.496441281138793</v>
      </c>
      <c r="K24" s="2">
        <f t="shared" si="6"/>
        <v>5.2819190981888173</v>
      </c>
    </row>
    <row r="25" spans="1:11">
      <c r="A25" s="1" t="s">
        <v>37</v>
      </c>
      <c r="B25" s="1">
        <v>1046110</v>
      </c>
      <c r="C25" s="1">
        <v>1092441</v>
      </c>
      <c r="D25" s="1">
        <v>1097378</v>
      </c>
      <c r="E25">
        <f t="shared" si="0"/>
        <v>1046110</v>
      </c>
      <c r="F25">
        <f t="shared" si="1"/>
        <v>1097378</v>
      </c>
      <c r="G25">
        <f t="shared" si="2"/>
        <v>0</v>
      </c>
      <c r="H25">
        <f t="shared" si="3"/>
        <v>90.370211437933989</v>
      </c>
      <c r="I25">
        <f t="shared" si="4"/>
        <v>100</v>
      </c>
      <c r="J25">
        <f t="shared" si="5"/>
        <v>63.456737145977996</v>
      </c>
      <c r="K25" s="2">
        <f t="shared" si="6"/>
        <v>4.6797153024911031</v>
      </c>
    </row>
    <row r="26" spans="1:11">
      <c r="A26" s="1" t="s">
        <v>38</v>
      </c>
      <c r="B26" s="1">
        <v>553872</v>
      </c>
      <c r="C26" s="1">
        <v>559534</v>
      </c>
      <c r="D26" s="1">
        <v>554238</v>
      </c>
      <c r="E26">
        <f t="shared" si="0"/>
        <v>553872</v>
      </c>
      <c r="F26">
        <f t="shared" si="1"/>
        <v>559534</v>
      </c>
      <c r="G26">
        <f t="shared" si="2"/>
        <v>0</v>
      </c>
      <c r="H26">
        <f t="shared" si="3"/>
        <v>100</v>
      </c>
      <c r="I26">
        <f t="shared" si="4"/>
        <v>6.4641469445425646</v>
      </c>
      <c r="J26">
        <f t="shared" si="5"/>
        <v>35.48804898151419</v>
      </c>
      <c r="K26" s="2">
        <f t="shared" si="6"/>
        <v>5.0765389716782394</v>
      </c>
    </row>
    <row r="27" spans="1:11">
      <c r="A27" s="1" t="s">
        <v>39</v>
      </c>
      <c r="B27" s="1">
        <v>1112795</v>
      </c>
      <c r="C27" s="1">
        <v>1144087</v>
      </c>
      <c r="D27" s="1">
        <v>1140121</v>
      </c>
      <c r="E27">
        <f t="shared" si="0"/>
        <v>1112795</v>
      </c>
      <c r="F27">
        <f t="shared" si="1"/>
        <v>1144087</v>
      </c>
      <c r="G27">
        <f t="shared" si="2"/>
        <v>0</v>
      </c>
      <c r="H27">
        <f t="shared" si="3"/>
        <v>100</v>
      </c>
      <c r="I27">
        <f t="shared" si="4"/>
        <v>87.325834078997815</v>
      </c>
      <c r="J27">
        <f t="shared" si="5"/>
        <v>62.441944692999272</v>
      </c>
      <c r="K27" s="2">
        <f t="shared" si="6"/>
        <v>2.8390439185211354</v>
      </c>
    </row>
    <row r="28" spans="1:11">
      <c r="A28" s="1" t="s">
        <v>40</v>
      </c>
      <c r="B28" s="1">
        <v>186612</v>
      </c>
      <c r="C28" s="1">
        <v>199968</v>
      </c>
      <c r="D28" s="1">
        <v>208051</v>
      </c>
      <c r="E28">
        <f t="shared" si="0"/>
        <v>186612</v>
      </c>
      <c r="F28">
        <f t="shared" si="1"/>
        <v>208051</v>
      </c>
      <c r="G28">
        <f t="shared" si="2"/>
        <v>0</v>
      </c>
      <c r="H28">
        <f t="shared" si="3"/>
        <v>62.297681794859841</v>
      </c>
      <c r="I28">
        <f t="shared" si="4"/>
        <v>100</v>
      </c>
      <c r="J28">
        <f t="shared" si="5"/>
        <v>54.099227264953278</v>
      </c>
      <c r="K28" s="2">
        <f t="shared" si="6"/>
        <v>4.9953555754399419</v>
      </c>
    </row>
    <row r="29" spans="1:11">
      <c r="A29" s="1" t="s">
        <v>41</v>
      </c>
      <c r="B29" s="1">
        <v>348094</v>
      </c>
      <c r="C29" s="1">
        <v>366651</v>
      </c>
      <c r="D29" s="1">
        <v>371480</v>
      </c>
      <c r="E29">
        <f t="shared" si="0"/>
        <v>348094</v>
      </c>
      <c r="F29">
        <f t="shared" si="1"/>
        <v>371480</v>
      </c>
      <c r="G29">
        <f t="shared" si="2"/>
        <v>0</v>
      </c>
      <c r="H29">
        <f t="shared" si="3"/>
        <v>79.35089369708372</v>
      </c>
      <c r="I29">
        <f t="shared" si="4"/>
        <v>100</v>
      </c>
      <c r="J29">
        <f t="shared" si="5"/>
        <v>59.783631232361245</v>
      </c>
      <c r="K29" s="2">
        <f t="shared" si="6"/>
        <v>4.3279381811962621</v>
      </c>
    </row>
    <row r="30" spans="1:11">
      <c r="A30" s="1" t="s">
        <v>42</v>
      </c>
      <c r="B30" s="1">
        <v>602351</v>
      </c>
      <c r="C30" s="1">
        <v>627669</v>
      </c>
      <c r="D30" s="1">
        <v>633851</v>
      </c>
      <c r="E30">
        <f t="shared" si="0"/>
        <v>602351</v>
      </c>
      <c r="F30">
        <f t="shared" si="1"/>
        <v>633851</v>
      </c>
      <c r="G30">
        <f t="shared" si="2"/>
        <v>0</v>
      </c>
      <c r="H30">
        <f t="shared" si="3"/>
        <v>80.37460317460318</v>
      </c>
      <c r="I30">
        <f t="shared" si="4"/>
        <v>100</v>
      </c>
      <c r="J30">
        <f t="shared" si="5"/>
        <v>60.124867724867727</v>
      </c>
      <c r="K30" s="2">
        <f t="shared" si="6"/>
        <v>4.7826904985888996</v>
      </c>
    </row>
    <row r="31" spans="1:11">
      <c r="A31" s="1" t="s">
        <v>43</v>
      </c>
      <c r="B31" s="1">
        <v>244430</v>
      </c>
      <c r="C31" s="1">
        <v>246013</v>
      </c>
      <c r="D31" s="1">
        <v>249131</v>
      </c>
      <c r="E31">
        <f t="shared" si="0"/>
        <v>244430</v>
      </c>
      <c r="F31">
        <f t="shared" si="1"/>
        <v>249131</v>
      </c>
      <c r="G31">
        <f t="shared" si="2"/>
        <v>0</v>
      </c>
      <c r="H31">
        <f t="shared" si="3"/>
        <v>33.673686449691552</v>
      </c>
      <c r="I31">
        <f t="shared" si="4"/>
        <v>100</v>
      </c>
      <c r="J31">
        <f t="shared" si="5"/>
        <v>44.557895483230517</v>
      </c>
      <c r="K31" s="2">
        <f t="shared" si="6"/>
        <v>4.809989417989418</v>
      </c>
    </row>
    <row r="32" spans="1:11">
      <c r="A32" s="1" t="s">
        <v>44</v>
      </c>
      <c r="B32" s="1">
        <v>1735187</v>
      </c>
      <c r="C32" s="1">
        <v>1804371</v>
      </c>
      <c r="D32" s="1">
        <v>1807986</v>
      </c>
      <c r="E32">
        <f t="shared" si="0"/>
        <v>1735187</v>
      </c>
      <c r="F32">
        <f t="shared" si="1"/>
        <v>1807986</v>
      </c>
      <c r="G32">
        <f t="shared" si="2"/>
        <v>0</v>
      </c>
      <c r="H32">
        <f t="shared" si="3"/>
        <v>95.034272448797381</v>
      </c>
      <c r="I32">
        <f t="shared" si="4"/>
        <v>100</v>
      </c>
      <c r="J32">
        <f t="shared" si="5"/>
        <v>65.011424149599122</v>
      </c>
      <c r="K32" s="2">
        <f t="shared" si="6"/>
        <v>3.5646316386584416</v>
      </c>
    </row>
    <row r="33" spans="1:11">
      <c r="A33" s="1" t="s">
        <v>45</v>
      </c>
      <c r="B33" s="1">
        <v>372166</v>
      </c>
      <c r="C33" s="1">
        <v>391863</v>
      </c>
      <c r="D33" s="1">
        <v>390613</v>
      </c>
      <c r="E33">
        <f t="shared" si="0"/>
        <v>372166</v>
      </c>
      <c r="F33">
        <f t="shared" si="1"/>
        <v>391863</v>
      </c>
      <c r="G33">
        <f t="shared" si="2"/>
        <v>0</v>
      </c>
      <c r="H33">
        <f t="shared" si="3"/>
        <v>100</v>
      </c>
      <c r="I33">
        <f t="shared" si="4"/>
        <v>93.653855917144739</v>
      </c>
      <c r="J33">
        <f t="shared" si="5"/>
        <v>64.551285305714913</v>
      </c>
      <c r="K33" s="2">
        <f t="shared" si="6"/>
        <v>5.2009139319679303</v>
      </c>
    </row>
    <row r="34" spans="1:11">
      <c r="A34" s="1" t="s">
        <v>46</v>
      </c>
      <c r="B34" s="1">
        <v>3662203</v>
      </c>
      <c r="C34" s="1">
        <v>3721005</v>
      </c>
      <c r="D34" s="1">
        <v>3681622</v>
      </c>
      <c r="E34">
        <f t="shared" ref="E34:E52" si="7">MIN(B34:D34)</f>
        <v>3662203</v>
      </c>
      <c r="F34">
        <f t="shared" ref="F34:F52" si="8">MAX(B34:D34)</f>
        <v>3721005</v>
      </c>
      <c r="G34">
        <f t="shared" ref="G34:G52" si="9">(B34-E34)/(F34-E34)*100</f>
        <v>0</v>
      </c>
      <c r="H34">
        <f t="shared" ref="H34:H52" si="10">(C34-E34)/(F34-E34)*100</f>
        <v>100</v>
      </c>
      <c r="I34">
        <f t="shared" ref="I34:I52" si="11">(D34-E34)/(F34-E34)*100</f>
        <v>33.02438692561477</v>
      </c>
      <c r="J34">
        <f t="shared" ref="J34:J52" si="12">(G34+H34+I34)/3</f>
        <v>44.341462308538262</v>
      </c>
      <c r="K34" s="2">
        <f t="shared" si="6"/>
        <v>5.1641028244571929</v>
      </c>
    </row>
    <row r="35" spans="1:11">
      <c r="A35" s="1" t="s">
        <v>47</v>
      </c>
      <c r="B35" s="1">
        <v>1993475</v>
      </c>
      <c r="C35" s="1">
        <v>2005518</v>
      </c>
      <c r="D35" s="1">
        <v>2025887</v>
      </c>
      <c r="E35">
        <f t="shared" si="7"/>
        <v>1993475</v>
      </c>
      <c r="F35">
        <f t="shared" si="8"/>
        <v>2025887</v>
      </c>
      <c r="G35">
        <f t="shared" si="9"/>
        <v>0</v>
      </c>
      <c r="H35">
        <f t="shared" si="10"/>
        <v>37.155991608046399</v>
      </c>
      <c r="I35">
        <f t="shared" si="11"/>
        <v>100</v>
      </c>
      <c r="J35">
        <f t="shared" si="12"/>
        <v>45.718663869348802</v>
      </c>
      <c r="K35" s="2">
        <f t="shared" ref="K35:K53" si="13">J34*$K$2</f>
        <v>3.5473169846830608</v>
      </c>
    </row>
    <row r="36" spans="1:11">
      <c r="A36" s="1" t="s">
        <v>48</v>
      </c>
      <c r="B36" s="1">
        <v>129759</v>
      </c>
      <c r="C36" s="1">
        <v>139214</v>
      </c>
      <c r="D36" s="1">
        <v>143970</v>
      </c>
      <c r="E36">
        <f t="shared" si="7"/>
        <v>129759</v>
      </c>
      <c r="F36">
        <f t="shared" si="8"/>
        <v>143970</v>
      </c>
      <c r="G36">
        <f t="shared" si="9"/>
        <v>0</v>
      </c>
      <c r="H36">
        <f t="shared" si="10"/>
        <v>66.532967419604532</v>
      </c>
      <c r="I36">
        <f t="shared" si="11"/>
        <v>100</v>
      </c>
      <c r="J36">
        <f t="shared" si="12"/>
        <v>55.510989139868173</v>
      </c>
      <c r="K36" s="2">
        <f t="shared" si="13"/>
        <v>3.6574931095479042</v>
      </c>
    </row>
    <row r="37" spans="1:11">
      <c r="A37" s="1" t="s">
        <v>49</v>
      </c>
      <c r="B37" s="1">
        <v>2121846</v>
      </c>
      <c r="C37" s="1">
        <v>2140252</v>
      </c>
      <c r="D37" s="1">
        <v>2139136</v>
      </c>
      <c r="E37">
        <f t="shared" si="7"/>
        <v>2121846</v>
      </c>
      <c r="F37">
        <f t="shared" si="8"/>
        <v>2140252</v>
      </c>
      <c r="G37">
        <f t="shared" si="9"/>
        <v>0</v>
      </c>
      <c r="H37">
        <f t="shared" si="10"/>
        <v>100</v>
      </c>
      <c r="I37">
        <f t="shared" si="11"/>
        <v>93.936759752254702</v>
      </c>
      <c r="J37">
        <f t="shared" si="12"/>
        <v>64.64558658408491</v>
      </c>
      <c r="K37" s="2">
        <f t="shared" si="13"/>
        <v>4.4408791311894538</v>
      </c>
    </row>
    <row r="38" spans="1:11">
      <c r="A38" s="1" t="s">
        <v>50</v>
      </c>
      <c r="B38" s="1">
        <v>723590</v>
      </c>
      <c r="C38" s="1">
        <v>751063</v>
      </c>
      <c r="D38" s="1">
        <v>760277</v>
      </c>
      <c r="E38">
        <f t="shared" si="7"/>
        <v>723590</v>
      </c>
      <c r="F38">
        <f t="shared" si="8"/>
        <v>760277</v>
      </c>
      <c r="G38">
        <f t="shared" si="9"/>
        <v>0</v>
      </c>
      <c r="H38">
        <f t="shared" si="10"/>
        <v>74.884836590617937</v>
      </c>
      <c r="I38">
        <f t="shared" si="11"/>
        <v>100</v>
      </c>
      <c r="J38">
        <f t="shared" si="12"/>
        <v>58.294945530205979</v>
      </c>
      <c r="K38" s="2">
        <f t="shared" si="13"/>
        <v>5.171646926726793</v>
      </c>
    </row>
    <row r="39" spans="1:11">
      <c r="A39" s="1" t="s">
        <v>51</v>
      </c>
      <c r="B39" s="1">
        <v>821840</v>
      </c>
      <c r="C39" s="1">
        <v>854486</v>
      </c>
      <c r="D39" s="1">
        <v>856629</v>
      </c>
      <c r="E39">
        <f t="shared" si="7"/>
        <v>821840</v>
      </c>
      <c r="F39">
        <f t="shared" si="8"/>
        <v>856629</v>
      </c>
      <c r="G39">
        <f t="shared" si="9"/>
        <v>0</v>
      </c>
      <c r="H39">
        <f t="shared" si="10"/>
        <v>93.840006898732355</v>
      </c>
      <c r="I39">
        <f t="shared" si="11"/>
        <v>100</v>
      </c>
      <c r="J39">
        <f t="shared" si="12"/>
        <v>64.61333563291079</v>
      </c>
      <c r="K39" s="2">
        <f t="shared" si="13"/>
        <v>4.6635956424164782</v>
      </c>
    </row>
    <row r="40" spans="1:11">
      <c r="A40" s="1" t="s">
        <v>52</v>
      </c>
      <c r="B40" s="1">
        <v>2297654</v>
      </c>
      <c r="C40" s="1">
        <v>2348579</v>
      </c>
      <c r="D40" s="1">
        <v>2347023</v>
      </c>
      <c r="E40">
        <f t="shared" si="7"/>
        <v>2297654</v>
      </c>
      <c r="F40">
        <f t="shared" si="8"/>
        <v>2348579</v>
      </c>
      <c r="G40">
        <f t="shared" si="9"/>
        <v>0</v>
      </c>
      <c r="H40">
        <f t="shared" si="10"/>
        <v>100</v>
      </c>
      <c r="I40">
        <f t="shared" si="11"/>
        <v>96.94452626411389</v>
      </c>
      <c r="J40">
        <f t="shared" si="12"/>
        <v>65.648175421371306</v>
      </c>
      <c r="K40" s="2">
        <f t="shared" si="13"/>
        <v>5.1690668506328636</v>
      </c>
    </row>
    <row r="41" spans="1:11">
      <c r="A41" s="1" t="s">
        <v>53</v>
      </c>
      <c r="B41" s="1">
        <v>189699</v>
      </c>
      <c r="C41" s="1">
        <v>199399</v>
      </c>
      <c r="D41" s="1">
        <v>198160</v>
      </c>
      <c r="E41">
        <f t="shared" si="7"/>
        <v>189699</v>
      </c>
      <c r="F41">
        <f t="shared" si="8"/>
        <v>199399</v>
      </c>
      <c r="G41">
        <f t="shared" si="9"/>
        <v>0</v>
      </c>
      <c r="H41">
        <f t="shared" si="10"/>
        <v>100</v>
      </c>
      <c r="I41">
        <f t="shared" si="11"/>
        <v>87.226804123711347</v>
      </c>
      <c r="J41">
        <f t="shared" si="12"/>
        <v>62.408934707903789</v>
      </c>
      <c r="K41" s="2">
        <f t="shared" si="13"/>
        <v>5.2518540337097042</v>
      </c>
    </row>
    <row r="42" spans="1:11">
      <c r="A42" s="1" t="s">
        <v>54</v>
      </c>
      <c r="B42" s="1">
        <v>933657</v>
      </c>
      <c r="C42" s="1">
        <v>949617</v>
      </c>
      <c r="D42" s="1">
        <v>968148</v>
      </c>
      <c r="E42">
        <f t="shared" si="7"/>
        <v>933657</v>
      </c>
      <c r="F42">
        <f t="shared" si="8"/>
        <v>968148</v>
      </c>
      <c r="G42">
        <f t="shared" si="9"/>
        <v>0</v>
      </c>
      <c r="H42">
        <f t="shared" si="10"/>
        <v>46.272940767156648</v>
      </c>
      <c r="I42">
        <f t="shared" si="11"/>
        <v>100</v>
      </c>
      <c r="J42">
        <f t="shared" si="12"/>
        <v>48.757646922385554</v>
      </c>
      <c r="K42" s="2">
        <f t="shared" si="13"/>
        <v>4.9927147766323037</v>
      </c>
    </row>
    <row r="43" spans="1:11">
      <c r="A43" s="1" t="s">
        <v>55</v>
      </c>
      <c r="B43" s="1">
        <v>151149</v>
      </c>
      <c r="C43" s="1">
        <v>158525</v>
      </c>
      <c r="D43" s="1">
        <v>166021</v>
      </c>
      <c r="E43">
        <f t="shared" si="7"/>
        <v>151149</v>
      </c>
      <c r="F43">
        <f t="shared" si="8"/>
        <v>166021</v>
      </c>
      <c r="G43">
        <f t="shared" si="9"/>
        <v>0</v>
      </c>
      <c r="H43">
        <f t="shared" si="10"/>
        <v>49.596557288864979</v>
      </c>
      <c r="I43">
        <f t="shared" si="11"/>
        <v>100</v>
      </c>
      <c r="J43">
        <f t="shared" si="12"/>
        <v>49.865519096288324</v>
      </c>
      <c r="K43" s="2">
        <f t="shared" si="13"/>
        <v>3.9006117537908445</v>
      </c>
    </row>
    <row r="44" spans="1:11">
      <c r="A44" s="1" t="s">
        <v>56</v>
      </c>
      <c r="B44" s="1">
        <v>1281811</v>
      </c>
      <c r="C44" s="1">
        <v>1324157</v>
      </c>
      <c r="D44" s="1">
        <v>1326515</v>
      </c>
      <c r="E44">
        <f t="shared" si="7"/>
        <v>1281811</v>
      </c>
      <c r="F44">
        <f t="shared" si="8"/>
        <v>1326515</v>
      </c>
      <c r="G44">
        <f t="shared" si="9"/>
        <v>0</v>
      </c>
      <c r="H44">
        <f t="shared" si="10"/>
        <v>94.725304223335712</v>
      </c>
      <c r="I44">
        <f t="shared" si="11"/>
        <v>100</v>
      </c>
      <c r="J44">
        <f t="shared" si="12"/>
        <v>64.908434741111904</v>
      </c>
      <c r="K44" s="2">
        <f t="shared" si="13"/>
        <v>3.9892415277030659</v>
      </c>
    </row>
    <row r="45" spans="1:11">
      <c r="A45" s="1" t="s">
        <v>57</v>
      </c>
      <c r="B45" s="1">
        <v>5716907</v>
      </c>
      <c r="C45" s="1">
        <v>5982504</v>
      </c>
      <c r="D45" s="1">
        <v>6099561</v>
      </c>
      <c r="E45">
        <f t="shared" si="7"/>
        <v>5716907</v>
      </c>
      <c r="F45">
        <f t="shared" si="8"/>
        <v>6099561</v>
      </c>
      <c r="G45">
        <f t="shared" si="9"/>
        <v>0</v>
      </c>
      <c r="H45">
        <f t="shared" si="10"/>
        <v>69.409179049480727</v>
      </c>
      <c r="I45">
        <f t="shared" si="11"/>
        <v>100</v>
      </c>
      <c r="J45">
        <f t="shared" si="12"/>
        <v>56.469726349826907</v>
      </c>
      <c r="K45" s="2">
        <f t="shared" si="13"/>
        <v>5.1926747792889527</v>
      </c>
    </row>
    <row r="46" spans="1:11">
      <c r="A46" s="1" t="s">
        <v>58</v>
      </c>
      <c r="B46" s="1">
        <v>604932</v>
      </c>
      <c r="C46" s="1">
        <v>655785</v>
      </c>
      <c r="D46" s="1">
        <v>661256</v>
      </c>
      <c r="E46">
        <f t="shared" si="7"/>
        <v>604932</v>
      </c>
      <c r="F46">
        <f t="shared" si="8"/>
        <v>661256</v>
      </c>
      <c r="G46">
        <f t="shared" si="9"/>
        <v>0</v>
      </c>
      <c r="H46">
        <f t="shared" si="10"/>
        <v>90.286556352531775</v>
      </c>
      <c r="I46">
        <f t="shared" si="11"/>
        <v>100</v>
      </c>
      <c r="J46">
        <f t="shared" si="12"/>
        <v>63.428852117510587</v>
      </c>
      <c r="K46" s="2">
        <f t="shared" si="13"/>
        <v>4.5175781079861528</v>
      </c>
    </row>
    <row r="47" spans="1:11">
      <c r="A47" s="1" t="s">
        <v>59</v>
      </c>
      <c r="B47" s="1">
        <v>108789</v>
      </c>
      <c r="C47" s="1">
        <v>113727</v>
      </c>
      <c r="D47" s="1">
        <v>115315</v>
      </c>
      <c r="E47">
        <f t="shared" si="7"/>
        <v>108789</v>
      </c>
      <c r="F47">
        <f t="shared" si="8"/>
        <v>115315</v>
      </c>
      <c r="G47">
        <f t="shared" si="9"/>
        <v>0</v>
      </c>
      <c r="H47">
        <f t="shared" si="10"/>
        <v>75.666564511186024</v>
      </c>
      <c r="I47">
        <f t="shared" si="11"/>
        <v>100</v>
      </c>
      <c r="J47">
        <f t="shared" si="12"/>
        <v>58.555521503728677</v>
      </c>
      <c r="K47" s="2">
        <f t="shared" si="13"/>
        <v>5.0743081694008474</v>
      </c>
    </row>
    <row r="48" spans="1:11">
      <c r="A48" s="1" t="s">
        <v>60</v>
      </c>
      <c r="B48" s="1">
        <v>1663824</v>
      </c>
      <c r="C48" s="1">
        <v>1703334</v>
      </c>
      <c r="D48" s="1">
        <v>1699464</v>
      </c>
      <c r="E48">
        <f t="shared" si="7"/>
        <v>1663824</v>
      </c>
      <c r="F48">
        <f t="shared" si="8"/>
        <v>1703334</v>
      </c>
      <c r="G48">
        <f t="shared" si="9"/>
        <v>0</v>
      </c>
      <c r="H48">
        <f t="shared" si="10"/>
        <v>100</v>
      </c>
      <c r="I48">
        <f t="shared" si="11"/>
        <v>90.205011389521644</v>
      </c>
      <c r="J48">
        <f t="shared" si="12"/>
        <v>63.401670463173879</v>
      </c>
      <c r="K48" s="2">
        <f t="shared" si="13"/>
        <v>4.6844417202982944</v>
      </c>
    </row>
    <row r="49" spans="1:11">
      <c r="A49" s="1" t="s">
        <v>61</v>
      </c>
      <c r="B49" s="1">
        <v>1473886</v>
      </c>
      <c r="C49" s="1">
        <v>1554820</v>
      </c>
      <c r="D49" s="1">
        <v>1579386</v>
      </c>
      <c r="E49">
        <f t="shared" si="7"/>
        <v>1473886</v>
      </c>
      <c r="F49">
        <f t="shared" si="8"/>
        <v>1579386</v>
      </c>
      <c r="G49">
        <f t="shared" si="9"/>
        <v>0</v>
      </c>
      <c r="H49">
        <f t="shared" si="10"/>
        <v>76.71469194312796</v>
      </c>
      <c r="I49">
        <f t="shared" si="11"/>
        <v>100</v>
      </c>
      <c r="J49">
        <f t="shared" si="12"/>
        <v>58.90489731437598</v>
      </c>
      <c r="K49" s="2">
        <f t="shared" si="13"/>
        <v>5.0721336370539101</v>
      </c>
    </row>
    <row r="50" spans="1:11">
      <c r="A50" s="1" t="s">
        <v>62</v>
      </c>
      <c r="B50" s="1">
        <v>332668</v>
      </c>
      <c r="C50" s="1">
        <v>328687</v>
      </c>
      <c r="D50" s="1">
        <v>322184</v>
      </c>
      <c r="E50">
        <f t="shared" si="7"/>
        <v>322184</v>
      </c>
      <c r="F50">
        <f t="shared" si="8"/>
        <v>332668</v>
      </c>
      <c r="G50">
        <f t="shared" si="9"/>
        <v>100</v>
      </c>
      <c r="H50">
        <f t="shared" si="10"/>
        <v>62.027851964898893</v>
      </c>
      <c r="I50">
        <f t="shared" si="11"/>
        <v>0</v>
      </c>
      <c r="J50">
        <f t="shared" si="12"/>
        <v>54.009283988299636</v>
      </c>
      <c r="K50" s="2">
        <f t="shared" si="13"/>
        <v>4.7123917851500785</v>
      </c>
    </row>
    <row r="51" spans="1:11">
      <c r="A51" s="1" t="s">
        <v>63</v>
      </c>
      <c r="B51" s="1">
        <v>1057110</v>
      </c>
      <c r="C51" s="1">
        <v>1081366</v>
      </c>
      <c r="D51" s="1">
        <v>1071120</v>
      </c>
      <c r="E51">
        <f t="shared" si="7"/>
        <v>1057110</v>
      </c>
      <c r="F51">
        <f t="shared" si="8"/>
        <v>1081366</v>
      </c>
      <c r="G51">
        <f t="shared" si="9"/>
        <v>0</v>
      </c>
      <c r="H51">
        <f t="shared" si="10"/>
        <v>100</v>
      </c>
      <c r="I51">
        <f t="shared" si="11"/>
        <v>57.75890501319261</v>
      </c>
      <c r="J51">
        <f t="shared" si="12"/>
        <v>52.586301671064206</v>
      </c>
      <c r="K51" s="2">
        <f t="shared" si="13"/>
        <v>4.3207427190639711</v>
      </c>
    </row>
    <row r="52" spans="1:11">
      <c r="A52" s="1" t="s">
        <v>64</v>
      </c>
      <c r="B52" s="1">
        <v>106372</v>
      </c>
      <c r="C52" s="1">
        <v>113494</v>
      </c>
      <c r="D52" s="1">
        <v>112136</v>
      </c>
      <c r="E52">
        <f t="shared" si="7"/>
        <v>106372</v>
      </c>
      <c r="F52">
        <f t="shared" si="8"/>
        <v>113494</v>
      </c>
      <c r="G52">
        <f t="shared" si="9"/>
        <v>0</v>
      </c>
      <c r="H52">
        <f t="shared" si="10"/>
        <v>100</v>
      </c>
      <c r="I52">
        <f t="shared" si="11"/>
        <v>80.932322381353544</v>
      </c>
      <c r="J52">
        <f t="shared" si="12"/>
        <v>60.310774127117845</v>
      </c>
      <c r="K52" s="2">
        <f t="shared" si="13"/>
        <v>4.2069041336851365</v>
      </c>
    </row>
    <row r="53" spans="1:11">
      <c r="K53" s="2">
        <f t="shared" si="13"/>
        <v>4.824861930169428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1244261</v>
      </c>
      <c r="C2" s="1">
        <v>1283676</v>
      </c>
      <c r="D2" s="1">
        <v>1285080</v>
      </c>
      <c r="E2">
        <f t="shared" ref="E2:E33" si="0">MIN(B2:D2)</f>
        <v>1244261</v>
      </c>
      <c r="F2">
        <f t="shared" ref="F2:F33" si="1">MAX(B2:D2)</f>
        <v>1285080</v>
      </c>
      <c r="G2">
        <f t="shared" ref="G2:G33" si="2">(B2-E2)/(F2-E2)*100</f>
        <v>0</v>
      </c>
      <c r="H2">
        <f t="shared" ref="H2:H33" si="3">(C2-E2)/(F2-E2)*100</f>
        <v>96.560425292143364</v>
      </c>
      <c r="I2">
        <f t="shared" ref="I2:I33" si="4">(D2-E2)/(F2-E2)*100</f>
        <v>100</v>
      </c>
      <c r="J2">
        <f t="shared" ref="J2:J33" si="5">(G2+H2+I2)/3</f>
        <v>65.520141764047779</v>
      </c>
      <c r="K2" s="20">
        <v>0.08</v>
      </c>
    </row>
    <row r="3" spans="1:11">
      <c r="A3" s="1" t="s">
        <v>15</v>
      </c>
      <c r="B3" s="1">
        <v>174842</v>
      </c>
      <c r="C3" s="1">
        <v>172701</v>
      </c>
      <c r="D3" s="1">
        <v>171404</v>
      </c>
      <c r="E3">
        <f t="shared" si="0"/>
        <v>171404</v>
      </c>
      <c r="F3">
        <f t="shared" si="1"/>
        <v>174842</v>
      </c>
      <c r="G3">
        <f t="shared" si="2"/>
        <v>100</v>
      </c>
      <c r="H3">
        <f t="shared" si="3"/>
        <v>37.725421756835367</v>
      </c>
      <c r="I3">
        <f t="shared" si="4"/>
        <v>0</v>
      </c>
      <c r="J3">
        <f t="shared" si="5"/>
        <v>45.908473918945127</v>
      </c>
      <c r="K3" s="2">
        <f t="shared" ref="K3:K34" si="6">J2*$K$2</f>
        <v>5.2416113411238223</v>
      </c>
    </row>
    <row r="4" spans="1:11">
      <c r="A4" s="1" t="s">
        <v>16</v>
      </c>
      <c r="B4" s="1">
        <v>1685024</v>
      </c>
      <c r="C4" s="1">
        <v>1721667</v>
      </c>
      <c r="D4" s="1">
        <v>1723282</v>
      </c>
      <c r="E4">
        <f t="shared" si="0"/>
        <v>1685024</v>
      </c>
      <c r="F4">
        <f t="shared" si="1"/>
        <v>1723282</v>
      </c>
      <c r="G4">
        <f t="shared" si="2"/>
        <v>0</v>
      </c>
      <c r="H4">
        <f t="shared" si="3"/>
        <v>95.778660672277695</v>
      </c>
      <c r="I4">
        <f t="shared" si="4"/>
        <v>100</v>
      </c>
      <c r="J4">
        <f t="shared" si="5"/>
        <v>65.259553557425889</v>
      </c>
      <c r="K4" s="2">
        <f t="shared" si="6"/>
        <v>3.67267791351561</v>
      </c>
    </row>
    <row r="5" spans="1:11">
      <c r="A5" s="1" t="s">
        <v>17</v>
      </c>
      <c r="B5" s="1">
        <v>735297</v>
      </c>
      <c r="C5" s="1">
        <v>735373</v>
      </c>
      <c r="D5" s="1">
        <v>742319</v>
      </c>
      <c r="E5">
        <f t="shared" si="0"/>
        <v>735297</v>
      </c>
      <c r="F5">
        <f t="shared" si="1"/>
        <v>742319</v>
      </c>
      <c r="G5">
        <f t="shared" si="2"/>
        <v>0</v>
      </c>
      <c r="H5">
        <f t="shared" si="3"/>
        <v>1.0823127314155512</v>
      </c>
      <c r="I5">
        <f t="shared" si="4"/>
        <v>100</v>
      </c>
      <c r="J5">
        <f t="shared" si="5"/>
        <v>33.694104243805185</v>
      </c>
      <c r="K5" s="2">
        <f t="shared" si="6"/>
        <v>5.2207642845940709</v>
      </c>
    </row>
    <row r="6" spans="1:11">
      <c r="A6" s="1" t="s">
        <v>18</v>
      </c>
      <c r="B6" s="1">
        <v>9107020</v>
      </c>
      <c r="C6" s="1">
        <v>9225502</v>
      </c>
      <c r="D6" s="1">
        <v>9147080</v>
      </c>
      <c r="E6">
        <f t="shared" si="0"/>
        <v>9107020</v>
      </c>
      <c r="F6">
        <f t="shared" si="1"/>
        <v>9225502</v>
      </c>
      <c r="G6">
        <f t="shared" si="2"/>
        <v>0</v>
      </c>
      <c r="H6">
        <f t="shared" si="3"/>
        <v>100</v>
      </c>
      <c r="I6">
        <f t="shared" si="4"/>
        <v>33.811043027632891</v>
      </c>
      <c r="J6">
        <f t="shared" si="5"/>
        <v>44.603681009210959</v>
      </c>
      <c r="K6" s="2">
        <f t="shared" si="6"/>
        <v>2.6955283395044147</v>
      </c>
    </row>
    <row r="7" spans="1:11">
      <c r="A7" s="1" t="s">
        <v>19</v>
      </c>
      <c r="B7" s="1">
        <v>1343344</v>
      </c>
      <c r="C7" s="1">
        <v>1364341</v>
      </c>
      <c r="D7" s="1">
        <v>1350065</v>
      </c>
      <c r="E7">
        <f t="shared" si="0"/>
        <v>1343344</v>
      </c>
      <c r="F7">
        <f t="shared" si="1"/>
        <v>1364341</v>
      </c>
      <c r="G7">
        <f t="shared" si="2"/>
        <v>0</v>
      </c>
      <c r="H7">
        <f t="shared" si="3"/>
        <v>100</v>
      </c>
      <c r="I7">
        <f t="shared" si="4"/>
        <v>32.009334666857171</v>
      </c>
      <c r="J7">
        <f t="shared" si="5"/>
        <v>44.003111555619057</v>
      </c>
      <c r="K7" s="2">
        <f t="shared" si="6"/>
        <v>3.5682944807368768</v>
      </c>
    </row>
    <row r="8" spans="1:11">
      <c r="A8" s="1" t="s">
        <v>20</v>
      </c>
      <c r="B8" s="1">
        <v>962877</v>
      </c>
      <c r="C8" s="1">
        <v>980770</v>
      </c>
      <c r="D8" s="1">
        <v>966085</v>
      </c>
      <c r="E8">
        <f t="shared" si="0"/>
        <v>962877</v>
      </c>
      <c r="F8">
        <f t="shared" si="1"/>
        <v>980770</v>
      </c>
      <c r="G8">
        <f t="shared" si="2"/>
        <v>0</v>
      </c>
      <c r="H8">
        <f t="shared" si="3"/>
        <v>100</v>
      </c>
      <c r="I8">
        <f t="shared" si="4"/>
        <v>17.928798971664897</v>
      </c>
      <c r="J8">
        <f t="shared" si="5"/>
        <v>39.309599657221632</v>
      </c>
      <c r="K8" s="2">
        <f t="shared" si="6"/>
        <v>3.5202489244495245</v>
      </c>
    </row>
    <row r="9" spans="1:11">
      <c r="A9" s="1" t="s">
        <v>21</v>
      </c>
      <c r="B9" s="1">
        <v>260822</v>
      </c>
      <c r="C9" s="1">
        <v>276498</v>
      </c>
      <c r="D9" s="1">
        <v>272922</v>
      </c>
      <c r="E9">
        <f t="shared" si="0"/>
        <v>260822</v>
      </c>
      <c r="F9">
        <f t="shared" si="1"/>
        <v>276498</v>
      </c>
      <c r="G9">
        <f t="shared" si="2"/>
        <v>0</v>
      </c>
      <c r="H9">
        <f t="shared" si="3"/>
        <v>100</v>
      </c>
      <c r="I9">
        <f t="shared" si="4"/>
        <v>77.188058178106658</v>
      </c>
      <c r="J9">
        <f t="shared" si="5"/>
        <v>59.062686059368879</v>
      </c>
      <c r="K9" s="2">
        <f t="shared" si="6"/>
        <v>3.1447679725777307</v>
      </c>
    </row>
    <row r="10" spans="1:11">
      <c r="A10" s="1" t="s">
        <v>22</v>
      </c>
      <c r="B10" s="1">
        <v>135579</v>
      </c>
      <c r="C10" s="1">
        <v>127815</v>
      </c>
      <c r="D10" s="1">
        <v>128661</v>
      </c>
      <c r="E10">
        <f t="shared" si="0"/>
        <v>127815</v>
      </c>
      <c r="F10">
        <f t="shared" si="1"/>
        <v>135579</v>
      </c>
      <c r="G10">
        <f t="shared" si="2"/>
        <v>100</v>
      </c>
      <c r="H10">
        <f t="shared" si="3"/>
        <v>0</v>
      </c>
      <c r="I10">
        <f t="shared" si="4"/>
        <v>10.896445131375579</v>
      </c>
      <c r="J10">
        <f t="shared" si="5"/>
        <v>36.965481710458526</v>
      </c>
      <c r="K10" s="2">
        <f t="shared" si="6"/>
        <v>4.7250148847495108</v>
      </c>
    </row>
    <row r="11" spans="1:11">
      <c r="A11" s="1" t="s">
        <v>23</v>
      </c>
      <c r="B11" s="1">
        <v>5532871</v>
      </c>
      <c r="C11" s="1">
        <v>5734319</v>
      </c>
      <c r="D11" s="1">
        <v>5796663</v>
      </c>
      <c r="E11">
        <f t="shared" si="0"/>
        <v>5532871</v>
      </c>
      <c r="F11">
        <f t="shared" si="1"/>
        <v>5796663</v>
      </c>
      <c r="G11">
        <f t="shared" si="2"/>
        <v>0</v>
      </c>
      <c r="H11">
        <f t="shared" si="3"/>
        <v>76.366227937162606</v>
      </c>
      <c r="I11">
        <f t="shared" si="4"/>
        <v>100</v>
      </c>
      <c r="J11">
        <f t="shared" si="5"/>
        <v>58.788742645720866</v>
      </c>
      <c r="K11" s="2">
        <f t="shared" si="6"/>
        <v>2.957238536836682</v>
      </c>
    </row>
    <row r="12" spans="1:11">
      <c r="A12" s="1" t="s">
        <v>24</v>
      </c>
      <c r="B12" s="1">
        <v>2489979</v>
      </c>
      <c r="C12" s="1">
        <v>2591219</v>
      </c>
      <c r="D12" s="1">
        <v>2600038</v>
      </c>
      <c r="E12">
        <f t="shared" si="0"/>
        <v>2489979</v>
      </c>
      <c r="F12">
        <f t="shared" si="1"/>
        <v>2600038</v>
      </c>
      <c r="G12">
        <f t="shared" si="2"/>
        <v>0</v>
      </c>
      <c r="H12">
        <f t="shared" si="3"/>
        <v>91.987025141060712</v>
      </c>
      <c r="I12">
        <f t="shared" si="4"/>
        <v>100</v>
      </c>
      <c r="J12">
        <f t="shared" si="5"/>
        <v>63.995675047020235</v>
      </c>
      <c r="K12" s="2">
        <f t="shared" si="6"/>
        <v>4.7030994116576696</v>
      </c>
    </row>
    <row r="13" spans="1:11">
      <c r="A13" s="1" t="s">
        <v>25</v>
      </c>
      <c r="B13" s="1">
        <v>352575</v>
      </c>
      <c r="C13" s="1">
        <v>354419</v>
      </c>
      <c r="D13" s="1">
        <v>352762</v>
      </c>
      <c r="E13">
        <f t="shared" si="0"/>
        <v>352575</v>
      </c>
      <c r="F13">
        <f t="shared" si="1"/>
        <v>354419</v>
      </c>
      <c r="G13">
        <f t="shared" si="2"/>
        <v>0</v>
      </c>
      <c r="H13">
        <f t="shared" si="3"/>
        <v>100</v>
      </c>
      <c r="I13">
        <f t="shared" si="4"/>
        <v>10.140997830802604</v>
      </c>
      <c r="J13">
        <f t="shared" si="5"/>
        <v>36.713665943600866</v>
      </c>
      <c r="K13" s="2">
        <f t="shared" si="6"/>
        <v>5.1196540037616192</v>
      </c>
    </row>
    <row r="14" spans="1:11">
      <c r="A14" s="1" t="s">
        <v>26</v>
      </c>
      <c r="B14" s="1">
        <v>410655</v>
      </c>
      <c r="C14" s="1">
        <v>438781</v>
      </c>
      <c r="D14" s="1">
        <v>444516</v>
      </c>
      <c r="E14">
        <f t="shared" si="0"/>
        <v>410655</v>
      </c>
      <c r="F14">
        <f t="shared" si="1"/>
        <v>444516</v>
      </c>
      <c r="G14">
        <f t="shared" si="2"/>
        <v>0</v>
      </c>
      <c r="H14">
        <f t="shared" si="3"/>
        <v>83.063110953604451</v>
      </c>
      <c r="I14">
        <f t="shared" si="4"/>
        <v>100</v>
      </c>
      <c r="J14">
        <f t="shared" si="5"/>
        <v>61.021036984534817</v>
      </c>
      <c r="K14" s="2">
        <f t="shared" si="6"/>
        <v>2.9370932754880692</v>
      </c>
    </row>
    <row r="15" spans="1:11">
      <c r="A15" s="1" t="s">
        <v>27</v>
      </c>
      <c r="B15" s="1">
        <v>3136701</v>
      </c>
      <c r="C15" s="1">
        <v>3154409</v>
      </c>
      <c r="D15" s="1">
        <v>3097270</v>
      </c>
      <c r="E15">
        <f t="shared" si="0"/>
        <v>3097270</v>
      </c>
      <c r="F15">
        <f t="shared" si="1"/>
        <v>3154409</v>
      </c>
      <c r="G15">
        <f t="shared" si="2"/>
        <v>69.008908101296839</v>
      </c>
      <c r="H15">
        <f t="shared" si="3"/>
        <v>100</v>
      </c>
      <c r="I15">
        <f t="shared" si="4"/>
        <v>0</v>
      </c>
      <c r="J15">
        <f t="shared" si="5"/>
        <v>56.336302700432277</v>
      </c>
      <c r="K15" s="2">
        <f t="shared" si="6"/>
        <v>4.8816829587627852</v>
      </c>
    </row>
    <row r="16" spans="1:11">
      <c r="A16" s="1" t="s">
        <v>28</v>
      </c>
      <c r="B16" s="1">
        <v>1653698</v>
      </c>
      <c r="C16" s="1">
        <v>1664912</v>
      </c>
      <c r="D16" s="1">
        <v>1648068</v>
      </c>
      <c r="E16">
        <f t="shared" si="0"/>
        <v>1648068</v>
      </c>
      <c r="F16">
        <f t="shared" si="1"/>
        <v>1664912</v>
      </c>
      <c r="G16">
        <f t="shared" si="2"/>
        <v>33.424364758964614</v>
      </c>
      <c r="H16">
        <f t="shared" si="3"/>
        <v>100</v>
      </c>
      <c r="I16">
        <f t="shared" si="4"/>
        <v>0</v>
      </c>
      <c r="J16">
        <f t="shared" si="5"/>
        <v>44.474788252988198</v>
      </c>
      <c r="K16" s="2">
        <f t="shared" si="6"/>
        <v>4.5069042160345827</v>
      </c>
    </row>
    <row r="17" spans="1:11">
      <c r="A17" s="1" t="s">
        <v>29</v>
      </c>
      <c r="B17" s="1">
        <v>780472</v>
      </c>
      <c r="C17" s="1">
        <v>784545</v>
      </c>
      <c r="D17" s="1">
        <v>769018</v>
      </c>
      <c r="E17">
        <f t="shared" si="0"/>
        <v>769018</v>
      </c>
      <c r="F17">
        <f t="shared" si="1"/>
        <v>784545</v>
      </c>
      <c r="G17">
        <f t="shared" si="2"/>
        <v>73.76827461840665</v>
      </c>
      <c r="H17">
        <f t="shared" si="3"/>
        <v>100</v>
      </c>
      <c r="I17">
        <f t="shared" si="4"/>
        <v>0</v>
      </c>
      <c r="J17">
        <f t="shared" si="5"/>
        <v>57.922758206135548</v>
      </c>
      <c r="K17" s="2">
        <f t="shared" si="6"/>
        <v>3.5579830602390561</v>
      </c>
    </row>
    <row r="18" spans="1:11">
      <c r="A18" s="1" t="s">
        <v>30</v>
      </c>
      <c r="B18" s="1">
        <v>698549</v>
      </c>
      <c r="C18" s="1">
        <v>695705</v>
      </c>
      <c r="D18" s="1">
        <v>681593</v>
      </c>
      <c r="E18">
        <f t="shared" si="0"/>
        <v>681593</v>
      </c>
      <c r="F18">
        <f t="shared" si="1"/>
        <v>698549</v>
      </c>
      <c r="G18">
        <f t="shared" si="2"/>
        <v>100</v>
      </c>
      <c r="H18">
        <f t="shared" si="3"/>
        <v>83.227176220806797</v>
      </c>
      <c r="I18">
        <f t="shared" si="4"/>
        <v>0</v>
      </c>
      <c r="J18">
        <f t="shared" si="5"/>
        <v>61.075725406935597</v>
      </c>
      <c r="K18" s="2">
        <f t="shared" si="6"/>
        <v>4.633820656490844</v>
      </c>
    </row>
    <row r="19" spans="1:11">
      <c r="A19" s="1" t="s">
        <v>31</v>
      </c>
      <c r="B19" s="1">
        <v>1136134</v>
      </c>
      <c r="C19" s="1">
        <v>1145552</v>
      </c>
      <c r="D19" s="1">
        <v>1138731</v>
      </c>
      <c r="E19">
        <f t="shared" si="0"/>
        <v>1136134</v>
      </c>
      <c r="F19">
        <f t="shared" si="1"/>
        <v>1145552</v>
      </c>
      <c r="G19">
        <f t="shared" si="2"/>
        <v>0</v>
      </c>
      <c r="H19">
        <f t="shared" si="3"/>
        <v>100</v>
      </c>
      <c r="I19">
        <f t="shared" si="4"/>
        <v>27.57485665746443</v>
      </c>
      <c r="J19">
        <f t="shared" si="5"/>
        <v>42.524952219154812</v>
      </c>
      <c r="K19" s="2">
        <f t="shared" si="6"/>
        <v>4.8860580325548479</v>
      </c>
    </row>
    <row r="20" spans="1:11">
      <c r="A20" s="1" t="s">
        <v>32</v>
      </c>
      <c r="B20" s="1">
        <v>1139708</v>
      </c>
      <c r="C20" s="1">
        <v>1124516</v>
      </c>
      <c r="D20" s="1">
        <v>1117904</v>
      </c>
      <c r="E20">
        <f t="shared" si="0"/>
        <v>1117904</v>
      </c>
      <c r="F20">
        <f t="shared" si="1"/>
        <v>1139708</v>
      </c>
      <c r="G20">
        <f t="shared" si="2"/>
        <v>100</v>
      </c>
      <c r="H20">
        <f t="shared" si="3"/>
        <v>30.324711062190424</v>
      </c>
      <c r="I20">
        <f t="shared" si="4"/>
        <v>0</v>
      </c>
      <c r="J20">
        <f t="shared" si="5"/>
        <v>43.441570354063479</v>
      </c>
      <c r="K20" s="2">
        <f t="shared" si="6"/>
        <v>3.4019961775323853</v>
      </c>
    </row>
    <row r="21" spans="1:11">
      <c r="A21" s="1" t="s">
        <v>33</v>
      </c>
      <c r="B21" s="1">
        <v>399943</v>
      </c>
      <c r="C21" s="1">
        <v>402967</v>
      </c>
      <c r="D21" s="1">
        <v>405019</v>
      </c>
      <c r="E21">
        <f t="shared" si="0"/>
        <v>399943</v>
      </c>
      <c r="F21">
        <f t="shared" si="1"/>
        <v>405019</v>
      </c>
      <c r="G21">
        <f t="shared" si="2"/>
        <v>0</v>
      </c>
      <c r="H21">
        <f t="shared" si="3"/>
        <v>59.574468085106382</v>
      </c>
      <c r="I21">
        <f t="shared" si="4"/>
        <v>100</v>
      </c>
      <c r="J21">
        <f t="shared" si="5"/>
        <v>53.191489361702132</v>
      </c>
      <c r="K21" s="2">
        <f t="shared" si="6"/>
        <v>3.4753256283250784</v>
      </c>
    </row>
    <row r="22" spans="1:11">
      <c r="A22" s="1" t="s">
        <v>34</v>
      </c>
      <c r="B22" s="1">
        <v>1545565</v>
      </c>
      <c r="C22" s="1">
        <v>1576459</v>
      </c>
      <c r="D22" s="1">
        <v>1572722</v>
      </c>
      <c r="E22">
        <f t="shared" si="0"/>
        <v>1545565</v>
      </c>
      <c r="F22">
        <f t="shared" si="1"/>
        <v>1576459</v>
      </c>
      <c r="G22">
        <f t="shared" si="2"/>
        <v>0</v>
      </c>
      <c r="H22">
        <f t="shared" si="3"/>
        <v>100</v>
      </c>
      <c r="I22">
        <f t="shared" si="4"/>
        <v>87.903800090632487</v>
      </c>
      <c r="J22">
        <f t="shared" si="5"/>
        <v>62.634600030210834</v>
      </c>
      <c r="K22" s="2">
        <f t="shared" si="6"/>
        <v>4.255319148936171</v>
      </c>
    </row>
    <row r="23" spans="1:11">
      <c r="A23" s="1" t="s">
        <v>35</v>
      </c>
      <c r="B23" s="1">
        <v>1781025</v>
      </c>
      <c r="C23" s="1">
        <v>1826154</v>
      </c>
      <c r="D23" s="1">
        <v>1814235</v>
      </c>
      <c r="E23">
        <f t="shared" si="0"/>
        <v>1781025</v>
      </c>
      <c r="F23">
        <f t="shared" si="1"/>
        <v>1826154</v>
      </c>
      <c r="G23">
        <f t="shared" si="2"/>
        <v>0</v>
      </c>
      <c r="H23">
        <f t="shared" si="3"/>
        <v>100</v>
      </c>
      <c r="I23">
        <f t="shared" si="4"/>
        <v>73.589044738416547</v>
      </c>
      <c r="J23">
        <f t="shared" si="5"/>
        <v>57.863014912805511</v>
      </c>
      <c r="K23" s="2">
        <f t="shared" si="6"/>
        <v>5.0107680024168664</v>
      </c>
    </row>
    <row r="24" spans="1:11">
      <c r="A24" s="1" t="s">
        <v>36</v>
      </c>
      <c r="B24" s="1">
        <v>2636179</v>
      </c>
      <c r="C24" s="1">
        <v>2657762</v>
      </c>
      <c r="D24" s="1">
        <v>2623191</v>
      </c>
      <c r="E24">
        <f t="shared" si="0"/>
        <v>2623191</v>
      </c>
      <c r="F24">
        <f t="shared" si="1"/>
        <v>2657762</v>
      </c>
      <c r="G24">
        <f t="shared" si="2"/>
        <v>37.569060773480665</v>
      </c>
      <c r="H24">
        <f t="shared" si="3"/>
        <v>100</v>
      </c>
      <c r="I24">
        <f t="shared" si="4"/>
        <v>0</v>
      </c>
      <c r="J24">
        <f t="shared" si="5"/>
        <v>45.856353591160222</v>
      </c>
      <c r="K24" s="2">
        <f t="shared" si="6"/>
        <v>4.6290411930244408</v>
      </c>
    </row>
    <row r="25" spans="1:11">
      <c r="A25" s="1" t="s">
        <v>37</v>
      </c>
      <c r="B25" s="1">
        <v>1406505</v>
      </c>
      <c r="C25" s="1">
        <v>1423496</v>
      </c>
      <c r="D25" s="1">
        <v>1401731</v>
      </c>
      <c r="E25">
        <f t="shared" si="0"/>
        <v>1401731</v>
      </c>
      <c r="F25">
        <f t="shared" si="1"/>
        <v>1423496</v>
      </c>
      <c r="G25">
        <f t="shared" si="2"/>
        <v>21.934298185159658</v>
      </c>
      <c r="H25">
        <f t="shared" si="3"/>
        <v>100</v>
      </c>
      <c r="I25">
        <f t="shared" si="4"/>
        <v>0</v>
      </c>
      <c r="J25">
        <f t="shared" si="5"/>
        <v>40.644766061719885</v>
      </c>
      <c r="K25" s="2">
        <f t="shared" si="6"/>
        <v>3.6685082872928176</v>
      </c>
    </row>
    <row r="26" spans="1:11">
      <c r="A26" s="1" t="s">
        <v>38</v>
      </c>
      <c r="B26" s="1">
        <v>728422</v>
      </c>
      <c r="C26" s="1">
        <v>725122</v>
      </c>
      <c r="D26" s="1">
        <v>714126</v>
      </c>
      <c r="E26">
        <f t="shared" si="0"/>
        <v>714126</v>
      </c>
      <c r="F26">
        <f t="shared" si="1"/>
        <v>728422</v>
      </c>
      <c r="G26">
        <f t="shared" si="2"/>
        <v>100</v>
      </c>
      <c r="H26">
        <f t="shared" si="3"/>
        <v>76.916620033575825</v>
      </c>
      <c r="I26">
        <f t="shared" si="4"/>
        <v>0</v>
      </c>
      <c r="J26">
        <f t="shared" si="5"/>
        <v>58.972206677858615</v>
      </c>
      <c r="K26" s="2">
        <f t="shared" si="6"/>
        <v>3.2515812849375907</v>
      </c>
    </row>
    <row r="27" spans="1:11">
      <c r="A27" s="1" t="s">
        <v>39</v>
      </c>
      <c r="B27" s="1">
        <v>1546833</v>
      </c>
      <c r="C27" s="1">
        <v>1555686</v>
      </c>
      <c r="D27" s="1">
        <v>1530999</v>
      </c>
      <c r="E27">
        <f t="shared" si="0"/>
        <v>1530999</v>
      </c>
      <c r="F27">
        <f t="shared" si="1"/>
        <v>1555686</v>
      </c>
      <c r="G27">
        <f t="shared" si="2"/>
        <v>64.139020537124807</v>
      </c>
      <c r="H27">
        <f t="shared" si="3"/>
        <v>100</v>
      </c>
      <c r="I27">
        <f t="shared" si="4"/>
        <v>0</v>
      </c>
      <c r="J27">
        <f t="shared" si="5"/>
        <v>54.713006845708264</v>
      </c>
      <c r="K27" s="2">
        <f t="shared" si="6"/>
        <v>4.7177765342286895</v>
      </c>
    </row>
    <row r="28" spans="1:11">
      <c r="A28" s="1" t="s">
        <v>40</v>
      </c>
      <c r="B28" s="1">
        <v>282032</v>
      </c>
      <c r="C28" s="1">
        <v>286604</v>
      </c>
      <c r="D28" s="1">
        <v>279212</v>
      </c>
      <c r="E28">
        <f t="shared" si="0"/>
        <v>279212</v>
      </c>
      <c r="F28">
        <f t="shared" si="1"/>
        <v>286604</v>
      </c>
      <c r="G28">
        <f t="shared" si="2"/>
        <v>38.149350649350652</v>
      </c>
      <c r="H28">
        <f t="shared" si="3"/>
        <v>100</v>
      </c>
      <c r="I28">
        <f t="shared" si="4"/>
        <v>0</v>
      </c>
      <c r="J28">
        <f t="shared" si="5"/>
        <v>46.049783549783548</v>
      </c>
      <c r="K28" s="2">
        <f t="shared" si="6"/>
        <v>4.3770405476566614</v>
      </c>
    </row>
    <row r="29" spans="1:11">
      <c r="A29" s="1" t="s">
        <v>41</v>
      </c>
      <c r="B29" s="1">
        <v>454034</v>
      </c>
      <c r="C29" s="1">
        <v>460228</v>
      </c>
      <c r="D29" s="1">
        <v>446119</v>
      </c>
      <c r="E29">
        <f t="shared" si="0"/>
        <v>446119</v>
      </c>
      <c r="F29">
        <f t="shared" si="1"/>
        <v>460228</v>
      </c>
      <c r="G29">
        <f t="shared" si="2"/>
        <v>56.098943936494436</v>
      </c>
      <c r="H29">
        <f t="shared" si="3"/>
        <v>100</v>
      </c>
      <c r="I29">
        <f t="shared" si="4"/>
        <v>0</v>
      </c>
      <c r="J29">
        <f t="shared" si="5"/>
        <v>52.032981312164814</v>
      </c>
      <c r="K29" s="2">
        <f t="shared" si="6"/>
        <v>3.6839826839826841</v>
      </c>
    </row>
    <row r="30" spans="1:11">
      <c r="A30" s="1" t="s">
        <v>42</v>
      </c>
      <c r="B30" s="1">
        <v>733435</v>
      </c>
      <c r="C30" s="1">
        <v>769100</v>
      </c>
      <c r="D30" s="1">
        <v>769938</v>
      </c>
      <c r="E30">
        <f t="shared" si="0"/>
        <v>733435</v>
      </c>
      <c r="F30">
        <f t="shared" si="1"/>
        <v>769938</v>
      </c>
      <c r="G30">
        <f t="shared" si="2"/>
        <v>0</v>
      </c>
      <c r="H30">
        <f t="shared" si="3"/>
        <v>97.704298276853962</v>
      </c>
      <c r="I30">
        <f t="shared" si="4"/>
        <v>100</v>
      </c>
      <c r="J30">
        <f t="shared" si="5"/>
        <v>65.901432758951316</v>
      </c>
      <c r="K30" s="2">
        <f t="shared" si="6"/>
        <v>4.1626385049731853</v>
      </c>
    </row>
    <row r="31" spans="1:11">
      <c r="A31" s="1" t="s">
        <v>43</v>
      </c>
      <c r="B31" s="1">
        <v>396300</v>
      </c>
      <c r="C31" s="1">
        <v>405487</v>
      </c>
      <c r="D31" s="1">
        <v>404007</v>
      </c>
      <c r="E31">
        <f t="shared" si="0"/>
        <v>396300</v>
      </c>
      <c r="F31">
        <f t="shared" si="1"/>
        <v>405487</v>
      </c>
      <c r="G31">
        <f t="shared" si="2"/>
        <v>0</v>
      </c>
      <c r="H31">
        <f t="shared" si="3"/>
        <v>100</v>
      </c>
      <c r="I31">
        <f t="shared" si="4"/>
        <v>83.890279743115272</v>
      </c>
      <c r="J31">
        <f t="shared" si="5"/>
        <v>61.296759914371762</v>
      </c>
      <c r="K31" s="2">
        <f t="shared" si="6"/>
        <v>5.2721146207161054</v>
      </c>
    </row>
    <row r="32" spans="1:11">
      <c r="A32" s="1" t="s">
        <v>44</v>
      </c>
      <c r="B32" s="1">
        <v>2304022</v>
      </c>
      <c r="C32" s="1">
        <v>2438096</v>
      </c>
      <c r="D32" s="1">
        <v>2390602</v>
      </c>
      <c r="E32">
        <f t="shared" si="0"/>
        <v>2304022</v>
      </c>
      <c r="F32">
        <f t="shared" si="1"/>
        <v>2438096</v>
      </c>
      <c r="G32">
        <f t="shared" si="2"/>
        <v>0</v>
      </c>
      <c r="H32">
        <f t="shared" si="3"/>
        <v>100</v>
      </c>
      <c r="I32">
        <f t="shared" si="4"/>
        <v>64.576278771424739</v>
      </c>
      <c r="J32">
        <f t="shared" si="5"/>
        <v>54.858759590474911</v>
      </c>
      <c r="K32" s="2">
        <f t="shared" si="6"/>
        <v>4.9037407931497414</v>
      </c>
    </row>
    <row r="33" spans="1:11">
      <c r="A33" s="1" t="s">
        <v>45</v>
      </c>
      <c r="B33" s="1">
        <v>518308</v>
      </c>
      <c r="C33" s="1">
        <v>522562</v>
      </c>
      <c r="D33" s="1">
        <v>513050</v>
      </c>
      <c r="E33">
        <f t="shared" si="0"/>
        <v>513050</v>
      </c>
      <c r="F33">
        <f t="shared" si="1"/>
        <v>522562</v>
      </c>
      <c r="G33">
        <f t="shared" si="2"/>
        <v>55.277544154751887</v>
      </c>
      <c r="H33">
        <f t="shared" si="3"/>
        <v>100</v>
      </c>
      <c r="I33">
        <f t="shared" si="4"/>
        <v>0</v>
      </c>
      <c r="J33">
        <f t="shared" si="5"/>
        <v>51.759181384917298</v>
      </c>
      <c r="K33" s="2">
        <f t="shared" si="6"/>
        <v>4.3887007672379932</v>
      </c>
    </row>
    <row r="34" spans="1:11">
      <c r="A34" s="1" t="s">
        <v>46</v>
      </c>
      <c r="B34" s="1">
        <v>4924722</v>
      </c>
      <c r="C34" s="1">
        <v>5101094</v>
      </c>
      <c r="D34" s="1">
        <v>4994405</v>
      </c>
      <c r="E34">
        <f t="shared" ref="E34:E52" si="7">MIN(B34:D34)</f>
        <v>4924722</v>
      </c>
      <c r="F34">
        <f t="shared" ref="F34:F52" si="8">MAX(B34:D34)</f>
        <v>5101094</v>
      </c>
      <c r="G34">
        <f t="shared" ref="G34:G52" si="9">(B34-E34)/(F34-E34)*100</f>
        <v>0</v>
      </c>
      <c r="H34">
        <f t="shared" ref="H34:H52" si="10">(C34-E34)/(F34-E34)*100</f>
        <v>100</v>
      </c>
      <c r="I34">
        <f t="shared" ref="I34:I52" si="11">(D34-E34)/(F34-E34)*100</f>
        <v>39.509105753747761</v>
      </c>
      <c r="J34">
        <f t="shared" ref="J34:J52" si="12">(G34+H34+I34)/3</f>
        <v>46.503035251249251</v>
      </c>
      <c r="K34" s="2">
        <f t="shared" si="6"/>
        <v>4.1407345107933837</v>
      </c>
    </row>
    <row r="35" spans="1:11">
      <c r="A35" s="1" t="s">
        <v>47</v>
      </c>
      <c r="B35" s="1">
        <v>2591163</v>
      </c>
      <c r="C35" s="1">
        <v>2657607</v>
      </c>
      <c r="D35" s="1">
        <v>2662630</v>
      </c>
      <c r="E35">
        <f t="shared" si="7"/>
        <v>2591163</v>
      </c>
      <c r="F35">
        <f t="shared" si="8"/>
        <v>2662630</v>
      </c>
      <c r="G35">
        <f t="shared" si="9"/>
        <v>0</v>
      </c>
      <c r="H35">
        <f t="shared" si="10"/>
        <v>92.971581289266368</v>
      </c>
      <c r="I35">
        <f t="shared" si="11"/>
        <v>100</v>
      </c>
      <c r="J35">
        <f t="shared" si="12"/>
        <v>64.323860429755456</v>
      </c>
      <c r="K35" s="2">
        <f t="shared" ref="K35:K53" si="13">J34*$K$2</f>
        <v>3.7202428200999402</v>
      </c>
    </row>
    <row r="36" spans="1:11">
      <c r="A36" s="1" t="s">
        <v>48</v>
      </c>
      <c r="B36" s="1">
        <v>173975</v>
      </c>
      <c r="C36" s="1">
        <v>173896</v>
      </c>
      <c r="D36" s="1">
        <v>171843</v>
      </c>
      <c r="E36">
        <f t="shared" si="7"/>
        <v>171843</v>
      </c>
      <c r="F36">
        <f t="shared" si="8"/>
        <v>173975</v>
      </c>
      <c r="G36">
        <f t="shared" si="9"/>
        <v>100</v>
      </c>
      <c r="H36">
        <f t="shared" si="10"/>
        <v>96.294559099437151</v>
      </c>
      <c r="I36">
        <f t="shared" si="11"/>
        <v>0</v>
      </c>
      <c r="J36">
        <f t="shared" si="12"/>
        <v>65.431519699812384</v>
      </c>
      <c r="K36" s="2">
        <f t="shared" si="13"/>
        <v>5.1459088343804362</v>
      </c>
    </row>
    <row r="37" spans="1:11">
      <c r="A37" s="1" t="s">
        <v>49</v>
      </c>
      <c r="B37" s="1">
        <v>3027239</v>
      </c>
      <c r="C37" s="1">
        <v>3035549</v>
      </c>
      <c r="D37" s="1">
        <v>2985998</v>
      </c>
      <c r="E37">
        <f t="shared" si="7"/>
        <v>2985998</v>
      </c>
      <c r="F37">
        <f t="shared" si="8"/>
        <v>3035549</v>
      </c>
      <c r="G37">
        <f t="shared" si="9"/>
        <v>83.229400012108741</v>
      </c>
      <c r="H37">
        <f t="shared" si="10"/>
        <v>100</v>
      </c>
      <c r="I37">
        <f t="shared" si="11"/>
        <v>0</v>
      </c>
      <c r="J37">
        <f t="shared" si="12"/>
        <v>61.076466670702906</v>
      </c>
      <c r="K37" s="2">
        <f t="shared" si="13"/>
        <v>5.2345215759849912</v>
      </c>
    </row>
    <row r="38" spans="1:11">
      <c r="A38" s="1" t="s">
        <v>50</v>
      </c>
      <c r="B38" s="1">
        <v>924649</v>
      </c>
      <c r="C38" s="1">
        <v>922565</v>
      </c>
      <c r="D38" s="1">
        <v>917306</v>
      </c>
      <c r="E38">
        <f t="shared" si="7"/>
        <v>917306</v>
      </c>
      <c r="F38">
        <f t="shared" si="8"/>
        <v>924649</v>
      </c>
      <c r="G38">
        <f t="shared" si="9"/>
        <v>100</v>
      </c>
      <c r="H38">
        <f t="shared" si="10"/>
        <v>71.619229197875526</v>
      </c>
      <c r="I38">
        <f t="shared" si="11"/>
        <v>0</v>
      </c>
      <c r="J38">
        <f t="shared" si="12"/>
        <v>57.206409732625183</v>
      </c>
      <c r="K38" s="2">
        <f t="shared" si="13"/>
        <v>4.8861173336562329</v>
      </c>
    </row>
    <row r="39" spans="1:11">
      <c r="A39" s="1" t="s">
        <v>51</v>
      </c>
      <c r="B39" s="1">
        <v>1052652</v>
      </c>
      <c r="C39" s="1">
        <v>1048642</v>
      </c>
      <c r="D39" s="1">
        <v>1030929</v>
      </c>
      <c r="E39">
        <f t="shared" si="7"/>
        <v>1030929</v>
      </c>
      <c r="F39">
        <f t="shared" si="8"/>
        <v>1052652</v>
      </c>
      <c r="G39">
        <f t="shared" si="9"/>
        <v>100</v>
      </c>
      <c r="H39">
        <f t="shared" si="10"/>
        <v>81.540302904755322</v>
      </c>
      <c r="I39">
        <f t="shared" si="11"/>
        <v>0</v>
      </c>
      <c r="J39">
        <f t="shared" si="12"/>
        <v>60.513434301585107</v>
      </c>
      <c r="K39" s="2">
        <f t="shared" si="13"/>
        <v>4.5765127786100148</v>
      </c>
    </row>
    <row r="40" spans="1:11">
      <c r="A40" s="1" t="s">
        <v>52</v>
      </c>
      <c r="B40" s="1">
        <v>3415171</v>
      </c>
      <c r="C40" s="1">
        <v>3458329</v>
      </c>
      <c r="D40" s="1">
        <v>3402144</v>
      </c>
      <c r="E40">
        <f t="shared" si="7"/>
        <v>3402144</v>
      </c>
      <c r="F40">
        <f t="shared" si="8"/>
        <v>3458329</v>
      </c>
      <c r="G40">
        <f t="shared" si="9"/>
        <v>23.185903710954882</v>
      </c>
      <c r="H40">
        <f t="shared" si="10"/>
        <v>100</v>
      </c>
      <c r="I40">
        <f t="shared" si="11"/>
        <v>0</v>
      </c>
      <c r="J40">
        <f t="shared" si="12"/>
        <v>41.061967903651627</v>
      </c>
      <c r="K40" s="2">
        <f t="shared" si="13"/>
        <v>4.8410747441268089</v>
      </c>
    </row>
    <row r="41" spans="1:11">
      <c r="A41" s="1" t="s">
        <v>53</v>
      </c>
      <c r="B41" s="1">
        <v>280995</v>
      </c>
      <c r="C41" s="1">
        <v>290454</v>
      </c>
      <c r="D41" s="1">
        <v>289988</v>
      </c>
      <c r="E41">
        <f t="shared" si="7"/>
        <v>280995</v>
      </c>
      <c r="F41">
        <f t="shared" si="8"/>
        <v>290454</v>
      </c>
      <c r="G41">
        <f t="shared" si="9"/>
        <v>0</v>
      </c>
      <c r="H41">
        <f t="shared" si="10"/>
        <v>100</v>
      </c>
      <c r="I41">
        <f t="shared" si="11"/>
        <v>95.07347499735701</v>
      </c>
      <c r="J41">
        <f t="shared" si="12"/>
        <v>65.024491665785675</v>
      </c>
      <c r="K41" s="2">
        <f t="shared" si="13"/>
        <v>3.2849574322921304</v>
      </c>
    </row>
    <row r="42" spans="1:11">
      <c r="A42" s="1" t="s">
        <v>54</v>
      </c>
      <c r="B42" s="1">
        <v>1314601</v>
      </c>
      <c r="C42" s="1">
        <v>1333320</v>
      </c>
      <c r="D42" s="1">
        <v>1349238</v>
      </c>
      <c r="E42">
        <f t="shared" si="7"/>
        <v>1314601</v>
      </c>
      <c r="F42">
        <f t="shared" si="8"/>
        <v>1349238</v>
      </c>
      <c r="G42">
        <f t="shared" si="9"/>
        <v>0</v>
      </c>
      <c r="H42">
        <f t="shared" si="10"/>
        <v>54.043364032681815</v>
      </c>
      <c r="I42">
        <f t="shared" si="11"/>
        <v>100</v>
      </c>
      <c r="J42">
        <f t="shared" si="12"/>
        <v>51.347788010893936</v>
      </c>
      <c r="K42" s="2">
        <f t="shared" si="13"/>
        <v>5.2019593332628542</v>
      </c>
    </row>
    <row r="43" spans="1:11">
      <c r="A43" s="1" t="s">
        <v>55</v>
      </c>
      <c r="B43" s="1">
        <v>216962</v>
      </c>
      <c r="C43" s="1">
        <v>216907</v>
      </c>
      <c r="D43" s="1">
        <v>219089</v>
      </c>
      <c r="E43">
        <f t="shared" si="7"/>
        <v>216907</v>
      </c>
      <c r="F43">
        <f t="shared" si="8"/>
        <v>219089</v>
      </c>
      <c r="G43">
        <f t="shared" si="9"/>
        <v>2.5206232813932172</v>
      </c>
      <c r="H43">
        <f t="shared" si="10"/>
        <v>0</v>
      </c>
      <c r="I43">
        <f t="shared" si="11"/>
        <v>100</v>
      </c>
      <c r="J43">
        <f t="shared" si="12"/>
        <v>34.173541093797738</v>
      </c>
      <c r="K43" s="2">
        <f t="shared" si="13"/>
        <v>4.1078230408715148</v>
      </c>
    </row>
    <row r="44" spans="1:11">
      <c r="A44" s="1" t="s">
        <v>56</v>
      </c>
      <c r="B44" s="1">
        <v>1700018</v>
      </c>
      <c r="C44" s="1">
        <v>1764102</v>
      </c>
      <c r="D44" s="1">
        <v>1758998</v>
      </c>
      <c r="E44">
        <f t="shared" si="7"/>
        <v>1700018</v>
      </c>
      <c r="F44">
        <f t="shared" si="8"/>
        <v>1764102</v>
      </c>
      <c r="G44">
        <f t="shared" si="9"/>
        <v>0</v>
      </c>
      <c r="H44">
        <f t="shared" si="10"/>
        <v>100</v>
      </c>
      <c r="I44">
        <f t="shared" si="11"/>
        <v>92.035453467324132</v>
      </c>
      <c r="J44">
        <f t="shared" si="12"/>
        <v>64.011817822441387</v>
      </c>
      <c r="K44" s="2">
        <f t="shared" si="13"/>
        <v>2.733883287503819</v>
      </c>
    </row>
    <row r="45" spans="1:11">
      <c r="A45" s="1" t="s">
        <v>57</v>
      </c>
      <c r="B45" s="1">
        <v>6173010</v>
      </c>
      <c r="C45" s="1">
        <v>6441347</v>
      </c>
      <c r="D45" s="1">
        <v>6506950</v>
      </c>
      <c r="E45">
        <f t="shared" si="7"/>
        <v>6173010</v>
      </c>
      <c r="F45">
        <f t="shared" si="8"/>
        <v>6506950</v>
      </c>
      <c r="G45">
        <f t="shared" si="9"/>
        <v>0</v>
      </c>
      <c r="H45">
        <f t="shared" si="10"/>
        <v>80.354854165418942</v>
      </c>
      <c r="I45">
        <f t="shared" si="11"/>
        <v>100</v>
      </c>
      <c r="J45">
        <f t="shared" si="12"/>
        <v>60.118284721806312</v>
      </c>
      <c r="K45" s="2">
        <f t="shared" si="13"/>
        <v>5.1209454257953109</v>
      </c>
    </row>
    <row r="46" spans="1:11">
      <c r="A46" s="1" t="s">
        <v>58</v>
      </c>
      <c r="B46" s="1">
        <v>570100</v>
      </c>
      <c r="C46" s="1">
        <v>615845</v>
      </c>
      <c r="D46" s="1">
        <v>619259</v>
      </c>
      <c r="E46">
        <f t="shared" si="7"/>
        <v>570100</v>
      </c>
      <c r="F46">
        <f t="shared" si="8"/>
        <v>619259</v>
      </c>
      <c r="G46">
        <f t="shared" si="9"/>
        <v>0</v>
      </c>
      <c r="H46">
        <f t="shared" si="10"/>
        <v>93.055188266644976</v>
      </c>
      <c r="I46">
        <f t="shared" si="11"/>
        <v>100</v>
      </c>
      <c r="J46">
        <f t="shared" si="12"/>
        <v>64.351729422214987</v>
      </c>
      <c r="K46" s="2">
        <f t="shared" si="13"/>
        <v>4.8094627777445051</v>
      </c>
    </row>
    <row r="47" spans="1:11">
      <c r="A47" s="1" t="s">
        <v>59</v>
      </c>
      <c r="B47" s="1">
        <v>179856</v>
      </c>
      <c r="C47" s="1">
        <v>184903</v>
      </c>
      <c r="D47" s="1">
        <v>181367</v>
      </c>
      <c r="E47">
        <f t="shared" si="7"/>
        <v>179856</v>
      </c>
      <c r="F47">
        <f t="shared" si="8"/>
        <v>184903</v>
      </c>
      <c r="G47">
        <f t="shared" si="9"/>
        <v>0</v>
      </c>
      <c r="H47">
        <f t="shared" si="10"/>
        <v>100</v>
      </c>
      <c r="I47">
        <f t="shared" si="11"/>
        <v>29.938577372696649</v>
      </c>
      <c r="J47">
        <f t="shared" si="12"/>
        <v>43.312859124232212</v>
      </c>
      <c r="K47" s="2">
        <f t="shared" si="13"/>
        <v>5.148138353777199</v>
      </c>
    </row>
    <row r="48" spans="1:11">
      <c r="A48" s="1" t="s">
        <v>60</v>
      </c>
      <c r="B48" s="1">
        <v>2116114</v>
      </c>
      <c r="C48" s="1">
        <v>2145017</v>
      </c>
      <c r="D48" s="1">
        <v>2128737</v>
      </c>
      <c r="E48">
        <f t="shared" si="7"/>
        <v>2116114</v>
      </c>
      <c r="F48">
        <f t="shared" si="8"/>
        <v>2145017</v>
      </c>
      <c r="G48">
        <f t="shared" si="9"/>
        <v>0</v>
      </c>
      <c r="H48">
        <f t="shared" si="10"/>
        <v>100</v>
      </c>
      <c r="I48">
        <f t="shared" si="11"/>
        <v>43.673667093381304</v>
      </c>
      <c r="J48">
        <f t="shared" si="12"/>
        <v>47.89122236446044</v>
      </c>
      <c r="K48" s="2">
        <f t="shared" si="13"/>
        <v>3.4650287299385769</v>
      </c>
    </row>
    <row r="49" spans="1:11">
      <c r="A49" s="1" t="s">
        <v>61</v>
      </c>
      <c r="B49" s="1">
        <v>1819731</v>
      </c>
      <c r="C49" s="1">
        <v>1851430</v>
      </c>
      <c r="D49" s="1">
        <v>1832256</v>
      </c>
      <c r="E49">
        <f t="shared" si="7"/>
        <v>1819731</v>
      </c>
      <c r="F49">
        <f t="shared" si="8"/>
        <v>1851430</v>
      </c>
      <c r="G49">
        <f t="shared" si="9"/>
        <v>0</v>
      </c>
      <c r="H49">
        <f t="shared" si="10"/>
        <v>100</v>
      </c>
      <c r="I49">
        <f t="shared" si="11"/>
        <v>39.512287453862896</v>
      </c>
      <c r="J49">
        <f t="shared" si="12"/>
        <v>46.504095817954294</v>
      </c>
      <c r="K49" s="2">
        <f t="shared" si="13"/>
        <v>3.8312977891568352</v>
      </c>
    </row>
    <row r="50" spans="1:11">
      <c r="A50" s="1" t="s">
        <v>62</v>
      </c>
      <c r="B50" s="1">
        <v>499637</v>
      </c>
      <c r="C50" s="1">
        <v>485968</v>
      </c>
      <c r="D50" s="1">
        <v>476579</v>
      </c>
      <c r="E50">
        <f t="shared" si="7"/>
        <v>476579</v>
      </c>
      <c r="F50">
        <f t="shared" si="8"/>
        <v>499637</v>
      </c>
      <c r="G50">
        <f t="shared" si="9"/>
        <v>100</v>
      </c>
      <c r="H50">
        <f t="shared" si="10"/>
        <v>40.719056292826785</v>
      </c>
      <c r="I50">
        <f t="shared" si="11"/>
        <v>0</v>
      </c>
      <c r="J50">
        <f t="shared" si="12"/>
        <v>46.906352097608931</v>
      </c>
      <c r="K50" s="2">
        <f t="shared" si="13"/>
        <v>3.7203276654363435</v>
      </c>
    </row>
    <row r="51" spans="1:11">
      <c r="A51" s="1" t="s">
        <v>63</v>
      </c>
      <c r="B51" s="1">
        <v>1534033</v>
      </c>
      <c r="C51" s="1">
        <v>1560116</v>
      </c>
      <c r="D51" s="1">
        <v>1550034</v>
      </c>
      <c r="E51">
        <f t="shared" si="7"/>
        <v>1534033</v>
      </c>
      <c r="F51">
        <f t="shared" si="8"/>
        <v>1560116</v>
      </c>
      <c r="G51">
        <f t="shared" si="9"/>
        <v>0</v>
      </c>
      <c r="H51">
        <f t="shared" si="10"/>
        <v>100</v>
      </c>
      <c r="I51">
        <f t="shared" si="11"/>
        <v>61.346470881417012</v>
      </c>
      <c r="J51">
        <f t="shared" si="12"/>
        <v>53.782156960472342</v>
      </c>
      <c r="K51" s="2">
        <f t="shared" si="13"/>
        <v>3.7525081678087147</v>
      </c>
    </row>
    <row r="52" spans="1:11">
      <c r="A52" s="1" t="s">
        <v>64</v>
      </c>
      <c r="B52" s="1">
        <v>146339</v>
      </c>
      <c r="C52" s="1">
        <v>144677</v>
      </c>
      <c r="D52" s="1">
        <v>146324</v>
      </c>
      <c r="E52">
        <f t="shared" si="7"/>
        <v>144677</v>
      </c>
      <c r="F52">
        <f t="shared" si="8"/>
        <v>146339</v>
      </c>
      <c r="G52">
        <f t="shared" si="9"/>
        <v>100</v>
      </c>
      <c r="H52">
        <f t="shared" si="10"/>
        <v>0</v>
      </c>
      <c r="I52">
        <f t="shared" si="11"/>
        <v>99.097472924187727</v>
      </c>
      <c r="J52">
        <f t="shared" si="12"/>
        <v>66.365824308062585</v>
      </c>
      <c r="K52" s="2">
        <f t="shared" si="13"/>
        <v>4.3025725568377871</v>
      </c>
    </row>
    <row r="53" spans="1:11">
      <c r="K53" s="2">
        <f t="shared" si="13"/>
        <v>5.3092659446450066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553786</v>
      </c>
      <c r="C2" s="1">
        <v>594903</v>
      </c>
      <c r="D2" s="1">
        <v>608379</v>
      </c>
      <c r="E2">
        <f t="shared" ref="E2:E33" si="0">MIN(B2:D2)</f>
        <v>553786</v>
      </c>
      <c r="F2">
        <f t="shared" ref="F2:F33" si="1">MAX(B2:D2)</f>
        <v>608379</v>
      </c>
      <c r="G2">
        <f t="shared" ref="G2:G33" si="2">(B2-E2)/(F2-E2)*100</f>
        <v>0</v>
      </c>
      <c r="H2">
        <f t="shared" ref="H2:H33" si="3">(C2-E2)/(F2-E2)*100</f>
        <v>75.315516641327633</v>
      </c>
      <c r="I2">
        <f t="shared" ref="I2:I33" si="4">(D2-E2)/(F2-E2)*100</f>
        <v>100</v>
      </c>
      <c r="J2">
        <f t="shared" ref="J2:J33" si="5">(G2+H2+I2)/3</f>
        <v>58.438505547109209</v>
      </c>
      <c r="K2" s="20">
        <v>0.02</v>
      </c>
    </row>
    <row r="3" spans="1:11">
      <c r="A3" s="1" t="s">
        <v>15</v>
      </c>
      <c r="B3" s="1">
        <v>51858</v>
      </c>
      <c r="C3" s="1">
        <v>57628</v>
      </c>
      <c r="D3" s="1">
        <v>59621</v>
      </c>
      <c r="E3">
        <f t="shared" si="0"/>
        <v>51858</v>
      </c>
      <c r="F3">
        <f t="shared" si="1"/>
        <v>59621</v>
      </c>
      <c r="G3">
        <f t="shared" si="2"/>
        <v>0</v>
      </c>
      <c r="H3">
        <f t="shared" si="3"/>
        <v>74.326935463094173</v>
      </c>
      <c r="I3">
        <f t="shared" si="4"/>
        <v>100</v>
      </c>
      <c r="J3">
        <f t="shared" si="5"/>
        <v>58.10897848769806</v>
      </c>
      <c r="K3" s="2">
        <f t="shared" ref="K3:K34" si="6">J2*$K$2</f>
        <v>1.1687701109421842</v>
      </c>
    </row>
    <row r="4" spans="1:11">
      <c r="A4" s="1" t="s">
        <v>16</v>
      </c>
      <c r="B4" s="1">
        <v>862655</v>
      </c>
      <c r="C4" s="1">
        <v>923756</v>
      </c>
      <c r="D4" s="1">
        <v>966804</v>
      </c>
      <c r="E4">
        <f t="shared" si="0"/>
        <v>862655</v>
      </c>
      <c r="F4">
        <f t="shared" si="1"/>
        <v>966804</v>
      </c>
      <c r="G4">
        <f t="shared" si="2"/>
        <v>0</v>
      </c>
      <c r="H4">
        <f t="shared" si="3"/>
        <v>58.666909907920385</v>
      </c>
      <c r="I4">
        <f t="shared" si="4"/>
        <v>100</v>
      </c>
      <c r="J4">
        <f t="shared" si="5"/>
        <v>52.8889699693068</v>
      </c>
      <c r="K4" s="2">
        <f t="shared" si="6"/>
        <v>1.1621795697539612</v>
      </c>
    </row>
    <row r="5" spans="1:11">
      <c r="A5" s="1" t="s">
        <v>17</v>
      </c>
      <c r="B5" s="1">
        <v>343074</v>
      </c>
      <c r="C5" s="1">
        <v>358327</v>
      </c>
      <c r="D5" s="1">
        <v>365101</v>
      </c>
      <c r="E5">
        <f t="shared" si="0"/>
        <v>343074</v>
      </c>
      <c r="F5">
        <f t="shared" si="1"/>
        <v>365101</v>
      </c>
      <c r="G5">
        <f t="shared" si="2"/>
        <v>0</v>
      </c>
      <c r="H5">
        <f t="shared" si="3"/>
        <v>69.246833431697468</v>
      </c>
      <c r="I5">
        <f t="shared" si="4"/>
        <v>100</v>
      </c>
      <c r="J5">
        <f t="shared" si="5"/>
        <v>56.415611143899156</v>
      </c>
      <c r="K5" s="2">
        <f t="shared" si="6"/>
        <v>1.057779399386136</v>
      </c>
    </row>
    <row r="6" spans="1:11">
      <c r="A6" s="1" t="s">
        <v>18</v>
      </c>
      <c r="B6" s="1">
        <v>3779110</v>
      </c>
      <c r="C6" s="1">
        <v>4011730</v>
      </c>
      <c r="D6" s="1">
        <v>4178098</v>
      </c>
      <c r="E6">
        <f t="shared" si="0"/>
        <v>3779110</v>
      </c>
      <c r="F6">
        <f t="shared" si="1"/>
        <v>4178098</v>
      </c>
      <c r="G6">
        <f t="shared" si="2"/>
        <v>0</v>
      </c>
      <c r="H6">
        <f t="shared" si="3"/>
        <v>58.302505338506414</v>
      </c>
      <c r="I6">
        <f t="shared" si="4"/>
        <v>100</v>
      </c>
      <c r="J6">
        <f t="shared" si="5"/>
        <v>52.76750177950214</v>
      </c>
      <c r="K6" s="2">
        <f t="shared" si="6"/>
        <v>1.1283122228779832</v>
      </c>
    </row>
    <row r="7" spans="1:11">
      <c r="A7" s="1" t="s">
        <v>19</v>
      </c>
      <c r="B7" s="1">
        <v>518895</v>
      </c>
      <c r="C7" s="1">
        <v>570268</v>
      </c>
      <c r="D7" s="1">
        <v>605432</v>
      </c>
      <c r="E7">
        <f t="shared" si="0"/>
        <v>518895</v>
      </c>
      <c r="F7">
        <f t="shared" si="1"/>
        <v>605432</v>
      </c>
      <c r="G7">
        <f t="shared" si="2"/>
        <v>0</v>
      </c>
      <c r="H7">
        <f t="shared" si="3"/>
        <v>59.365358170493543</v>
      </c>
      <c r="I7">
        <f t="shared" si="4"/>
        <v>100</v>
      </c>
      <c r="J7">
        <f t="shared" si="5"/>
        <v>53.121786056831183</v>
      </c>
      <c r="K7" s="2">
        <f t="shared" si="6"/>
        <v>1.0553500355900429</v>
      </c>
    </row>
    <row r="8" spans="1:11">
      <c r="A8" s="1" t="s">
        <v>20</v>
      </c>
      <c r="B8" s="1">
        <v>422334</v>
      </c>
      <c r="C8" s="1">
        <v>437849</v>
      </c>
      <c r="D8" s="1">
        <v>454756</v>
      </c>
      <c r="E8">
        <f t="shared" si="0"/>
        <v>422334</v>
      </c>
      <c r="F8">
        <f t="shared" si="1"/>
        <v>454756</v>
      </c>
      <c r="G8">
        <f t="shared" si="2"/>
        <v>0</v>
      </c>
      <c r="H8">
        <f t="shared" si="3"/>
        <v>47.853309481216463</v>
      </c>
      <c r="I8">
        <f t="shared" si="4"/>
        <v>100</v>
      </c>
      <c r="J8">
        <f t="shared" si="5"/>
        <v>49.284436493738816</v>
      </c>
      <c r="K8" s="2">
        <f t="shared" si="6"/>
        <v>1.0624357211366238</v>
      </c>
    </row>
    <row r="9" spans="1:11">
      <c r="A9" s="1" t="s">
        <v>21</v>
      </c>
      <c r="B9" s="1">
        <v>120496</v>
      </c>
      <c r="C9" s="1">
        <v>130206</v>
      </c>
      <c r="D9" s="1">
        <v>142870</v>
      </c>
      <c r="E9">
        <f t="shared" si="0"/>
        <v>120496</v>
      </c>
      <c r="F9">
        <f t="shared" si="1"/>
        <v>142870</v>
      </c>
      <c r="G9">
        <f t="shared" si="2"/>
        <v>0</v>
      </c>
      <c r="H9">
        <f t="shared" si="3"/>
        <v>43.398587646375262</v>
      </c>
      <c r="I9">
        <f t="shared" si="4"/>
        <v>100</v>
      </c>
      <c r="J9">
        <f t="shared" si="5"/>
        <v>47.799529215458421</v>
      </c>
      <c r="K9" s="2">
        <f t="shared" si="6"/>
        <v>0.9856887298747764</v>
      </c>
    </row>
    <row r="10" spans="1:11">
      <c r="A10" s="1" t="s">
        <v>22</v>
      </c>
      <c r="B10" s="1">
        <v>57737</v>
      </c>
      <c r="C10" s="1">
        <v>58630</v>
      </c>
      <c r="D10" s="1">
        <v>57669</v>
      </c>
      <c r="E10">
        <f t="shared" si="0"/>
        <v>57669</v>
      </c>
      <c r="F10">
        <f t="shared" si="1"/>
        <v>58630</v>
      </c>
      <c r="G10">
        <f t="shared" si="2"/>
        <v>7.0759625390218517</v>
      </c>
      <c r="H10">
        <f t="shared" si="3"/>
        <v>100</v>
      </c>
      <c r="I10">
        <f t="shared" si="4"/>
        <v>0</v>
      </c>
      <c r="J10">
        <f t="shared" si="5"/>
        <v>35.691987513007284</v>
      </c>
      <c r="K10" s="2">
        <f t="shared" si="6"/>
        <v>0.95599058430916839</v>
      </c>
    </row>
    <row r="11" spans="1:11">
      <c r="A11" s="1" t="s">
        <v>23</v>
      </c>
      <c r="B11" s="1">
        <v>3051538</v>
      </c>
      <c r="C11" s="1">
        <v>3247645</v>
      </c>
      <c r="D11" s="1">
        <v>3414724</v>
      </c>
      <c r="E11">
        <f t="shared" si="0"/>
        <v>3051538</v>
      </c>
      <c r="F11">
        <f t="shared" si="1"/>
        <v>3414724</v>
      </c>
      <c r="G11">
        <f t="shared" si="2"/>
        <v>0</v>
      </c>
      <c r="H11">
        <f t="shared" si="3"/>
        <v>53.996299416827739</v>
      </c>
      <c r="I11">
        <f t="shared" si="4"/>
        <v>100</v>
      </c>
      <c r="J11">
        <f t="shared" si="5"/>
        <v>51.332099805609253</v>
      </c>
      <c r="K11" s="2">
        <f t="shared" si="6"/>
        <v>0.71383975026014568</v>
      </c>
    </row>
    <row r="12" spans="1:11">
      <c r="A12" s="1" t="s">
        <v>24</v>
      </c>
      <c r="B12" s="1">
        <v>949658</v>
      </c>
      <c r="C12" s="1">
        <v>1042157</v>
      </c>
      <c r="D12" s="1">
        <v>1103132</v>
      </c>
      <c r="E12">
        <f t="shared" si="0"/>
        <v>949658</v>
      </c>
      <c r="F12">
        <f t="shared" si="1"/>
        <v>1103132</v>
      </c>
      <c r="G12">
        <f t="shared" si="2"/>
        <v>0</v>
      </c>
      <c r="H12">
        <f t="shared" si="3"/>
        <v>60.270143477071038</v>
      </c>
      <c r="I12">
        <f t="shared" si="4"/>
        <v>100</v>
      </c>
      <c r="J12">
        <f t="shared" si="5"/>
        <v>53.423381159023677</v>
      </c>
      <c r="K12" s="2">
        <f t="shared" si="6"/>
        <v>1.0266419961121851</v>
      </c>
    </row>
    <row r="13" spans="1:11">
      <c r="A13" s="1" t="s">
        <v>25</v>
      </c>
      <c r="B13" s="1">
        <v>175746</v>
      </c>
      <c r="C13" s="1">
        <v>196538</v>
      </c>
      <c r="D13" s="1">
        <v>205518</v>
      </c>
      <c r="E13">
        <f t="shared" si="0"/>
        <v>175746</v>
      </c>
      <c r="F13">
        <f t="shared" si="1"/>
        <v>205518</v>
      </c>
      <c r="G13">
        <f t="shared" si="2"/>
        <v>0</v>
      </c>
      <c r="H13">
        <f t="shared" si="3"/>
        <v>69.83743114335617</v>
      </c>
      <c r="I13">
        <f t="shared" si="4"/>
        <v>100</v>
      </c>
      <c r="J13">
        <f t="shared" si="5"/>
        <v>56.612477047785397</v>
      </c>
      <c r="K13" s="2">
        <f t="shared" si="6"/>
        <v>1.0684676231804735</v>
      </c>
    </row>
    <row r="14" spans="1:11">
      <c r="A14" s="1" t="s">
        <v>26</v>
      </c>
      <c r="B14" s="1">
        <v>181543</v>
      </c>
      <c r="C14" s="1">
        <v>208204</v>
      </c>
      <c r="D14" s="1">
        <v>220325</v>
      </c>
      <c r="E14">
        <f t="shared" si="0"/>
        <v>181543</v>
      </c>
      <c r="F14">
        <f t="shared" si="1"/>
        <v>220325</v>
      </c>
      <c r="G14">
        <f t="shared" si="2"/>
        <v>0</v>
      </c>
      <c r="H14">
        <f t="shared" si="3"/>
        <v>68.74580991181476</v>
      </c>
      <c r="I14">
        <f t="shared" si="4"/>
        <v>100</v>
      </c>
      <c r="J14">
        <f t="shared" si="5"/>
        <v>56.24860330393826</v>
      </c>
      <c r="K14" s="2">
        <f t="shared" si="6"/>
        <v>1.1322495409557081</v>
      </c>
    </row>
    <row r="15" spans="1:11">
      <c r="A15" s="1" t="s">
        <v>27</v>
      </c>
      <c r="B15" s="1">
        <v>1335209</v>
      </c>
      <c r="C15" s="1">
        <v>1413202</v>
      </c>
      <c r="D15" s="1">
        <v>1473134</v>
      </c>
      <c r="E15">
        <f t="shared" si="0"/>
        <v>1335209</v>
      </c>
      <c r="F15">
        <f t="shared" si="1"/>
        <v>1473134</v>
      </c>
      <c r="G15">
        <f t="shared" si="2"/>
        <v>0</v>
      </c>
      <c r="H15">
        <f t="shared" si="3"/>
        <v>56.547398948704007</v>
      </c>
      <c r="I15">
        <f t="shared" si="4"/>
        <v>100</v>
      </c>
      <c r="J15">
        <f t="shared" si="5"/>
        <v>52.182466316234667</v>
      </c>
      <c r="K15" s="2">
        <f t="shared" si="6"/>
        <v>1.1249720660787652</v>
      </c>
    </row>
    <row r="16" spans="1:11">
      <c r="A16" s="1" t="s">
        <v>28</v>
      </c>
      <c r="B16" s="1">
        <v>695123</v>
      </c>
      <c r="C16" s="1">
        <v>738179</v>
      </c>
      <c r="D16" s="1">
        <v>788595</v>
      </c>
      <c r="E16">
        <f t="shared" si="0"/>
        <v>695123</v>
      </c>
      <c r="F16">
        <f t="shared" si="1"/>
        <v>788595</v>
      </c>
      <c r="G16">
        <f t="shared" si="2"/>
        <v>0</v>
      </c>
      <c r="H16">
        <f t="shared" si="3"/>
        <v>46.062992125984252</v>
      </c>
      <c r="I16">
        <f t="shared" si="4"/>
        <v>100</v>
      </c>
      <c r="J16">
        <f t="shared" si="5"/>
        <v>48.687664041994744</v>
      </c>
      <c r="K16" s="2">
        <f t="shared" si="6"/>
        <v>1.0436493263246933</v>
      </c>
    </row>
    <row r="17" spans="1:11">
      <c r="A17" s="1" t="s">
        <v>29</v>
      </c>
      <c r="B17" s="1">
        <v>365107</v>
      </c>
      <c r="C17" s="1">
        <v>381237</v>
      </c>
      <c r="D17" s="1">
        <v>405793</v>
      </c>
      <c r="E17">
        <f t="shared" si="0"/>
        <v>365107</v>
      </c>
      <c r="F17">
        <f t="shared" si="1"/>
        <v>405793</v>
      </c>
      <c r="G17">
        <f t="shared" si="2"/>
        <v>0</v>
      </c>
      <c r="H17">
        <f t="shared" si="3"/>
        <v>39.64508676203117</v>
      </c>
      <c r="I17">
        <f t="shared" si="4"/>
        <v>100</v>
      </c>
      <c r="J17">
        <f t="shared" si="5"/>
        <v>46.548362254010385</v>
      </c>
      <c r="K17" s="2">
        <f t="shared" si="6"/>
        <v>0.97375328083989487</v>
      </c>
    </row>
    <row r="18" spans="1:11">
      <c r="A18" s="1" t="s">
        <v>30</v>
      </c>
      <c r="B18" s="1">
        <v>307629</v>
      </c>
      <c r="C18" s="1">
        <v>329340</v>
      </c>
      <c r="D18" s="1">
        <v>342365</v>
      </c>
      <c r="E18">
        <f t="shared" si="0"/>
        <v>307629</v>
      </c>
      <c r="F18">
        <f t="shared" si="1"/>
        <v>342365</v>
      </c>
      <c r="G18">
        <f t="shared" si="2"/>
        <v>0</v>
      </c>
      <c r="H18">
        <f t="shared" si="3"/>
        <v>62.502878857669273</v>
      </c>
      <c r="I18">
        <f t="shared" si="4"/>
        <v>100</v>
      </c>
      <c r="J18">
        <f t="shared" si="5"/>
        <v>54.167626285889753</v>
      </c>
      <c r="K18" s="2">
        <f t="shared" si="6"/>
        <v>0.93096724508020767</v>
      </c>
    </row>
    <row r="19" spans="1:11">
      <c r="A19" s="1" t="s">
        <v>31</v>
      </c>
      <c r="B19" s="1">
        <v>480460</v>
      </c>
      <c r="C19" s="1">
        <v>508247</v>
      </c>
      <c r="D19" s="1">
        <v>526067</v>
      </c>
      <c r="E19">
        <f t="shared" si="0"/>
        <v>480460</v>
      </c>
      <c r="F19">
        <f t="shared" si="1"/>
        <v>526067</v>
      </c>
      <c r="G19">
        <f t="shared" si="2"/>
        <v>0</v>
      </c>
      <c r="H19">
        <f t="shared" si="3"/>
        <v>60.927050672045958</v>
      </c>
      <c r="I19">
        <f t="shared" si="4"/>
        <v>100</v>
      </c>
      <c r="J19">
        <f t="shared" si="5"/>
        <v>53.642350224015324</v>
      </c>
      <c r="K19" s="2">
        <f t="shared" si="6"/>
        <v>1.0833525257177952</v>
      </c>
    </row>
    <row r="20" spans="1:11">
      <c r="A20" s="1" t="s">
        <v>32</v>
      </c>
      <c r="B20" s="1">
        <v>472162</v>
      </c>
      <c r="C20" s="1">
        <v>501737</v>
      </c>
      <c r="D20" s="1">
        <v>519661</v>
      </c>
      <c r="E20">
        <f t="shared" si="0"/>
        <v>472162</v>
      </c>
      <c r="F20">
        <f t="shared" si="1"/>
        <v>519661</v>
      </c>
      <c r="G20">
        <f t="shared" si="2"/>
        <v>0</v>
      </c>
      <c r="H20">
        <f t="shared" si="3"/>
        <v>62.264468725657387</v>
      </c>
      <c r="I20">
        <f t="shared" si="4"/>
        <v>100</v>
      </c>
      <c r="J20">
        <f t="shared" si="5"/>
        <v>54.088156241885798</v>
      </c>
      <c r="K20" s="2">
        <f t="shared" si="6"/>
        <v>1.0728470044803065</v>
      </c>
    </row>
    <row r="21" spans="1:11">
      <c r="A21" s="1" t="s">
        <v>33</v>
      </c>
      <c r="B21" s="1">
        <v>182258</v>
      </c>
      <c r="C21" s="1">
        <v>199775</v>
      </c>
      <c r="D21" s="1">
        <v>210575</v>
      </c>
      <c r="E21">
        <f t="shared" si="0"/>
        <v>182258</v>
      </c>
      <c r="F21">
        <f t="shared" si="1"/>
        <v>210575</v>
      </c>
      <c r="G21">
        <f t="shared" si="2"/>
        <v>0</v>
      </c>
      <c r="H21">
        <f t="shared" si="3"/>
        <v>61.86036656425469</v>
      </c>
      <c r="I21">
        <f t="shared" si="4"/>
        <v>100</v>
      </c>
      <c r="J21">
        <f t="shared" si="5"/>
        <v>53.953455521418228</v>
      </c>
      <c r="K21" s="2">
        <f t="shared" si="6"/>
        <v>1.081763124837716</v>
      </c>
    </row>
    <row r="22" spans="1:11">
      <c r="A22" s="1" t="s">
        <v>34</v>
      </c>
      <c r="B22" s="1">
        <v>618737</v>
      </c>
      <c r="C22" s="1">
        <v>673257</v>
      </c>
      <c r="D22" s="1">
        <v>701656</v>
      </c>
      <c r="E22">
        <f t="shared" si="0"/>
        <v>618737</v>
      </c>
      <c r="F22">
        <f t="shared" si="1"/>
        <v>701656</v>
      </c>
      <c r="G22">
        <f t="shared" si="2"/>
        <v>0</v>
      </c>
      <c r="H22">
        <f t="shared" si="3"/>
        <v>65.750913542131471</v>
      </c>
      <c r="I22">
        <f t="shared" si="4"/>
        <v>100</v>
      </c>
      <c r="J22">
        <f t="shared" si="5"/>
        <v>55.250304514043819</v>
      </c>
      <c r="K22" s="2">
        <f t="shared" si="6"/>
        <v>1.0790691104283645</v>
      </c>
    </row>
    <row r="23" spans="1:11">
      <c r="A23" s="1" t="s">
        <v>35</v>
      </c>
      <c r="B23" s="1">
        <v>768056</v>
      </c>
      <c r="C23" s="1">
        <v>818407</v>
      </c>
      <c r="D23" s="1">
        <v>853387</v>
      </c>
      <c r="E23">
        <f t="shared" si="0"/>
        <v>768056</v>
      </c>
      <c r="F23">
        <f t="shared" si="1"/>
        <v>853387</v>
      </c>
      <c r="G23">
        <f t="shared" si="2"/>
        <v>0</v>
      </c>
      <c r="H23">
        <f t="shared" si="3"/>
        <v>59.006691589223145</v>
      </c>
      <c r="I23">
        <f t="shared" si="4"/>
        <v>100</v>
      </c>
      <c r="J23">
        <f t="shared" si="5"/>
        <v>53.002230529741048</v>
      </c>
      <c r="K23" s="2">
        <f t="shared" si="6"/>
        <v>1.1050060902808765</v>
      </c>
    </row>
    <row r="24" spans="1:11">
      <c r="A24" s="1" t="s">
        <v>36</v>
      </c>
      <c r="B24" s="1">
        <v>1138034</v>
      </c>
      <c r="C24" s="1">
        <v>1211147</v>
      </c>
      <c r="D24" s="1">
        <v>1258544</v>
      </c>
      <c r="E24">
        <f t="shared" si="0"/>
        <v>1138034</v>
      </c>
      <c r="F24">
        <f t="shared" si="1"/>
        <v>1258544</v>
      </c>
      <c r="G24">
        <f t="shared" si="2"/>
        <v>0</v>
      </c>
      <c r="H24">
        <f t="shared" si="3"/>
        <v>60.66965397062485</v>
      </c>
      <c r="I24">
        <f t="shared" si="4"/>
        <v>100</v>
      </c>
      <c r="J24">
        <f t="shared" si="5"/>
        <v>53.556551323541612</v>
      </c>
      <c r="K24" s="2">
        <f t="shared" si="6"/>
        <v>1.0600446105948209</v>
      </c>
    </row>
    <row r="25" spans="1:11">
      <c r="A25" s="1" t="s">
        <v>37</v>
      </c>
      <c r="B25" s="1">
        <v>589790</v>
      </c>
      <c r="C25" s="1">
        <v>640243</v>
      </c>
      <c r="D25" s="1">
        <v>676435</v>
      </c>
      <c r="E25">
        <f t="shared" si="0"/>
        <v>589790</v>
      </c>
      <c r="F25">
        <f t="shared" si="1"/>
        <v>676435</v>
      </c>
      <c r="G25">
        <f t="shared" si="2"/>
        <v>0</v>
      </c>
      <c r="H25">
        <f t="shared" si="3"/>
        <v>58.229557389347342</v>
      </c>
      <c r="I25">
        <f t="shared" si="4"/>
        <v>100</v>
      </c>
      <c r="J25">
        <f t="shared" si="5"/>
        <v>52.743185796449119</v>
      </c>
      <c r="K25" s="2">
        <f t="shared" si="6"/>
        <v>1.0711310264708322</v>
      </c>
    </row>
    <row r="26" spans="1:11">
      <c r="A26" s="1" t="s">
        <v>38</v>
      </c>
      <c r="B26" s="1">
        <v>314693</v>
      </c>
      <c r="C26" s="1">
        <v>326567</v>
      </c>
      <c r="D26" s="1">
        <v>343442</v>
      </c>
      <c r="E26">
        <f t="shared" si="0"/>
        <v>314693</v>
      </c>
      <c r="F26">
        <f t="shared" si="1"/>
        <v>343442</v>
      </c>
      <c r="G26">
        <f t="shared" si="2"/>
        <v>0</v>
      </c>
      <c r="H26">
        <f t="shared" si="3"/>
        <v>41.302306167171032</v>
      </c>
      <c r="I26">
        <f t="shared" si="4"/>
        <v>100</v>
      </c>
      <c r="J26">
        <f t="shared" si="5"/>
        <v>47.100768722390342</v>
      </c>
      <c r="K26" s="2">
        <f t="shared" si="6"/>
        <v>1.0548637159289824</v>
      </c>
    </row>
    <row r="27" spans="1:11">
      <c r="A27" s="1" t="s">
        <v>39</v>
      </c>
      <c r="B27" s="1">
        <v>698120</v>
      </c>
      <c r="C27" s="1">
        <v>726219</v>
      </c>
      <c r="D27" s="1">
        <v>755927</v>
      </c>
      <c r="E27">
        <f t="shared" si="0"/>
        <v>698120</v>
      </c>
      <c r="F27">
        <f t="shared" si="1"/>
        <v>755927</v>
      </c>
      <c r="G27">
        <f t="shared" si="2"/>
        <v>0</v>
      </c>
      <c r="H27">
        <f t="shared" si="3"/>
        <v>48.608300032867987</v>
      </c>
      <c r="I27">
        <f t="shared" si="4"/>
        <v>100</v>
      </c>
      <c r="J27">
        <f t="shared" si="5"/>
        <v>49.536100010955998</v>
      </c>
      <c r="K27" s="2">
        <f t="shared" si="6"/>
        <v>0.94201537444780681</v>
      </c>
    </row>
    <row r="28" spans="1:11">
      <c r="A28" s="1" t="s">
        <v>40</v>
      </c>
      <c r="B28" s="1">
        <v>129519</v>
      </c>
      <c r="C28" s="1">
        <v>140317</v>
      </c>
      <c r="D28" s="1">
        <v>152197</v>
      </c>
      <c r="E28">
        <f t="shared" si="0"/>
        <v>129519</v>
      </c>
      <c r="F28">
        <f t="shared" si="1"/>
        <v>152197</v>
      </c>
      <c r="G28">
        <f t="shared" si="2"/>
        <v>0</v>
      </c>
      <c r="H28">
        <f t="shared" si="3"/>
        <v>47.614428080077609</v>
      </c>
      <c r="I28">
        <f t="shared" si="4"/>
        <v>100</v>
      </c>
      <c r="J28">
        <f t="shared" si="5"/>
        <v>49.20480936002587</v>
      </c>
      <c r="K28" s="2">
        <f t="shared" si="6"/>
        <v>0.99072200021911994</v>
      </c>
    </row>
    <row r="29" spans="1:11">
      <c r="A29" s="1" t="s">
        <v>41</v>
      </c>
      <c r="B29" s="1">
        <v>201971</v>
      </c>
      <c r="C29" s="1">
        <v>212821</v>
      </c>
      <c r="D29" s="1">
        <v>231512</v>
      </c>
      <c r="E29">
        <f t="shared" si="0"/>
        <v>201971</v>
      </c>
      <c r="F29">
        <f t="shared" si="1"/>
        <v>231512</v>
      </c>
      <c r="G29">
        <f t="shared" si="2"/>
        <v>0</v>
      </c>
      <c r="H29">
        <f t="shared" si="3"/>
        <v>36.728614468027487</v>
      </c>
      <c r="I29">
        <f t="shared" si="4"/>
        <v>100</v>
      </c>
      <c r="J29">
        <f t="shared" si="5"/>
        <v>45.576204822675834</v>
      </c>
      <c r="K29" s="2">
        <f t="shared" si="6"/>
        <v>0.98409618720051739</v>
      </c>
    </row>
    <row r="30" spans="1:11">
      <c r="A30" s="1" t="s">
        <v>42</v>
      </c>
      <c r="B30" s="1">
        <v>314282</v>
      </c>
      <c r="C30" s="1">
        <v>344294</v>
      </c>
      <c r="D30" s="1">
        <v>363641</v>
      </c>
      <c r="E30">
        <f t="shared" si="0"/>
        <v>314282</v>
      </c>
      <c r="F30">
        <f t="shared" si="1"/>
        <v>363641</v>
      </c>
      <c r="G30">
        <f t="shared" si="2"/>
        <v>0</v>
      </c>
      <c r="H30">
        <f t="shared" si="3"/>
        <v>60.803500881298248</v>
      </c>
      <c r="I30">
        <f t="shared" si="4"/>
        <v>100</v>
      </c>
      <c r="J30">
        <f t="shared" si="5"/>
        <v>53.601166960432749</v>
      </c>
      <c r="K30" s="2">
        <f t="shared" si="6"/>
        <v>0.91152409645351673</v>
      </c>
    </row>
    <row r="31" spans="1:11">
      <c r="A31" s="1" t="s">
        <v>43</v>
      </c>
      <c r="B31" s="1">
        <v>161265</v>
      </c>
      <c r="C31" s="1">
        <v>178524</v>
      </c>
      <c r="D31" s="1">
        <v>189639</v>
      </c>
      <c r="E31">
        <f t="shared" si="0"/>
        <v>161265</v>
      </c>
      <c r="F31">
        <f t="shared" si="1"/>
        <v>189639</v>
      </c>
      <c r="G31">
        <f t="shared" si="2"/>
        <v>0</v>
      </c>
      <c r="H31">
        <f t="shared" si="3"/>
        <v>60.826813279763158</v>
      </c>
      <c r="I31">
        <f t="shared" si="4"/>
        <v>100</v>
      </c>
      <c r="J31">
        <f t="shared" si="5"/>
        <v>53.608937759921048</v>
      </c>
      <c r="K31" s="2">
        <f t="shared" si="6"/>
        <v>1.0720233392086551</v>
      </c>
    </row>
    <row r="32" spans="1:11">
      <c r="A32" s="1" t="s">
        <v>44</v>
      </c>
      <c r="B32" s="1">
        <v>985003</v>
      </c>
      <c r="C32" s="1">
        <v>1046263</v>
      </c>
      <c r="D32" s="1">
        <v>1099814</v>
      </c>
      <c r="E32">
        <f t="shared" si="0"/>
        <v>985003</v>
      </c>
      <c r="F32">
        <f t="shared" si="1"/>
        <v>1099814</v>
      </c>
      <c r="G32">
        <f t="shared" si="2"/>
        <v>0</v>
      </c>
      <c r="H32">
        <f t="shared" si="3"/>
        <v>53.357256708851942</v>
      </c>
      <c r="I32">
        <f t="shared" si="4"/>
        <v>100</v>
      </c>
      <c r="J32">
        <f t="shared" si="5"/>
        <v>51.119085569617312</v>
      </c>
      <c r="K32" s="2">
        <f t="shared" si="6"/>
        <v>1.072178755198421</v>
      </c>
    </row>
    <row r="33" spans="1:11">
      <c r="A33" s="1" t="s">
        <v>45</v>
      </c>
      <c r="B33" s="1">
        <v>241928</v>
      </c>
      <c r="C33" s="1">
        <v>256649</v>
      </c>
      <c r="D33" s="1">
        <v>275152</v>
      </c>
      <c r="E33">
        <f t="shared" si="0"/>
        <v>241928</v>
      </c>
      <c r="F33">
        <f t="shared" si="1"/>
        <v>275152</v>
      </c>
      <c r="G33">
        <f t="shared" si="2"/>
        <v>0</v>
      </c>
      <c r="H33">
        <f t="shared" si="3"/>
        <v>44.308331326751741</v>
      </c>
      <c r="I33">
        <f t="shared" si="4"/>
        <v>100</v>
      </c>
      <c r="J33">
        <f t="shared" si="5"/>
        <v>48.102777108917245</v>
      </c>
      <c r="K33" s="2">
        <f t="shared" si="6"/>
        <v>1.0223817113923463</v>
      </c>
    </row>
    <row r="34" spans="1:11">
      <c r="A34" s="1" t="s">
        <v>46</v>
      </c>
      <c r="B34" s="1">
        <v>2196874</v>
      </c>
      <c r="C34" s="1">
        <v>2371034</v>
      </c>
      <c r="D34" s="1">
        <v>2453964</v>
      </c>
      <c r="E34">
        <f t="shared" ref="E34:E52" si="7">MIN(B34:D34)</f>
        <v>2196874</v>
      </c>
      <c r="F34">
        <f t="shared" ref="F34:F52" si="8">MAX(B34:D34)</f>
        <v>2453964</v>
      </c>
      <c r="G34">
        <f t="shared" ref="G34:G52" si="9">(B34-E34)/(F34-E34)*100</f>
        <v>0</v>
      </c>
      <c r="H34">
        <f t="shared" ref="H34:H52" si="10">(C34-E34)/(F34-E34)*100</f>
        <v>67.74281380061457</v>
      </c>
      <c r="I34">
        <f t="shared" ref="I34:I52" si="11">(D34-E34)/(F34-E34)*100</f>
        <v>100</v>
      </c>
      <c r="J34">
        <f t="shared" ref="J34:J52" si="12">(G34+H34+I34)/3</f>
        <v>55.914271266871516</v>
      </c>
      <c r="K34" s="2">
        <f t="shared" si="6"/>
        <v>0.96205554217834488</v>
      </c>
    </row>
    <row r="35" spans="1:11">
      <c r="A35" s="1" t="s">
        <v>47</v>
      </c>
      <c r="B35" s="1">
        <v>1121309</v>
      </c>
      <c r="C35" s="1">
        <v>1205843</v>
      </c>
      <c r="D35" s="1">
        <v>1263174</v>
      </c>
      <c r="E35">
        <f t="shared" si="7"/>
        <v>1121309</v>
      </c>
      <c r="F35">
        <f t="shared" si="8"/>
        <v>1263174</v>
      </c>
      <c r="G35">
        <f t="shared" si="9"/>
        <v>0</v>
      </c>
      <c r="H35">
        <f t="shared" si="10"/>
        <v>59.587636132943288</v>
      </c>
      <c r="I35">
        <f t="shared" si="11"/>
        <v>100</v>
      </c>
      <c r="J35">
        <f t="shared" si="12"/>
        <v>53.195878710981098</v>
      </c>
      <c r="K35" s="2">
        <f t="shared" ref="K35:K53" si="13">J34*$K$2</f>
        <v>1.1182854253374304</v>
      </c>
    </row>
    <row r="36" spans="1:11">
      <c r="A36" s="1" t="s">
        <v>48</v>
      </c>
      <c r="B36" s="1">
        <v>78335</v>
      </c>
      <c r="C36" s="1">
        <v>83299</v>
      </c>
      <c r="D36" s="1">
        <v>86248</v>
      </c>
      <c r="E36">
        <f t="shared" si="7"/>
        <v>78335</v>
      </c>
      <c r="F36">
        <f t="shared" si="8"/>
        <v>86248</v>
      </c>
      <c r="G36">
        <f t="shared" si="9"/>
        <v>0</v>
      </c>
      <c r="H36">
        <f t="shared" si="10"/>
        <v>62.732212814356124</v>
      </c>
      <c r="I36">
        <f t="shared" si="11"/>
        <v>100</v>
      </c>
      <c r="J36">
        <f t="shared" si="12"/>
        <v>54.244070938118711</v>
      </c>
      <c r="K36" s="2">
        <f t="shared" si="13"/>
        <v>1.0639175742196221</v>
      </c>
    </row>
    <row r="37" spans="1:11">
      <c r="A37" s="1" t="s">
        <v>49</v>
      </c>
      <c r="B37" s="1">
        <v>1326627</v>
      </c>
      <c r="C37" s="1">
        <v>1402189</v>
      </c>
      <c r="D37" s="1">
        <v>1466724</v>
      </c>
      <c r="E37">
        <f t="shared" si="7"/>
        <v>1326627</v>
      </c>
      <c r="F37">
        <f t="shared" si="8"/>
        <v>1466724</v>
      </c>
      <c r="G37">
        <f t="shared" si="9"/>
        <v>0</v>
      </c>
      <c r="H37">
        <f t="shared" si="10"/>
        <v>53.935487555051139</v>
      </c>
      <c r="I37">
        <f t="shared" si="11"/>
        <v>100</v>
      </c>
      <c r="J37">
        <f t="shared" si="12"/>
        <v>51.311829185017046</v>
      </c>
      <c r="K37" s="2">
        <f t="shared" si="13"/>
        <v>1.0848814187623743</v>
      </c>
    </row>
    <row r="38" spans="1:11">
      <c r="A38" s="1" t="s">
        <v>50</v>
      </c>
      <c r="B38" s="1">
        <v>418332</v>
      </c>
      <c r="C38" s="1">
        <v>437186</v>
      </c>
      <c r="D38" s="1">
        <v>448601</v>
      </c>
      <c r="E38">
        <f t="shared" si="7"/>
        <v>418332</v>
      </c>
      <c r="F38">
        <f t="shared" si="8"/>
        <v>448601</v>
      </c>
      <c r="G38">
        <f t="shared" si="9"/>
        <v>0</v>
      </c>
      <c r="H38">
        <f t="shared" si="10"/>
        <v>62.288149591991804</v>
      </c>
      <c r="I38">
        <f t="shared" si="11"/>
        <v>100</v>
      </c>
      <c r="J38">
        <f t="shared" si="12"/>
        <v>54.096049863997273</v>
      </c>
      <c r="K38" s="2">
        <f t="shared" si="13"/>
        <v>1.0262365837003409</v>
      </c>
    </row>
    <row r="39" spans="1:11">
      <c r="A39" s="1" t="s">
        <v>51</v>
      </c>
      <c r="B39" s="1">
        <v>475696</v>
      </c>
      <c r="C39" s="1">
        <v>531819</v>
      </c>
      <c r="D39" s="1">
        <v>560025</v>
      </c>
      <c r="E39">
        <f t="shared" si="7"/>
        <v>475696</v>
      </c>
      <c r="F39">
        <f t="shared" si="8"/>
        <v>560025</v>
      </c>
      <c r="G39">
        <f t="shared" si="9"/>
        <v>0</v>
      </c>
      <c r="H39">
        <f t="shared" si="10"/>
        <v>66.552431547866092</v>
      </c>
      <c r="I39">
        <f t="shared" si="11"/>
        <v>100</v>
      </c>
      <c r="J39">
        <f t="shared" si="12"/>
        <v>55.517477182622031</v>
      </c>
      <c r="K39" s="2">
        <f t="shared" si="13"/>
        <v>1.0819209972799455</v>
      </c>
    </row>
    <row r="40" spans="1:11">
      <c r="A40" s="1" t="s">
        <v>52</v>
      </c>
      <c r="B40" s="1">
        <v>1583357</v>
      </c>
      <c r="C40" s="1">
        <v>1660139</v>
      </c>
      <c r="D40" s="1">
        <v>1725256</v>
      </c>
      <c r="E40">
        <f t="shared" si="7"/>
        <v>1583357</v>
      </c>
      <c r="F40">
        <f t="shared" si="8"/>
        <v>1725256</v>
      </c>
      <c r="G40">
        <f t="shared" si="9"/>
        <v>0</v>
      </c>
      <c r="H40">
        <f t="shared" si="10"/>
        <v>54.110317902169861</v>
      </c>
      <c r="I40">
        <f t="shared" si="11"/>
        <v>100</v>
      </c>
      <c r="J40">
        <f t="shared" si="12"/>
        <v>51.370105967389954</v>
      </c>
      <c r="K40" s="2">
        <f t="shared" si="13"/>
        <v>1.1103495436524407</v>
      </c>
    </row>
    <row r="41" spans="1:11">
      <c r="A41" s="1" t="s">
        <v>53</v>
      </c>
      <c r="B41" s="1">
        <v>123879</v>
      </c>
      <c r="C41" s="1">
        <v>136465</v>
      </c>
      <c r="D41" s="1">
        <v>139064</v>
      </c>
      <c r="E41">
        <f t="shared" si="7"/>
        <v>123879</v>
      </c>
      <c r="F41">
        <f t="shared" si="8"/>
        <v>139064</v>
      </c>
      <c r="G41">
        <f t="shared" si="9"/>
        <v>0</v>
      </c>
      <c r="H41">
        <f t="shared" si="10"/>
        <v>82.884425419822193</v>
      </c>
      <c r="I41">
        <f t="shared" si="11"/>
        <v>100</v>
      </c>
      <c r="J41">
        <f t="shared" si="12"/>
        <v>60.961475139940738</v>
      </c>
      <c r="K41" s="2">
        <f t="shared" si="13"/>
        <v>1.0274021193477991</v>
      </c>
    </row>
    <row r="42" spans="1:11">
      <c r="A42" s="1" t="s">
        <v>54</v>
      </c>
      <c r="B42" s="1">
        <v>593857</v>
      </c>
      <c r="C42" s="1">
        <v>654526</v>
      </c>
      <c r="D42" s="1">
        <v>683874</v>
      </c>
      <c r="E42">
        <f t="shared" si="7"/>
        <v>593857</v>
      </c>
      <c r="F42">
        <f t="shared" si="8"/>
        <v>683874</v>
      </c>
      <c r="G42">
        <f t="shared" si="9"/>
        <v>0</v>
      </c>
      <c r="H42">
        <f t="shared" si="10"/>
        <v>67.397269404668009</v>
      </c>
      <c r="I42">
        <f t="shared" si="11"/>
        <v>100</v>
      </c>
      <c r="J42">
        <f t="shared" si="12"/>
        <v>55.799089801556001</v>
      </c>
      <c r="K42" s="2">
        <f t="shared" si="13"/>
        <v>1.2192295027988147</v>
      </c>
    </row>
    <row r="43" spans="1:11">
      <c r="A43" s="1" t="s">
        <v>55</v>
      </c>
      <c r="B43" s="1">
        <v>96913</v>
      </c>
      <c r="C43" s="1">
        <v>104734</v>
      </c>
      <c r="D43" s="1">
        <v>109473</v>
      </c>
      <c r="E43">
        <f t="shared" si="7"/>
        <v>96913</v>
      </c>
      <c r="F43">
        <f t="shared" si="8"/>
        <v>109473</v>
      </c>
      <c r="G43">
        <f t="shared" si="9"/>
        <v>0</v>
      </c>
      <c r="H43">
        <f t="shared" si="10"/>
        <v>62.269108280254784</v>
      </c>
      <c r="I43">
        <f t="shared" si="11"/>
        <v>100</v>
      </c>
      <c r="J43">
        <f t="shared" si="12"/>
        <v>54.089702760084926</v>
      </c>
      <c r="K43" s="2">
        <f t="shared" si="13"/>
        <v>1.11598179603112</v>
      </c>
    </row>
    <row r="44" spans="1:11">
      <c r="A44" s="1" t="s">
        <v>56</v>
      </c>
      <c r="B44" s="1">
        <v>736173</v>
      </c>
      <c r="C44" s="1">
        <v>787239</v>
      </c>
      <c r="D44" s="1">
        <v>818409</v>
      </c>
      <c r="E44">
        <f t="shared" si="7"/>
        <v>736173</v>
      </c>
      <c r="F44">
        <f t="shared" si="8"/>
        <v>818409</v>
      </c>
      <c r="G44">
        <f t="shared" si="9"/>
        <v>0</v>
      </c>
      <c r="H44">
        <f t="shared" si="10"/>
        <v>62.096891872172769</v>
      </c>
      <c r="I44">
        <f t="shared" si="11"/>
        <v>100</v>
      </c>
      <c r="J44">
        <f t="shared" si="12"/>
        <v>54.032297290724252</v>
      </c>
      <c r="K44" s="2">
        <f t="shared" si="13"/>
        <v>1.0817940552016985</v>
      </c>
    </row>
    <row r="45" spans="1:11">
      <c r="A45" s="1" t="s">
        <v>57</v>
      </c>
      <c r="B45" s="1">
        <v>2349446</v>
      </c>
      <c r="C45" s="1">
        <v>2560885</v>
      </c>
      <c r="D45" s="1">
        <v>2661515</v>
      </c>
      <c r="E45">
        <f t="shared" si="7"/>
        <v>2349446</v>
      </c>
      <c r="F45">
        <f t="shared" si="8"/>
        <v>2661515</v>
      </c>
      <c r="G45">
        <f t="shared" si="9"/>
        <v>0</v>
      </c>
      <c r="H45">
        <f t="shared" si="10"/>
        <v>67.753926215035776</v>
      </c>
      <c r="I45">
        <f t="shared" si="11"/>
        <v>100</v>
      </c>
      <c r="J45">
        <f t="shared" si="12"/>
        <v>55.91797540501193</v>
      </c>
      <c r="K45" s="2">
        <f t="shared" si="13"/>
        <v>1.080645945814485</v>
      </c>
    </row>
    <row r="46" spans="1:11">
      <c r="A46" s="1" t="s">
        <v>58</v>
      </c>
      <c r="B46" s="1">
        <v>228603</v>
      </c>
      <c r="C46" s="1">
        <v>253301</v>
      </c>
      <c r="D46" s="1">
        <v>267621</v>
      </c>
      <c r="E46">
        <f t="shared" si="7"/>
        <v>228603</v>
      </c>
      <c r="F46">
        <f t="shared" si="8"/>
        <v>267621</v>
      </c>
      <c r="G46">
        <f t="shared" si="9"/>
        <v>0</v>
      </c>
      <c r="H46">
        <f t="shared" si="10"/>
        <v>63.298990209646831</v>
      </c>
      <c r="I46">
        <f t="shared" si="11"/>
        <v>100</v>
      </c>
      <c r="J46">
        <f t="shared" si="12"/>
        <v>54.432996736548944</v>
      </c>
      <c r="K46" s="2">
        <f t="shared" si="13"/>
        <v>1.1183595081002387</v>
      </c>
    </row>
    <row r="47" spans="1:11">
      <c r="A47" s="1" t="s">
        <v>59</v>
      </c>
      <c r="B47" s="1">
        <v>79239</v>
      </c>
      <c r="C47" s="1">
        <v>87603</v>
      </c>
      <c r="D47" s="1">
        <v>93446</v>
      </c>
      <c r="E47">
        <f t="shared" si="7"/>
        <v>79239</v>
      </c>
      <c r="F47">
        <f t="shared" si="8"/>
        <v>93446</v>
      </c>
      <c r="G47">
        <f t="shared" si="9"/>
        <v>0</v>
      </c>
      <c r="H47">
        <f t="shared" si="10"/>
        <v>58.872386851552051</v>
      </c>
      <c r="I47">
        <f t="shared" si="11"/>
        <v>100</v>
      </c>
      <c r="J47">
        <f t="shared" si="12"/>
        <v>52.957462283850681</v>
      </c>
      <c r="K47" s="2">
        <f t="shared" si="13"/>
        <v>1.0886599347309789</v>
      </c>
    </row>
    <row r="48" spans="1:11">
      <c r="A48" s="1" t="s">
        <v>60</v>
      </c>
      <c r="B48" s="1">
        <v>871102</v>
      </c>
      <c r="C48" s="1">
        <v>937534</v>
      </c>
      <c r="D48" s="1">
        <v>993959</v>
      </c>
      <c r="E48">
        <f t="shared" si="7"/>
        <v>871102</v>
      </c>
      <c r="F48">
        <f t="shared" si="8"/>
        <v>993959</v>
      </c>
      <c r="G48">
        <f t="shared" si="9"/>
        <v>0</v>
      </c>
      <c r="H48">
        <f t="shared" si="10"/>
        <v>54.072621014675605</v>
      </c>
      <c r="I48">
        <f t="shared" si="11"/>
        <v>100</v>
      </c>
      <c r="J48">
        <f t="shared" si="12"/>
        <v>51.357540338225199</v>
      </c>
      <c r="K48" s="2">
        <f t="shared" si="13"/>
        <v>1.0591492456770137</v>
      </c>
    </row>
    <row r="49" spans="1:11">
      <c r="A49" s="1" t="s">
        <v>61</v>
      </c>
      <c r="B49" s="1">
        <v>759458</v>
      </c>
      <c r="C49" s="1">
        <v>829716</v>
      </c>
      <c r="D49" s="1">
        <v>882270</v>
      </c>
      <c r="E49">
        <f t="shared" si="7"/>
        <v>759458</v>
      </c>
      <c r="F49">
        <f t="shared" si="8"/>
        <v>882270</v>
      </c>
      <c r="G49">
        <f t="shared" si="9"/>
        <v>0</v>
      </c>
      <c r="H49">
        <f t="shared" si="10"/>
        <v>57.207764713545906</v>
      </c>
      <c r="I49">
        <f t="shared" si="11"/>
        <v>100</v>
      </c>
      <c r="J49">
        <f t="shared" si="12"/>
        <v>52.40258823784864</v>
      </c>
      <c r="K49" s="2">
        <f t="shared" si="13"/>
        <v>1.0271508067645041</v>
      </c>
    </row>
    <row r="50" spans="1:11">
      <c r="A50" s="1" t="s">
        <v>62</v>
      </c>
      <c r="B50" s="1">
        <v>237093</v>
      </c>
      <c r="C50" s="1">
        <v>248827</v>
      </c>
      <c r="D50" s="1">
        <v>256711</v>
      </c>
      <c r="E50">
        <f t="shared" si="7"/>
        <v>237093</v>
      </c>
      <c r="F50">
        <f t="shared" si="8"/>
        <v>256711</v>
      </c>
      <c r="G50">
        <f t="shared" si="9"/>
        <v>0</v>
      </c>
      <c r="H50">
        <f t="shared" si="10"/>
        <v>59.812417167907029</v>
      </c>
      <c r="I50">
        <f t="shared" si="11"/>
        <v>100</v>
      </c>
      <c r="J50">
        <f t="shared" si="12"/>
        <v>53.270805722635679</v>
      </c>
      <c r="K50" s="2">
        <f t="shared" si="13"/>
        <v>1.0480517647569729</v>
      </c>
    </row>
    <row r="51" spans="1:11">
      <c r="A51" s="1" t="s">
        <v>63</v>
      </c>
      <c r="B51" s="1">
        <v>655416</v>
      </c>
      <c r="C51" s="1">
        <v>696958</v>
      </c>
      <c r="D51" s="1">
        <v>733617</v>
      </c>
      <c r="E51">
        <f t="shared" si="7"/>
        <v>655416</v>
      </c>
      <c r="F51">
        <f t="shared" si="8"/>
        <v>733617</v>
      </c>
      <c r="G51">
        <f t="shared" si="9"/>
        <v>0</v>
      </c>
      <c r="H51">
        <f t="shared" si="10"/>
        <v>53.122082837815377</v>
      </c>
      <c r="I51">
        <f t="shared" si="11"/>
        <v>100</v>
      </c>
      <c r="J51">
        <f t="shared" si="12"/>
        <v>51.040694279271797</v>
      </c>
      <c r="K51" s="2">
        <f t="shared" si="13"/>
        <v>1.0654161144527137</v>
      </c>
    </row>
    <row r="52" spans="1:11">
      <c r="A52" s="1" t="s">
        <v>64</v>
      </c>
      <c r="B52" s="1">
        <v>61560</v>
      </c>
      <c r="C52" s="1">
        <v>66666</v>
      </c>
      <c r="D52" s="1">
        <v>68902</v>
      </c>
      <c r="E52">
        <f t="shared" si="7"/>
        <v>61560</v>
      </c>
      <c r="F52">
        <f t="shared" si="8"/>
        <v>68902</v>
      </c>
      <c r="G52">
        <f t="shared" si="9"/>
        <v>0</v>
      </c>
      <c r="H52">
        <f t="shared" si="10"/>
        <v>69.545083083628441</v>
      </c>
      <c r="I52">
        <f t="shared" si="11"/>
        <v>100</v>
      </c>
      <c r="J52">
        <f t="shared" si="12"/>
        <v>56.515027694542816</v>
      </c>
      <c r="K52" s="2">
        <f t="shared" si="13"/>
        <v>1.0208138855854361</v>
      </c>
    </row>
    <row r="53" spans="1:11">
      <c r="C53" s="5"/>
      <c r="K53" s="2">
        <f t="shared" si="13"/>
        <v>1.1303005538908564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13867</v>
      </c>
      <c r="C2" s="1">
        <v>57112</v>
      </c>
      <c r="D2" s="1">
        <v>58280</v>
      </c>
      <c r="E2">
        <f>MIN(B2:D2)</f>
        <v>13867</v>
      </c>
      <c r="F2">
        <f t="shared" ref="F2:F33" si="0">MAX(B2:D2)</f>
        <v>58280</v>
      </c>
      <c r="G2">
        <f>(B2-E2)/(F2-E2)*100</f>
        <v>0</v>
      </c>
      <c r="H2">
        <f t="shared" ref="H2:H52" si="1">(C2-E2)/(F2-E2)*100</f>
        <v>97.370139373606818</v>
      </c>
      <c r="I2">
        <f t="shared" ref="I2:I52" si="2">(D2-E2)/(F2-E2)*100</f>
        <v>100</v>
      </c>
      <c r="J2">
        <f t="shared" ref="J2:J33" si="3">(G2+H2+I2)/3</f>
        <v>65.790046457868939</v>
      </c>
      <c r="K2" s="20">
        <v>0.01</v>
      </c>
    </row>
    <row r="3" spans="1:11">
      <c r="A3" s="1" t="s">
        <v>15</v>
      </c>
      <c r="B3" s="1">
        <v>2406</v>
      </c>
      <c r="C3" s="1">
        <v>9461</v>
      </c>
      <c r="D3" s="1">
        <v>9488</v>
      </c>
      <c r="E3">
        <f t="shared" ref="E3:E33" si="4">MIN(B3:D3)</f>
        <v>2406</v>
      </c>
      <c r="F3">
        <f t="shared" si="0"/>
        <v>9488</v>
      </c>
      <c r="G3">
        <f t="shared" ref="G3:G33" si="5">(B3-E3)/(F3-E3)*100</f>
        <v>0</v>
      </c>
      <c r="H3">
        <f t="shared" si="1"/>
        <v>99.618751765038127</v>
      </c>
      <c r="I3">
        <f t="shared" si="2"/>
        <v>100</v>
      </c>
      <c r="J3">
        <f t="shared" si="3"/>
        <v>66.53958392167938</v>
      </c>
      <c r="K3" s="2">
        <f t="shared" ref="K3:K34" si="6">J2*$K$2</f>
        <v>0.65790046457868945</v>
      </c>
    </row>
    <row r="4" spans="1:11">
      <c r="A4" s="1" t="s">
        <v>16</v>
      </c>
      <c r="B4" s="1">
        <v>18110</v>
      </c>
      <c r="C4" s="1">
        <v>75384</v>
      </c>
      <c r="D4" s="1">
        <v>78763</v>
      </c>
      <c r="E4">
        <f t="shared" si="4"/>
        <v>18110</v>
      </c>
      <c r="F4">
        <f t="shared" si="0"/>
        <v>78763</v>
      </c>
      <c r="G4">
        <f t="shared" si="5"/>
        <v>0</v>
      </c>
      <c r="H4">
        <f t="shared" si="1"/>
        <v>94.428964766788127</v>
      </c>
      <c r="I4">
        <f t="shared" si="2"/>
        <v>100</v>
      </c>
      <c r="J4">
        <f t="shared" si="3"/>
        <v>64.809654922262709</v>
      </c>
      <c r="K4" s="2">
        <f t="shared" si="6"/>
        <v>0.66539583921679379</v>
      </c>
    </row>
    <row r="5" spans="1:11">
      <c r="A5" s="1" t="s">
        <v>17</v>
      </c>
      <c r="B5" s="1">
        <v>8508</v>
      </c>
      <c r="C5" s="1">
        <v>35115</v>
      </c>
      <c r="D5" s="1">
        <v>36251</v>
      </c>
      <c r="E5">
        <f t="shared" si="4"/>
        <v>8508</v>
      </c>
      <c r="F5">
        <f t="shared" si="0"/>
        <v>36251</v>
      </c>
      <c r="G5">
        <f t="shared" si="5"/>
        <v>0</v>
      </c>
      <c r="H5">
        <f t="shared" si="1"/>
        <v>95.905273402299684</v>
      </c>
      <c r="I5">
        <f t="shared" si="2"/>
        <v>100</v>
      </c>
      <c r="J5">
        <f t="shared" si="3"/>
        <v>65.301757800766566</v>
      </c>
      <c r="K5" s="2">
        <f t="shared" si="6"/>
        <v>0.64809654922262705</v>
      </c>
    </row>
    <row r="6" spans="1:11">
      <c r="A6" s="1" t="s">
        <v>18</v>
      </c>
      <c r="B6" s="1">
        <v>103123</v>
      </c>
      <c r="C6" s="1">
        <v>412194</v>
      </c>
      <c r="D6" s="1">
        <v>424652</v>
      </c>
      <c r="E6">
        <f t="shared" si="4"/>
        <v>103123</v>
      </c>
      <c r="F6">
        <f t="shared" si="0"/>
        <v>424652</v>
      </c>
      <c r="G6">
        <f t="shared" si="5"/>
        <v>0</v>
      </c>
      <c r="H6">
        <f t="shared" si="1"/>
        <v>96.125388378653241</v>
      </c>
      <c r="I6">
        <f t="shared" si="2"/>
        <v>100</v>
      </c>
      <c r="J6">
        <f t="shared" si="3"/>
        <v>65.375129459551076</v>
      </c>
      <c r="K6" s="2">
        <f t="shared" si="6"/>
        <v>0.65301757800766569</v>
      </c>
    </row>
    <row r="7" spans="1:11">
      <c r="A7" s="1" t="s">
        <v>19</v>
      </c>
      <c r="B7" s="1">
        <v>15589</v>
      </c>
      <c r="C7" s="1">
        <v>62064</v>
      </c>
      <c r="D7" s="1">
        <v>63086</v>
      </c>
      <c r="E7">
        <f t="shared" si="4"/>
        <v>15589</v>
      </c>
      <c r="F7">
        <f t="shared" si="0"/>
        <v>63086</v>
      </c>
      <c r="G7">
        <f t="shared" si="5"/>
        <v>0</v>
      </c>
      <c r="H7">
        <f t="shared" si="1"/>
        <v>97.848285154851894</v>
      </c>
      <c r="I7">
        <f t="shared" si="2"/>
        <v>100</v>
      </c>
      <c r="J7">
        <f t="shared" si="3"/>
        <v>65.949428384950636</v>
      </c>
      <c r="K7" s="2">
        <f t="shared" si="6"/>
        <v>0.65375129459551073</v>
      </c>
    </row>
    <row r="8" spans="1:11">
      <c r="A8" s="1" t="s">
        <v>20</v>
      </c>
      <c r="B8" s="1">
        <v>8465</v>
      </c>
      <c r="C8" s="1">
        <v>33896</v>
      </c>
      <c r="D8" s="1">
        <v>35818</v>
      </c>
      <c r="E8">
        <f t="shared" si="4"/>
        <v>8465</v>
      </c>
      <c r="F8">
        <f t="shared" si="0"/>
        <v>35818</v>
      </c>
      <c r="G8">
        <f t="shared" si="5"/>
        <v>0</v>
      </c>
      <c r="H8">
        <f t="shared" si="1"/>
        <v>92.973348444411954</v>
      </c>
      <c r="I8">
        <f t="shared" si="2"/>
        <v>100</v>
      </c>
      <c r="J8">
        <f t="shared" si="3"/>
        <v>64.324449481470651</v>
      </c>
      <c r="K8" s="2">
        <f t="shared" si="6"/>
        <v>0.65949428384950637</v>
      </c>
    </row>
    <row r="9" spans="1:11">
      <c r="A9" s="1" t="s">
        <v>21</v>
      </c>
      <c r="B9" s="1">
        <v>2579</v>
      </c>
      <c r="C9" s="1">
        <v>10220</v>
      </c>
      <c r="D9" s="1">
        <v>10744</v>
      </c>
      <c r="E9">
        <f t="shared" si="4"/>
        <v>2579</v>
      </c>
      <c r="F9">
        <f t="shared" si="0"/>
        <v>10744</v>
      </c>
      <c r="G9">
        <f t="shared" si="5"/>
        <v>0</v>
      </c>
      <c r="H9">
        <f t="shared" si="1"/>
        <v>93.58236374770361</v>
      </c>
      <c r="I9">
        <f t="shared" si="2"/>
        <v>100</v>
      </c>
      <c r="J9">
        <f t="shared" si="3"/>
        <v>64.52745458256787</v>
      </c>
      <c r="K9" s="2">
        <f t="shared" si="6"/>
        <v>0.64324449481470658</v>
      </c>
    </row>
    <row r="10" spans="1:11">
      <c r="A10" s="1" t="s">
        <v>22</v>
      </c>
      <c r="B10" s="1">
        <v>2187</v>
      </c>
      <c r="C10" s="1">
        <v>8304</v>
      </c>
      <c r="D10" s="1">
        <v>8096</v>
      </c>
      <c r="E10">
        <f t="shared" si="4"/>
        <v>2187</v>
      </c>
      <c r="F10">
        <f t="shared" si="0"/>
        <v>8304</v>
      </c>
      <c r="G10">
        <f t="shared" si="5"/>
        <v>0</v>
      </c>
      <c r="H10">
        <f t="shared" si="1"/>
        <v>100</v>
      </c>
      <c r="I10">
        <f t="shared" si="2"/>
        <v>96.599640346575129</v>
      </c>
      <c r="J10">
        <f t="shared" si="3"/>
        <v>65.533213448858376</v>
      </c>
      <c r="K10" s="2">
        <f t="shared" si="6"/>
        <v>0.64527454582567867</v>
      </c>
    </row>
    <row r="11" spans="1:11">
      <c r="A11" s="1" t="s">
        <v>23</v>
      </c>
      <c r="B11" s="1">
        <v>50292</v>
      </c>
      <c r="C11" s="1">
        <v>207964</v>
      </c>
      <c r="D11" s="1">
        <v>220578</v>
      </c>
      <c r="E11">
        <f t="shared" si="4"/>
        <v>50292</v>
      </c>
      <c r="F11">
        <f t="shared" si="0"/>
        <v>220578</v>
      </c>
      <c r="G11">
        <f t="shared" si="5"/>
        <v>0</v>
      </c>
      <c r="H11">
        <f t="shared" si="1"/>
        <v>92.592462093184409</v>
      </c>
      <c r="I11">
        <f t="shared" si="2"/>
        <v>100</v>
      </c>
      <c r="J11">
        <f t="shared" si="3"/>
        <v>64.197487364394803</v>
      </c>
      <c r="K11" s="2">
        <f t="shared" si="6"/>
        <v>0.65533213448858374</v>
      </c>
    </row>
    <row r="12" spans="1:11">
      <c r="A12" s="1" t="s">
        <v>24</v>
      </c>
      <c r="B12" s="1">
        <v>29842</v>
      </c>
      <c r="C12" s="1">
        <v>121391</v>
      </c>
      <c r="D12" s="1">
        <v>125538</v>
      </c>
      <c r="E12">
        <f t="shared" si="4"/>
        <v>29842</v>
      </c>
      <c r="F12">
        <f t="shared" si="0"/>
        <v>125538</v>
      </c>
      <c r="G12">
        <f t="shared" si="5"/>
        <v>0</v>
      </c>
      <c r="H12">
        <f t="shared" si="1"/>
        <v>95.666485537535522</v>
      </c>
      <c r="I12">
        <f t="shared" si="2"/>
        <v>100</v>
      </c>
      <c r="J12">
        <f t="shared" si="3"/>
        <v>65.222161845845179</v>
      </c>
      <c r="K12" s="2">
        <f t="shared" si="6"/>
        <v>0.64197487364394801</v>
      </c>
    </row>
    <row r="13" spans="1:11">
      <c r="A13" s="1" t="s">
        <v>25</v>
      </c>
      <c r="B13" s="1">
        <v>3835</v>
      </c>
      <c r="C13" s="1">
        <v>15518</v>
      </c>
      <c r="D13" s="1">
        <v>15788</v>
      </c>
      <c r="E13">
        <f t="shared" si="4"/>
        <v>3835</v>
      </c>
      <c r="F13">
        <f t="shared" si="0"/>
        <v>15788</v>
      </c>
      <c r="G13">
        <f t="shared" si="5"/>
        <v>0</v>
      </c>
      <c r="H13">
        <f t="shared" si="1"/>
        <v>97.741152848657237</v>
      </c>
      <c r="I13">
        <f t="shared" si="2"/>
        <v>100</v>
      </c>
      <c r="J13">
        <f t="shared" si="3"/>
        <v>65.913717616219074</v>
      </c>
      <c r="K13" s="2">
        <f t="shared" si="6"/>
        <v>0.65222161845845184</v>
      </c>
    </row>
    <row r="14" spans="1:11">
      <c r="A14" s="1" t="s">
        <v>26</v>
      </c>
      <c r="B14" s="1">
        <v>5467</v>
      </c>
      <c r="C14" s="1">
        <v>21872</v>
      </c>
      <c r="D14" s="1">
        <v>22524</v>
      </c>
      <c r="E14">
        <f t="shared" si="4"/>
        <v>5467</v>
      </c>
      <c r="F14">
        <f t="shared" si="0"/>
        <v>22524</v>
      </c>
      <c r="G14">
        <f t="shared" si="5"/>
        <v>0</v>
      </c>
      <c r="H14">
        <f t="shared" si="1"/>
        <v>96.177522424810917</v>
      </c>
      <c r="I14">
        <f t="shared" si="2"/>
        <v>100</v>
      </c>
      <c r="J14">
        <f t="shared" si="3"/>
        <v>65.392507474936977</v>
      </c>
      <c r="K14" s="2">
        <f t="shared" si="6"/>
        <v>0.65913717616219081</v>
      </c>
    </row>
    <row r="15" spans="1:11">
      <c r="A15" s="1" t="s">
        <v>27</v>
      </c>
      <c r="B15" s="1">
        <v>33454</v>
      </c>
      <c r="C15" s="1">
        <v>131658</v>
      </c>
      <c r="D15" s="1">
        <v>131491</v>
      </c>
      <c r="E15">
        <f t="shared" si="4"/>
        <v>33454</v>
      </c>
      <c r="F15">
        <f t="shared" si="0"/>
        <v>131658</v>
      </c>
      <c r="G15">
        <f t="shared" si="5"/>
        <v>0</v>
      </c>
      <c r="H15">
        <f t="shared" si="1"/>
        <v>100</v>
      </c>
      <c r="I15">
        <f t="shared" si="2"/>
        <v>99.829945827053891</v>
      </c>
      <c r="J15">
        <f t="shared" si="3"/>
        <v>66.609981942351297</v>
      </c>
      <c r="K15" s="2">
        <f t="shared" si="6"/>
        <v>0.65392507474936978</v>
      </c>
    </row>
    <row r="16" spans="1:11">
      <c r="A16" s="1" t="s">
        <v>28</v>
      </c>
      <c r="B16" s="1">
        <v>19443</v>
      </c>
      <c r="C16" s="1">
        <v>77543</v>
      </c>
      <c r="D16" s="1">
        <v>80214</v>
      </c>
      <c r="E16">
        <f t="shared" si="4"/>
        <v>19443</v>
      </c>
      <c r="F16">
        <f t="shared" si="0"/>
        <v>80214</v>
      </c>
      <c r="G16">
        <f t="shared" si="5"/>
        <v>0</v>
      </c>
      <c r="H16">
        <f t="shared" si="1"/>
        <v>95.604811505487817</v>
      </c>
      <c r="I16">
        <f t="shared" si="2"/>
        <v>100</v>
      </c>
      <c r="J16">
        <f t="shared" si="3"/>
        <v>65.201603835162601</v>
      </c>
      <c r="K16" s="2">
        <f t="shared" si="6"/>
        <v>0.66609981942351293</v>
      </c>
    </row>
    <row r="17" spans="1:11">
      <c r="A17" s="1" t="s">
        <v>29</v>
      </c>
      <c r="B17" s="1">
        <v>9103</v>
      </c>
      <c r="C17" s="1">
        <v>36021</v>
      </c>
      <c r="D17" s="1">
        <v>36928</v>
      </c>
      <c r="E17">
        <f t="shared" si="4"/>
        <v>9103</v>
      </c>
      <c r="F17">
        <f t="shared" si="0"/>
        <v>36928</v>
      </c>
      <c r="G17">
        <f t="shared" si="5"/>
        <v>0</v>
      </c>
      <c r="H17">
        <f t="shared" si="1"/>
        <v>96.740341419586713</v>
      </c>
      <c r="I17">
        <f t="shared" si="2"/>
        <v>100</v>
      </c>
      <c r="J17">
        <f t="shared" si="3"/>
        <v>65.5801138065289</v>
      </c>
      <c r="K17" s="2">
        <f t="shared" si="6"/>
        <v>0.65201603835162603</v>
      </c>
    </row>
    <row r="18" spans="1:11">
      <c r="A18" s="1" t="s">
        <v>30</v>
      </c>
      <c r="B18" s="1">
        <v>8510</v>
      </c>
      <c r="C18" s="1">
        <v>34281</v>
      </c>
      <c r="D18" s="1">
        <v>34968</v>
      </c>
      <c r="E18">
        <f t="shared" si="4"/>
        <v>8510</v>
      </c>
      <c r="F18">
        <f t="shared" si="0"/>
        <v>34968</v>
      </c>
      <c r="G18">
        <f t="shared" si="5"/>
        <v>0</v>
      </c>
      <c r="H18">
        <f t="shared" si="1"/>
        <v>97.40343185425958</v>
      </c>
      <c r="I18">
        <f t="shared" si="2"/>
        <v>100</v>
      </c>
      <c r="J18">
        <f t="shared" si="3"/>
        <v>65.80114395141986</v>
      </c>
      <c r="K18" s="2">
        <f t="shared" si="6"/>
        <v>0.65580113806528906</v>
      </c>
    </row>
    <row r="19" spans="1:11">
      <c r="A19" s="1" t="s">
        <v>31</v>
      </c>
      <c r="B19" s="1">
        <v>12580</v>
      </c>
      <c r="C19" s="1">
        <v>51453</v>
      </c>
      <c r="D19" s="1">
        <v>52496</v>
      </c>
      <c r="E19">
        <f t="shared" si="4"/>
        <v>12580</v>
      </c>
      <c r="F19">
        <f t="shared" si="0"/>
        <v>52496</v>
      </c>
      <c r="G19">
        <f t="shared" si="5"/>
        <v>0</v>
      </c>
      <c r="H19">
        <f t="shared" si="1"/>
        <v>97.387012726726127</v>
      </c>
      <c r="I19">
        <f t="shared" si="2"/>
        <v>100</v>
      </c>
      <c r="J19">
        <f t="shared" si="3"/>
        <v>65.795670908908718</v>
      </c>
      <c r="K19" s="2">
        <f t="shared" si="6"/>
        <v>0.6580114395141986</v>
      </c>
    </row>
    <row r="20" spans="1:11">
      <c r="A20" s="1" t="s">
        <v>32</v>
      </c>
      <c r="B20" s="1">
        <v>13555</v>
      </c>
      <c r="C20" s="1">
        <v>57123</v>
      </c>
      <c r="D20" s="1">
        <v>57152</v>
      </c>
      <c r="E20">
        <f t="shared" si="4"/>
        <v>13555</v>
      </c>
      <c r="F20">
        <f t="shared" si="0"/>
        <v>57152</v>
      </c>
      <c r="G20">
        <f t="shared" si="5"/>
        <v>0</v>
      </c>
      <c r="H20">
        <f t="shared" si="1"/>
        <v>99.933481661582221</v>
      </c>
      <c r="I20">
        <f t="shared" si="2"/>
        <v>100</v>
      </c>
      <c r="J20">
        <f t="shared" si="3"/>
        <v>66.644493887194074</v>
      </c>
      <c r="K20" s="2">
        <f t="shared" si="6"/>
        <v>0.65795670908908721</v>
      </c>
    </row>
    <row r="21" spans="1:11">
      <c r="A21" s="1" t="s">
        <v>33</v>
      </c>
      <c r="B21" s="1">
        <v>2997</v>
      </c>
      <c r="C21" s="1">
        <v>11580</v>
      </c>
      <c r="D21" s="1">
        <v>12030</v>
      </c>
      <c r="E21">
        <f t="shared" si="4"/>
        <v>2997</v>
      </c>
      <c r="F21">
        <f t="shared" si="0"/>
        <v>12030</v>
      </c>
      <c r="G21">
        <f t="shared" si="5"/>
        <v>0</v>
      </c>
      <c r="H21">
        <f t="shared" si="1"/>
        <v>95.018266356692124</v>
      </c>
      <c r="I21">
        <f t="shared" si="2"/>
        <v>100</v>
      </c>
      <c r="J21">
        <f t="shared" si="3"/>
        <v>65.006088785564046</v>
      </c>
      <c r="K21" s="2">
        <f t="shared" si="6"/>
        <v>0.66644493887194078</v>
      </c>
    </row>
    <row r="22" spans="1:11">
      <c r="A22" s="1" t="s">
        <v>34</v>
      </c>
      <c r="B22" s="1">
        <v>17156</v>
      </c>
      <c r="C22" s="1">
        <v>67441</v>
      </c>
      <c r="D22" s="1">
        <v>69130</v>
      </c>
      <c r="E22">
        <f t="shared" si="4"/>
        <v>17156</v>
      </c>
      <c r="F22">
        <f t="shared" si="0"/>
        <v>69130</v>
      </c>
      <c r="G22">
        <f t="shared" si="5"/>
        <v>0</v>
      </c>
      <c r="H22">
        <f t="shared" si="1"/>
        <v>96.750298226036094</v>
      </c>
      <c r="I22">
        <f t="shared" si="2"/>
        <v>100</v>
      </c>
      <c r="J22">
        <f t="shared" si="3"/>
        <v>65.583432742012022</v>
      </c>
      <c r="K22" s="2">
        <f t="shared" si="6"/>
        <v>0.65006088785564042</v>
      </c>
    </row>
    <row r="23" spans="1:11">
      <c r="A23" s="1" t="s">
        <v>35</v>
      </c>
      <c r="B23" s="1">
        <v>17112</v>
      </c>
      <c r="C23" s="1">
        <v>66541</v>
      </c>
      <c r="D23" s="1">
        <v>70019</v>
      </c>
      <c r="E23">
        <f t="shared" si="4"/>
        <v>17112</v>
      </c>
      <c r="F23">
        <f t="shared" si="0"/>
        <v>70019</v>
      </c>
      <c r="G23">
        <f t="shared" si="5"/>
        <v>0</v>
      </c>
      <c r="H23">
        <f t="shared" si="1"/>
        <v>93.426200691779911</v>
      </c>
      <c r="I23">
        <f t="shared" si="2"/>
        <v>100</v>
      </c>
      <c r="J23">
        <f t="shared" si="3"/>
        <v>64.475400230593308</v>
      </c>
      <c r="K23" s="2">
        <f t="shared" si="6"/>
        <v>0.65583432742012027</v>
      </c>
    </row>
    <row r="24" spans="1:11">
      <c r="A24" s="1" t="s">
        <v>36</v>
      </c>
      <c r="B24" s="1">
        <v>26586</v>
      </c>
      <c r="C24" s="1">
        <v>102739</v>
      </c>
      <c r="D24" s="1">
        <v>105157</v>
      </c>
      <c r="E24">
        <f t="shared" si="4"/>
        <v>26586</v>
      </c>
      <c r="F24">
        <f t="shared" si="0"/>
        <v>105157</v>
      </c>
      <c r="G24">
        <f t="shared" si="5"/>
        <v>0</v>
      </c>
      <c r="H24">
        <f t="shared" si="1"/>
        <v>96.922528668338188</v>
      </c>
      <c r="I24">
        <f t="shared" si="2"/>
        <v>100</v>
      </c>
      <c r="J24">
        <f t="shared" si="3"/>
        <v>65.640842889446063</v>
      </c>
      <c r="K24" s="2">
        <f t="shared" si="6"/>
        <v>0.64475400230593305</v>
      </c>
    </row>
    <row r="25" spans="1:11">
      <c r="A25" s="1" t="s">
        <v>37</v>
      </c>
      <c r="B25" s="1">
        <v>16461</v>
      </c>
      <c r="C25" s="1">
        <v>63068</v>
      </c>
      <c r="D25" s="1">
        <v>64821</v>
      </c>
      <c r="E25">
        <f t="shared" si="4"/>
        <v>16461</v>
      </c>
      <c r="F25">
        <f t="shared" si="0"/>
        <v>64821</v>
      </c>
      <c r="G25">
        <f t="shared" si="5"/>
        <v>0</v>
      </c>
      <c r="H25">
        <f t="shared" si="1"/>
        <v>96.375103391232415</v>
      </c>
      <c r="I25">
        <f t="shared" si="2"/>
        <v>100</v>
      </c>
      <c r="J25">
        <f t="shared" si="3"/>
        <v>65.458367797077472</v>
      </c>
      <c r="K25" s="2">
        <f t="shared" si="6"/>
        <v>0.6564084288944606</v>
      </c>
    </row>
    <row r="26" spans="1:11">
      <c r="A26" s="1" t="s">
        <v>38</v>
      </c>
      <c r="B26" s="1">
        <v>8503</v>
      </c>
      <c r="C26" s="1">
        <v>34972</v>
      </c>
      <c r="D26" s="1">
        <v>35060</v>
      </c>
      <c r="E26">
        <f t="shared" si="4"/>
        <v>8503</v>
      </c>
      <c r="F26">
        <f t="shared" si="0"/>
        <v>35060</v>
      </c>
      <c r="G26">
        <f t="shared" si="5"/>
        <v>0</v>
      </c>
      <c r="H26">
        <f t="shared" si="1"/>
        <v>99.66863727077606</v>
      </c>
      <c r="I26">
        <f t="shared" si="2"/>
        <v>100</v>
      </c>
      <c r="J26">
        <f t="shared" si="3"/>
        <v>66.556212423592015</v>
      </c>
      <c r="K26" s="2">
        <f t="shared" si="6"/>
        <v>0.65458367797077477</v>
      </c>
    </row>
    <row r="27" spans="1:11">
      <c r="A27" s="1" t="s">
        <v>39</v>
      </c>
      <c r="B27" s="1">
        <v>17238</v>
      </c>
      <c r="C27" s="1">
        <v>68778</v>
      </c>
      <c r="D27" s="1">
        <v>69255</v>
      </c>
      <c r="E27">
        <f t="shared" si="4"/>
        <v>17238</v>
      </c>
      <c r="F27">
        <f t="shared" si="0"/>
        <v>69255</v>
      </c>
      <c r="G27">
        <f t="shared" si="5"/>
        <v>0</v>
      </c>
      <c r="H27">
        <f t="shared" si="1"/>
        <v>99.082992098736952</v>
      </c>
      <c r="I27">
        <f t="shared" si="2"/>
        <v>100</v>
      </c>
      <c r="J27">
        <f t="shared" si="3"/>
        <v>66.360997366245655</v>
      </c>
      <c r="K27" s="2">
        <f t="shared" si="6"/>
        <v>0.6655621242359202</v>
      </c>
    </row>
    <row r="28" spans="1:11">
      <c r="A28" s="1" t="s">
        <v>40</v>
      </c>
      <c r="B28" s="1">
        <v>2812</v>
      </c>
      <c r="C28" s="1">
        <v>10806</v>
      </c>
      <c r="D28" s="1">
        <v>11173</v>
      </c>
      <c r="E28">
        <f t="shared" si="4"/>
        <v>2812</v>
      </c>
      <c r="F28">
        <f t="shared" si="0"/>
        <v>11173</v>
      </c>
      <c r="G28">
        <f t="shared" si="5"/>
        <v>0</v>
      </c>
      <c r="H28">
        <f t="shared" si="1"/>
        <v>95.610572897978713</v>
      </c>
      <c r="I28">
        <f t="shared" si="2"/>
        <v>100</v>
      </c>
      <c r="J28">
        <f t="shared" si="3"/>
        <v>65.203524299326247</v>
      </c>
      <c r="K28" s="2">
        <f t="shared" si="6"/>
        <v>0.66360997366245655</v>
      </c>
    </row>
    <row r="29" spans="1:11">
      <c r="A29" s="1" t="s">
        <v>41</v>
      </c>
      <c r="B29" s="1">
        <v>6046</v>
      </c>
      <c r="C29" s="1">
        <v>24260</v>
      </c>
      <c r="D29" s="1">
        <v>24376</v>
      </c>
      <c r="E29">
        <f t="shared" si="4"/>
        <v>6046</v>
      </c>
      <c r="F29">
        <f t="shared" si="0"/>
        <v>24376</v>
      </c>
      <c r="G29">
        <f t="shared" si="5"/>
        <v>0</v>
      </c>
      <c r="H29">
        <f t="shared" si="1"/>
        <v>99.367157665030007</v>
      </c>
      <c r="I29">
        <f t="shared" si="2"/>
        <v>100</v>
      </c>
      <c r="J29">
        <f t="shared" si="3"/>
        <v>66.455719221676659</v>
      </c>
      <c r="K29" s="2">
        <f t="shared" si="6"/>
        <v>0.65203524299326243</v>
      </c>
    </row>
    <row r="30" spans="1:11">
      <c r="A30" s="1" t="s">
        <v>42</v>
      </c>
      <c r="B30" s="1">
        <v>8166</v>
      </c>
      <c r="C30" s="1">
        <v>33289</v>
      </c>
      <c r="D30" s="1">
        <v>33784</v>
      </c>
      <c r="E30">
        <f t="shared" si="4"/>
        <v>8166</v>
      </c>
      <c r="F30">
        <f t="shared" si="0"/>
        <v>33784</v>
      </c>
      <c r="G30">
        <f t="shared" si="5"/>
        <v>0</v>
      </c>
      <c r="H30">
        <f t="shared" si="1"/>
        <v>98.06776485283784</v>
      </c>
      <c r="I30">
        <f t="shared" si="2"/>
        <v>100</v>
      </c>
      <c r="J30">
        <f t="shared" si="3"/>
        <v>66.02258828427928</v>
      </c>
      <c r="K30" s="2">
        <f t="shared" si="6"/>
        <v>0.66455719221676657</v>
      </c>
    </row>
    <row r="31" spans="1:11">
      <c r="A31" s="1" t="s">
        <v>43</v>
      </c>
      <c r="B31" s="1">
        <v>2994</v>
      </c>
      <c r="C31" s="1">
        <v>12107</v>
      </c>
      <c r="D31" s="1">
        <v>12670</v>
      </c>
      <c r="E31">
        <f t="shared" si="4"/>
        <v>2994</v>
      </c>
      <c r="F31">
        <f t="shared" si="0"/>
        <v>12670</v>
      </c>
      <c r="G31">
        <f t="shared" si="5"/>
        <v>0</v>
      </c>
      <c r="H31">
        <f t="shared" si="1"/>
        <v>94.181479950392728</v>
      </c>
      <c r="I31">
        <f t="shared" si="2"/>
        <v>100</v>
      </c>
      <c r="J31">
        <f t="shared" si="3"/>
        <v>64.727159983464233</v>
      </c>
      <c r="K31" s="2">
        <f t="shared" si="6"/>
        <v>0.66022588284279282</v>
      </c>
    </row>
    <row r="32" spans="1:11">
      <c r="A32" s="1" t="s">
        <v>44</v>
      </c>
      <c r="B32" s="1">
        <v>24719</v>
      </c>
      <c r="C32" s="1">
        <v>97795</v>
      </c>
      <c r="D32" s="1">
        <v>102555</v>
      </c>
      <c r="E32">
        <f t="shared" si="4"/>
        <v>24719</v>
      </c>
      <c r="F32">
        <f t="shared" si="0"/>
        <v>102555</v>
      </c>
      <c r="G32">
        <f t="shared" si="5"/>
        <v>0</v>
      </c>
      <c r="H32">
        <f t="shared" si="1"/>
        <v>93.88457783030988</v>
      </c>
      <c r="I32">
        <f t="shared" si="2"/>
        <v>100</v>
      </c>
      <c r="J32">
        <f t="shared" si="3"/>
        <v>64.628192610103284</v>
      </c>
      <c r="K32" s="2">
        <f t="shared" si="6"/>
        <v>0.64727159983464233</v>
      </c>
    </row>
    <row r="33" spans="1:11">
      <c r="A33" s="1" t="s">
        <v>45</v>
      </c>
      <c r="B33" s="1">
        <v>5328</v>
      </c>
      <c r="C33" s="1">
        <v>21322</v>
      </c>
      <c r="D33" s="1">
        <v>20955</v>
      </c>
      <c r="E33">
        <f t="shared" si="4"/>
        <v>5328</v>
      </c>
      <c r="F33">
        <f t="shared" si="0"/>
        <v>21322</v>
      </c>
      <c r="G33">
        <f t="shared" si="5"/>
        <v>0</v>
      </c>
      <c r="H33">
        <f t="shared" si="1"/>
        <v>100</v>
      </c>
      <c r="I33">
        <f t="shared" si="2"/>
        <v>97.705389521070401</v>
      </c>
      <c r="J33">
        <f t="shared" si="3"/>
        <v>65.901796507023462</v>
      </c>
      <c r="K33" s="2">
        <f t="shared" si="6"/>
        <v>0.64628192610103286</v>
      </c>
    </row>
    <row r="34" spans="1:11">
      <c r="A34" s="1" t="s">
        <v>46</v>
      </c>
      <c r="B34" s="1">
        <v>53083</v>
      </c>
      <c r="C34" s="1">
        <v>205802</v>
      </c>
      <c r="D34" s="1">
        <v>212145</v>
      </c>
      <c r="E34">
        <f t="shared" ref="E34:E52" si="7">MIN(B34:D34)</f>
        <v>53083</v>
      </c>
      <c r="F34">
        <f t="shared" ref="F34:F52" si="8">MAX(B34:D34)</f>
        <v>212145</v>
      </c>
      <c r="G34">
        <f t="shared" ref="G34:G52" si="9">(B34-E34)/(F34-E34)*100</f>
        <v>0</v>
      </c>
      <c r="H34">
        <f t="shared" si="1"/>
        <v>96.012246796846512</v>
      </c>
      <c r="I34">
        <f t="shared" si="2"/>
        <v>100</v>
      </c>
      <c r="J34">
        <f t="shared" ref="J34:J52" si="10">(G34+H34+I34)/3</f>
        <v>65.337415598948837</v>
      </c>
      <c r="K34" s="2">
        <f t="shared" si="6"/>
        <v>0.65901796507023469</v>
      </c>
    </row>
    <row r="35" spans="1:11">
      <c r="A35" s="1" t="s">
        <v>47</v>
      </c>
      <c r="B35" s="1">
        <v>28675</v>
      </c>
      <c r="C35" s="1">
        <v>116827</v>
      </c>
      <c r="D35" s="1">
        <v>122179</v>
      </c>
      <c r="E35">
        <f t="shared" si="7"/>
        <v>28675</v>
      </c>
      <c r="F35">
        <f t="shared" si="8"/>
        <v>122179</v>
      </c>
      <c r="G35">
        <f t="shared" si="9"/>
        <v>0</v>
      </c>
      <c r="H35">
        <f t="shared" si="1"/>
        <v>94.276180698151947</v>
      </c>
      <c r="I35">
        <f t="shared" si="2"/>
        <v>100</v>
      </c>
      <c r="J35">
        <f t="shared" si="10"/>
        <v>64.758726899383987</v>
      </c>
      <c r="K35" s="2">
        <f t="shared" ref="K35:K53" si="11">J34*$K$2</f>
        <v>0.65337415598948834</v>
      </c>
    </row>
    <row r="36" spans="1:11">
      <c r="A36" s="1" t="s">
        <v>48</v>
      </c>
      <c r="B36" s="1">
        <v>2563</v>
      </c>
      <c r="C36" s="1">
        <v>10058</v>
      </c>
      <c r="D36" s="1">
        <v>10164</v>
      </c>
      <c r="E36">
        <f t="shared" si="7"/>
        <v>2563</v>
      </c>
      <c r="F36">
        <f t="shared" si="8"/>
        <v>10164</v>
      </c>
      <c r="G36">
        <f t="shared" si="9"/>
        <v>0</v>
      </c>
      <c r="H36">
        <f t="shared" si="1"/>
        <v>98.605446651756353</v>
      </c>
      <c r="I36">
        <f t="shared" si="2"/>
        <v>100</v>
      </c>
      <c r="J36">
        <f t="shared" si="10"/>
        <v>66.201815550585451</v>
      </c>
      <c r="K36" s="2">
        <f t="shared" si="11"/>
        <v>0.64758726899383989</v>
      </c>
    </row>
    <row r="37" spans="1:11">
      <c r="A37" s="1" t="s">
        <v>49</v>
      </c>
      <c r="B37" s="1">
        <v>32341</v>
      </c>
      <c r="C37" s="1">
        <v>128220</v>
      </c>
      <c r="D37" s="1">
        <v>129529</v>
      </c>
      <c r="E37">
        <f t="shared" si="7"/>
        <v>32341</v>
      </c>
      <c r="F37">
        <f t="shared" si="8"/>
        <v>129529</v>
      </c>
      <c r="G37">
        <f t="shared" si="9"/>
        <v>0</v>
      </c>
      <c r="H37">
        <f t="shared" si="1"/>
        <v>98.653125900316908</v>
      </c>
      <c r="I37">
        <f t="shared" si="2"/>
        <v>100</v>
      </c>
      <c r="J37">
        <f t="shared" si="10"/>
        <v>66.217708633438974</v>
      </c>
      <c r="K37" s="2">
        <f t="shared" si="11"/>
        <v>0.66201815550585452</v>
      </c>
    </row>
    <row r="38" spans="1:11">
      <c r="A38" s="1" t="s">
        <v>50</v>
      </c>
      <c r="B38" s="1">
        <v>11579</v>
      </c>
      <c r="C38" s="1">
        <v>47369</v>
      </c>
      <c r="D38" s="1">
        <v>48107</v>
      </c>
      <c r="E38">
        <f t="shared" si="7"/>
        <v>11579</v>
      </c>
      <c r="F38">
        <f t="shared" si="8"/>
        <v>48107</v>
      </c>
      <c r="G38">
        <f t="shared" si="9"/>
        <v>0</v>
      </c>
      <c r="H38">
        <f t="shared" si="1"/>
        <v>97.979632063074902</v>
      </c>
      <c r="I38">
        <f t="shared" si="2"/>
        <v>100</v>
      </c>
      <c r="J38">
        <f t="shared" si="10"/>
        <v>65.993210687691644</v>
      </c>
      <c r="K38" s="2">
        <f t="shared" si="11"/>
        <v>0.66217708633438976</v>
      </c>
    </row>
    <row r="39" spans="1:11">
      <c r="A39" s="1" t="s">
        <v>51</v>
      </c>
      <c r="B39" s="1">
        <v>10280</v>
      </c>
      <c r="C39" s="1">
        <v>39736</v>
      </c>
      <c r="D39" s="1">
        <v>41143</v>
      </c>
      <c r="E39">
        <f t="shared" si="7"/>
        <v>10280</v>
      </c>
      <c r="F39">
        <f t="shared" si="8"/>
        <v>41143</v>
      </c>
      <c r="G39">
        <f t="shared" si="9"/>
        <v>0</v>
      </c>
      <c r="H39">
        <f t="shared" si="1"/>
        <v>95.441143116352904</v>
      </c>
      <c r="I39">
        <f t="shared" si="2"/>
        <v>100</v>
      </c>
      <c r="J39">
        <f t="shared" si="10"/>
        <v>65.147047705450973</v>
      </c>
      <c r="K39" s="2">
        <f t="shared" si="11"/>
        <v>0.6599321068769165</v>
      </c>
    </row>
    <row r="40" spans="1:11">
      <c r="A40" s="1" t="s">
        <v>52</v>
      </c>
      <c r="B40" s="1">
        <v>32901</v>
      </c>
      <c r="C40" s="1">
        <v>129979</v>
      </c>
      <c r="D40" s="1">
        <v>132099</v>
      </c>
      <c r="E40">
        <f t="shared" si="7"/>
        <v>32901</v>
      </c>
      <c r="F40">
        <f t="shared" si="8"/>
        <v>132099</v>
      </c>
      <c r="G40">
        <f t="shared" si="9"/>
        <v>0</v>
      </c>
      <c r="H40">
        <f t="shared" si="1"/>
        <v>97.862860138309244</v>
      </c>
      <c r="I40">
        <f t="shared" si="2"/>
        <v>100</v>
      </c>
      <c r="J40">
        <f t="shared" si="10"/>
        <v>65.954286712769758</v>
      </c>
      <c r="K40" s="2">
        <f t="shared" si="11"/>
        <v>0.65147047705450978</v>
      </c>
    </row>
    <row r="41" spans="1:11">
      <c r="A41" s="1" t="s">
        <v>53</v>
      </c>
      <c r="B41" s="1">
        <v>2546</v>
      </c>
      <c r="C41" s="1">
        <v>10013</v>
      </c>
      <c r="D41" s="1">
        <v>10544</v>
      </c>
      <c r="E41">
        <f t="shared" si="7"/>
        <v>2546</v>
      </c>
      <c r="F41">
        <f t="shared" si="8"/>
        <v>10544</v>
      </c>
      <c r="G41">
        <f t="shared" si="9"/>
        <v>0</v>
      </c>
      <c r="H41">
        <f t="shared" si="1"/>
        <v>93.360840210052515</v>
      </c>
      <c r="I41">
        <f t="shared" si="2"/>
        <v>100</v>
      </c>
      <c r="J41">
        <f t="shared" si="10"/>
        <v>64.453613403350843</v>
      </c>
      <c r="K41" s="2">
        <f t="shared" si="11"/>
        <v>0.65954286712769761</v>
      </c>
    </row>
    <row r="42" spans="1:11">
      <c r="A42" s="1" t="s">
        <v>54</v>
      </c>
      <c r="B42" s="1">
        <v>13492</v>
      </c>
      <c r="C42" s="1">
        <v>55591</v>
      </c>
      <c r="D42" s="1">
        <v>57071</v>
      </c>
      <c r="E42">
        <f t="shared" si="7"/>
        <v>13492</v>
      </c>
      <c r="F42">
        <f t="shared" si="8"/>
        <v>57071</v>
      </c>
      <c r="G42">
        <f t="shared" si="9"/>
        <v>0</v>
      </c>
      <c r="H42">
        <f t="shared" si="1"/>
        <v>96.603868835907207</v>
      </c>
      <c r="I42">
        <f t="shared" si="2"/>
        <v>100</v>
      </c>
      <c r="J42">
        <f t="shared" si="10"/>
        <v>65.534622945302402</v>
      </c>
      <c r="K42" s="2">
        <f t="shared" si="11"/>
        <v>0.6445361340335084</v>
      </c>
    </row>
    <row r="43" spans="1:11">
      <c r="A43" s="1" t="s">
        <v>55</v>
      </c>
      <c r="B43" s="1">
        <v>2832</v>
      </c>
      <c r="C43" s="1">
        <v>11067</v>
      </c>
      <c r="D43" s="1">
        <v>11392</v>
      </c>
      <c r="E43">
        <f t="shared" si="7"/>
        <v>2832</v>
      </c>
      <c r="F43">
        <f t="shared" si="8"/>
        <v>11392</v>
      </c>
      <c r="G43">
        <f t="shared" si="9"/>
        <v>0</v>
      </c>
      <c r="H43">
        <f t="shared" si="1"/>
        <v>96.203271028037392</v>
      </c>
      <c r="I43">
        <f t="shared" si="2"/>
        <v>100</v>
      </c>
      <c r="J43">
        <f t="shared" si="10"/>
        <v>65.401090342679126</v>
      </c>
      <c r="K43" s="2">
        <f t="shared" si="11"/>
        <v>0.65534622945302401</v>
      </c>
    </row>
    <row r="44" spans="1:11">
      <c r="A44" s="1" t="s">
        <v>56</v>
      </c>
      <c r="B44" s="1">
        <v>19250</v>
      </c>
      <c r="C44" s="1">
        <v>79271</v>
      </c>
      <c r="D44" s="1">
        <v>81970</v>
      </c>
      <c r="E44">
        <f t="shared" si="7"/>
        <v>19250</v>
      </c>
      <c r="F44">
        <f t="shared" si="8"/>
        <v>81970</v>
      </c>
      <c r="G44">
        <f t="shared" si="9"/>
        <v>0</v>
      </c>
      <c r="H44">
        <f t="shared" si="1"/>
        <v>95.696747448979593</v>
      </c>
      <c r="I44">
        <f t="shared" si="2"/>
        <v>100</v>
      </c>
      <c r="J44">
        <f t="shared" si="10"/>
        <v>65.232249149659864</v>
      </c>
      <c r="K44" s="2">
        <f t="shared" si="11"/>
        <v>0.65401090342679125</v>
      </c>
    </row>
    <row r="45" spans="1:11">
      <c r="A45" s="1" t="s">
        <v>57</v>
      </c>
      <c r="B45" s="1">
        <v>88265</v>
      </c>
      <c r="C45" s="1">
        <v>363960</v>
      </c>
      <c r="D45" s="1">
        <v>379412</v>
      </c>
      <c r="E45">
        <f t="shared" si="7"/>
        <v>88265</v>
      </c>
      <c r="F45">
        <f t="shared" si="8"/>
        <v>379412</v>
      </c>
      <c r="G45">
        <f t="shared" si="9"/>
        <v>0</v>
      </c>
      <c r="H45">
        <f t="shared" si="1"/>
        <v>94.692715363716601</v>
      </c>
      <c r="I45">
        <f t="shared" si="2"/>
        <v>100</v>
      </c>
      <c r="J45">
        <f t="shared" si="10"/>
        <v>64.897571787905534</v>
      </c>
      <c r="K45" s="2">
        <f t="shared" si="11"/>
        <v>0.65232249149659871</v>
      </c>
    </row>
    <row r="46" spans="1:11">
      <c r="A46" s="1" t="s">
        <v>58</v>
      </c>
      <c r="B46" s="1">
        <v>11862</v>
      </c>
      <c r="C46" s="1">
        <v>45745</v>
      </c>
      <c r="D46" s="1">
        <v>46912</v>
      </c>
      <c r="E46">
        <f t="shared" si="7"/>
        <v>11862</v>
      </c>
      <c r="F46">
        <f t="shared" si="8"/>
        <v>46912</v>
      </c>
      <c r="G46">
        <f t="shared" si="9"/>
        <v>0</v>
      </c>
      <c r="H46">
        <f t="shared" si="1"/>
        <v>96.67047075606277</v>
      </c>
      <c r="I46">
        <f t="shared" si="2"/>
        <v>100</v>
      </c>
      <c r="J46">
        <f t="shared" si="10"/>
        <v>65.556823585354252</v>
      </c>
      <c r="K46" s="2">
        <f t="shared" si="11"/>
        <v>0.64897571787905539</v>
      </c>
    </row>
    <row r="47" spans="1:11">
      <c r="A47" s="1" t="s">
        <v>59</v>
      </c>
      <c r="B47" s="1">
        <v>1303</v>
      </c>
      <c r="C47" s="1">
        <v>5069</v>
      </c>
      <c r="D47" s="1">
        <v>5342</v>
      </c>
      <c r="E47">
        <f t="shared" si="7"/>
        <v>1303</v>
      </c>
      <c r="F47">
        <f t="shared" si="8"/>
        <v>5342</v>
      </c>
      <c r="G47">
        <f t="shared" si="9"/>
        <v>0</v>
      </c>
      <c r="H47">
        <f t="shared" si="1"/>
        <v>93.240901213171583</v>
      </c>
      <c r="I47">
        <f t="shared" si="2"/>
        <v>100</v>
      </c>
      <c r="J47">
        <f t="shared" si="10"/>
        <v>64.413633737723856</v>
      </c>
      <c r="K47" s="2">
        <f t="shared" si="11"/>
        <v>0.65556823585354251</v>
      </c>
    </row>
    <row r="48" spans="1:11">
      <c r="A48" s="1" t="s">
        <v>60</v>
      </c>
      <c r="B48" s="1">
        <v>23580</v>
      </c>
      <c r="C48" s="1">
        <v>94523</v>
      </c>
      <c r="D48" s="1">
        <v>96748</v>
      </c>
      <c r="E48">
        <f t="shared" si="7"/>
        <v>23580</v>
      </c>
      <c r="F48">
        <f t="shared" si="8"/>
        <v>96748</v>
      </c>
      <c r="G48">
        <f t="shared" si="9"/>
        <v>0</v>
      </c>
      <c r="H48">
        <f t="shared" si="1"/>
        <v>96.959053137983815</v>
      </c>
      <c r="I48">
        <f t="shared" si="2"/>
        <v>100</v>
      </c>
      <c r="J48">
        <f t="shared" si="10"/>
        <v>65.653017712661267</v>
      </c>
      <c r="K48" s="2">
        <f t="shared" si="11"/>
        <v>0.64413633737723852</v>
      </c>
    </row>
    <row r="49" spans="1:11">
      <c r="A49" s="1" t="s">
        <v>61</v>
      </c>
      <c r="B49" s="1">
        <v>21104</v>
      </c>
      <c r="C49" s="1">
        <v>82466</v>
      </c>
      <c r="D49" s="1">
        <v>84270</v>
      </c>
      <c r="E49">
        <f t="shared" si="7"/>
        <v>21104</v>
      </c>
      <c r="F49">
        <f t="shared" si="8"/>
        <v>84270</v>
      </c>
      <c r="G49">
        <f t="shared" si="9"/>
        <v>0</v>
      </c>
      <c r="H49">
        <f t="shared" si="1"/>
        <v>97.144033182408265</v>
      </c>
      <c r="I49">
        <f t="shared" si="2"/>
        <v>100</v>
      </c>
      <c r="J49">
        <f t="shared" si="10"/>
        <v>65.714677727469422</v>
      </c>
      <c r="K49" s="2">
        <f t="shared" si="11"/>
        <v>0.65653017712661266</v>
      </c>
    </row>
    <row r="50" spans="1:11">
      <c r="A50" s="1" t="s">
        <v>62</v>
      </c>
      <c r="B50" s="1">
        <v>4296</v>
      </c>
      <c r="C50" s="1">
        <v>17304</v>
      </c>
      <c r="D50" s="1">
        <v>17484</v>
      </c>
      <c r="E50">
        <f t="shared" si="7"/>
        <v>4296</v>
      </c>
      <c r="F50">
        <f t="shared" si="8"/>
        <v>17484</v>
      </c>
      <c r="G50">
        <f t="shared" si="9"/>
        <v>0</v>
      </c>
      <c r="H50">
        <f t="shared" si="1"/>
        <v>98.635122838944497</v>
      </c>
      <c r="I50">
        <f t="shared" si="2"/>
        <v>100</v>
      </c>
      <c r="J50">
        <f t="shared" si="10"/>
        <v>66.211707612981499</v>
      </c>
      <c r="K50" s="2">
        <f t="shared" si="11"/>
        <v>0.65714677727469428</v>
      </c>
    </row>
    <row r="51" spans="1:11">
      <c r="A51" s="1" t="s">
        <v>63</v>
      </c>
      <c r="B51" s="1">
        <v>15554</v>
      </c>
      <c r="C51" s="1">
        <v>60007</v>
      </c>
      <c r="D51" s="1">
        <v>61639</v>
      </c>
      <c r="E51">
        <f t="shared" si="7"/>
        <v>15554</v>
      </c>
      <c r="F51">
        <f t="shared" si="8"/>
        <v>61639</v>
      </c>
      <c r="G51">
        <f t="shared" si="9"/>
        <v>0</v>
      </c>
      <c r="H51">
        <f t="shared" si="1"/>
        <v>96.458717587067383</v>
      </c>
      <c r="I51">
        <f t="shared" si="2"/>
        <v>100</v>
      </c>
      <c r="J51">
        <f t="shared" si="10"/>
        <v>65.486239195689123</v>
      </c>
      <c r="K51" s="2">
        <f t="shared" si="11"/>
        <v>0.66211707612981496</v>
      </c>
    </row>
    <row r="52" spans="1:11">
      <c r="A52" s="1" t="s">
        <v>64</v>
      </c>
      <c r="B52" s="1">
        <v>1584</v>
      </c>
      <c r="C52" s="1">
        <v>6157</v>
      </c>
      <c r="D52" s="1">
        <v>6189</v>
      </c>
      <c r="E52">
        <f t="shared" si="7"/>
        <v>1584</v>
      </c>
      <c r="F52">
        <f t="shared" si="8"/>
        <v>6189</v>
      </c>
      <c r="G52">
        <f t="shared" si="9"/>
        <v>0</v>
      </c>
      <c r="H52">
        <f t="shared" si="1"/>
        <v>99.305103148751357</v>
      </c>
      <c r="I52">
        <f t="shared" si="2"/>
        <v>100</v>
      </c>
      <c r="J52">
        <f t="shared" si="10"/>
        <v>66.435034382917124</v>
      </c>
      <c r="K52" s="2">
        <f t="shared" si="11"/>
        <v>0.65486239195689122</v>
      </c>
    </row>
    <row r="53" spans="1:11">
      <c r="C53" s="5"/>
      <c r="K53" s="2">
        <f t="shared" si="11"/>
        <v>0.66435034382917124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sqref="A1:J1"/>
    </sheetView>
  </sheetViews>
  <sheetFormatPr defaultColWidth="11.19921875" defaultRowHeight="15.6"/>
  <cols>
    <col min="1" max="1" width="15.796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796875" style="2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>
      <c r="A2" s="1" t="s">
        <v>14</v>
      </c>
      <c r="B2" s="1">
        <v>15165</v>
      </c>
      <c r="C2" s="1">
        <v>69056</v>
      </c>
      <c r="D2" s="1">
        <v>66870</v>
      </c>
      <c r="E2">
        <f t="shared" ref="E2:E33" si="0">MIN(B2:D2)</f>
        <v>15165</v>
      </c>
      <c r="F2">
        <f t="shared" ref="F2:F33" si="1">MAX(B2:D2)</f>
        <v>69056</v>
      </c>
      <c r="G2">
        <f t="shared" ref="G2:G33" si="2">(B2-E2)/(F2-E2)*100</f>
        <v>0</v>
      </c>
      <c r="H2">
        <f t="shared" ref="H2:H33" si="3">(C2-E2)/(F2-E2)*100</f>
        <v>100</v>
      </c>
      <c r="I2">
        <f t="shared" ref="I2:I33" si="4">(D2-E2)/(F2-E2)*100</f>
        <v>95.94366406264497</v>
      </c>
      <c r="J2">
        <f t="shared" ref="J2:J33" si="5">(G2+H2+I2)/3</f>
        <v>65.314554687548323</v>
      </c>
      <c r="K2" s="20">
        <v>0.01</v>
      </c>
    </row>
    <row r="3" spans="1:11">
      <c r="A3" s="1" t="s">
        <v>15</v>
      </c>
      <c r="B3" s="1">
        <v>1163</v>
      </c>
      <c r="C3" s="1">
        <v>5364</v>
      </c>
      <c r="D3" s="1">
        <v>6396</v>
      </c>
      <c r="E3">
        <f t="shared" si="0"/>
        <v>1163</v>
      </c>
      <c r="F3">
        <f t="shared" si="1"/>
        <v>6396</v>
      </c>
      <c r="G3">
        <f t="shared" si="2"/>
        <v>0</v>
      </c>
      <c r="H3">
        <f t="shared" si="3"/>
        <v>80.278998662335184</v>
      </c>
      <c r="I3">
        <f t="shared" si="4"/>
        <v>100</v>
      </c>
      <c r="J3">
        <f t="shared" si="5"/>
        <v>60.092999554111735</v>
      </c>
      <c r="K3" s="2">
        <f t="shared" ref="K3:K34" si="6">J2*$K$2</f>
        <v>0.65314554687548321</v>
      </c>
    </row>
    <row r="4" spans="1:11">
      <c r="A4" s="1" t="s">
        <v>16</v>
      </c>
      <c r="B4" s="1">
        <v>18030</v>
      </c>
      <c r="C4" s="1">
        <v>80430</v>
      </c>
      <c r="D4" s="1">
        <v>79329</v>
      </c>
      <c r="E4">
        <f t="shared" si="0"/>
        <v>18030</v>
      </c>
      <c r="F4">
        <f t="shared" si="1"/>
        <v>80430</v>
      </c>
      <c r="G4">
        <f t="shared" si="2"/>
        <v>0</v>
      </c>
      <c r="H4">
        <f t="shared" si="3"/>
        <v>100</v>
      </c>
      <c r="I4">
        <f t="shared" si="4"/>
        <v>98.235576923076934</v>
      </c>
      <c r="J4">
        <f t="shared" si="5"/>
        <v>66.078525641025649</v>
      </c>
      <c r="K4" s="2">
        <f t="shared" si="6"/>
        <v>0.60092999554111737</v>
      </c>
    </row>
    <row r="5" spans="1:11">
      <c r="A5" s="1" t="s">
        <v>17</v>
      </c>
      <c r="B5" s="1">
        <v>8493</v>
      </c>
      <c r="C5" s="1">
        <v>40174</v>
      </c>
      <c r="D5" s="1">
        <v>40187</v>
      </c>
      <c r="E5">
        <f t="shared" si="0"/>
        <v>8493</v>
      </c>
      <c r="F5">
        <f t="shared" si="1"/>
        <v>40187</v>
      </c>
      <c r="G5">
        <f t="shared" si="2"/>
        <v>0</v>
      </c>
      <c r="H5">
        <f t="shared" si="3"/>
        <v>99.958982772764557</v>
      </c>
      <c r="I5">
        <f t="shared" si="4"/>
        <v>100</v>
      </c>
      <c r="J5">
        <f t="shared" si="5"/>
        <v>66.65299425758819</v>
      </c>
      <c r="K5" s="2">
        <f t="shared" si="6"/>
        <v>0.66078525641025654</v>
      </c>
    </row>
    <row r="6" spans="1:11">
      <c r="A6" s="1" t="s">
        <v>18</v>
      </c>
      <c r="B6" s="1">
        <v>74463</v>
      </c>
      <c r="C6" s="1">
        <v>345550</v>
      </c>
      <c r="D6" s="1">
        <v>318497</v>
      </c>
      <c r="E6">
        <f t="shared" si="0"/>
        <v>74463</v>
      </c>
      <c r="F6">
        <f t="shared" si="1"/>
        <v>345550</v>
      </c>
      <c r="G6">
        <f t="shared" si="2"/>
        <v>0</v>
      </c>
      <c r="H6">
        <f t="shared" si="3"/>
        <v>100</v>
      </c>
      <c r="I6">
        <f t="shared" si="4"/>
        <v>90.020546909294808</v>
      </c>
      <c r="J6">
        <f t="shared" si="5"/>
        <v>63.340182303098267</v>
      </c>
      <c r="K6" s="2">
        <f t="shared" si="6"/>
        <v>0.66652994257588194</v>
      </c>
    </row>
    <row r="7" spans="1:11">
      <c r="A7" s="1" t="s">
        <v>19</v>
      </c>
      <c r="B7" s="1">
        <v>11904</v>
      </c>
      <c r="C7" s="1">
        <v>46644</v>
      </c>
      <c r="D7" s="1">
        <v>49381</v>
      </c>
      <c r="E7">
        <f t="shared" si="0"/>
        <v>11904</v>
      </c>
      <c r="F7">
        <f t="shared" si="1"/>
        <v>49381</v>
      </c>
      <c r="G7">
        <f t="shared" si="2"/>
        <v>0</v>
      </c>
      <c r="H7">
        <f t="shared" si="3"/>
        <v>92.69685407049657</v>
      </c>
      <c r="I7">
        <f t="shared" si="4"/>
        <v>100</v>
      </c>
      <c r="J7">
        <f t="shared" si="5"/>
        <v>64.232284690165514</v>
      </c>
      <c r="K7" s="2">
        <f t="shared" si="6"/>
        <v>0.63340182303098269</v>
      </c>
    </row>
    <row r="8" spans="1:11">
      <c r="A8" s="1" t="s">
        <v>20</v>
      </c>
      <c r="B8" s="1">
        <v>11915</v>
      </c>
      <c r="C8" s="1">
        <v>34649</v>
      </c>
      <c r="D8" s="1">
        <v>34902</v>
      </c>
      <c r="E8">
        <f t="shared" si="0"/>
        <v>11915</v>
      </c>
      <c r="F8">
        <f t="shared" si="1"/>
        <v>34902</v>
      </c>
      <c r="G8">
        <f t="shared" si="2"/>
        <v>0</v>
      </c>
      <c r="H8">
        <f t="shared" si="3"/>
        <v>98.899377909253062</v>
      </c>
      <c r="I8">
        <f t="shared" si="4"/>
        <v>100</v>
      </c>
      <c r="J8">
        <f t="shared" si="5"/>
        <v>66.299792636417692</v>
      </c>
      <c r="K8" s="2">
        <f t="shared" si="6"/>
        <v>0.6423228469016552</v>
      </c>
    </row>
    <row r="9" spans="1:11">
      <c r="A9" s="1" t="s">
        <v>21</v>
      </c>
      <c r="B9" s="1">
        <v>2950</v>
      </c>
      <c r="C9" s="1">
        <v>11230</v>
      </c>
      <c r="D9" s="1">
        <v>11462</v>
      </c>
      <c r="E9">
        <f t="shared" si="0"/>
        <v>2950</v>
      </c>
      <c r="F9">
        <f t="shared" si="1"/>
        <v>11462</v>
      </c>
      <c r="G9">
        <f t="shared" si="2"/>
        <v>0</v>
      </c>
      <c r="H9">
        <f t="shared" si="3"/>
        <v>97.274436090225564</v>
      </c>
      <c r="I9">
        <f t="shared" si="4"/>
        <v>100</v>
      </c>
      <c r="J9">
        <f t="shared" si="5"/>
        <v>65.758145363408516</v>
      </c>
      <c r="K9" s="2">
        <f t="shared" si="6"/>
        <v>0.66299792636417698</v>
      </c>
    </row>
    <row r="10" spans="1:11">
      <c r="A10" s="1" t="s">
        <v>22</v>
      </c>
      <c r="B10" s="1">
        <v>2005</v>
      </c>
      <c r="C10" s="1">
        <v>5832</v>
      </c>
      <c r="D10" s="1">
        <v>5556</v>
      </c>
      <c r="E10">
        <f t="shared" si="0"/>
        <v>2005</v>
      </c>
      <c r="F10">
        <f t="shared" si="1"/>
        <v>5832</v>
      </c>
      <c r="G10">
        <f t="shared" si="2"/>
        <v>0</v>
      </c>
      <c r="H10">
        <f t="shared" si="3"/>
        <v>100</v>
      </c>
      <c r="I10">
        <f t="shared" si="4"/>
        <v>92.788084661614846</v>
      </c>
      <c r="J10">
        <f t="shared" si="5"/>
        <v>64.262694887204944</v>
      </c>
      <c r="K10" s="2">
        <f t="shared" si="6"/>
        <v>0.65758145363408516</v>
      </c>
    </row>
    <row r="11" spans="1:11">
      <c r="A11" s="1" t="s">
        <v>23</v>
      </c>
      <c r="B11" s="1">
        <v>56302</v>
      </c>
      <c r="C11" s="1">
        <v>250785</v>
      </c>
      <c r="D11" s="1">
        <v>260794</v>
      </c>
      <c r="E11">
        <f t="shared" si="0"/>
        <v>56302</v>
      </c>
      <c r="F11">
        <f t="shared" si="1"/>
        <v>260794</v>
      </c>
      <c r="G11">
        <f t="shared" si="2"/>
        <v>0</v>
      </c>
      <c r="H11">
        <f t="shared" si="3"/>
        <v>95.10543199733975</v>
      </c>
      <c r="I11">
        <f t="shared" si="4"/>
        <v>100</v>
      </c>
      <c r="J11">
        <f t="shared" si="5"/>
        <v>65.035143999113245</v>
      </c>
      <c r="K11" s="2">
        <f t="shared" si="6"/>
        <v>0.64262694887204941</v>
      </c>
    </row>
    <row r="12" spans="1:11">
      <c r="A12" s="1" t="s">
        <v>24</v>
      </c>
      <c r="B12" s="1">
        <v>24818</v>
      </c>
      <c r="C12" s="1">
        <v>109531</v>
      </c>
      <c r="D12" s="1">
        <v>109357</v>
      </c>
      <c r="E12">
        <f t="shared" si="0"/>
        <v>24818</v>
      </c>
      <c r="F12">
        <f t="shared" si="1"/>
        <v>109531</v>
      </c>
      <c r="G12">
        <f t="shared" si="2"/>
        <v>0</v>
      </c>
      <c r="H12">
        <f t="shared" si="3"/>
        <v>100</v>
      </c>
      <c r="I12">
        <f t="shared" si="4"/>
        <v>99.794600592589106</v>
      </c>
      <c r="J12">
        <f t="shared" si="5"/>
        <v>66.598200197529707</v>
      </c>
      <c r="K12" s="2">
        <f t="shared" si="6"/>
        <v>0.65035143999113243</v>
      </c>
    </row>
    <row r="13" spans="1:11">
      <c r="A13" s="1" t="s">
        <v>25</v>
      </c>
      <c r="B13" s="1">
        <v>2838</v>
      </c>
      <c r="C13" s="1">
        <v>12133</v>
      </c>
      <c r="D13" s="1">
        <v>13328</v>
      </c>
      <c r="E13">
        <f t="shared" si="0"/>
        <v>2838</v>
      </c>
      <c r="F13">
        <f t="shared" si="1"/>
        <v>13328</v>
      </c>
      <c r="G13">
        <f t="shared" si="2"/>
        <v>0</v>
      </c>
      <c r="H13">
        <f t="shared" si="3"/>
        <v>88.608198284080075</v>
      </c>
      <c r="I13">
        <f t="shared" si="4"/>
        <v>100</v>
      </c>
      <c r="J13">
        <f t="shared" si="5"/>
        <v>62.869399428026689</v>
      </c>
      <c r="K13" s="2">
        <f t="shared" si="6"/>
        <v>0.66598200197529711</v>
      </c>
    </row>
    <row r="14" spans="1:11">
      <c r="A14" s="1" t="s">
        <v>26</v>
      </c>
      <c r="B14" s="1">
        <v>3628</v>
      </c>
      <c r="C14" s="1">
        <v>17084</v>
      </c>
      <c r="D14" s="1">
        <v>18838</v>
      </c>
      <c r="E14">
        <f t="shared" si="0"/>
        <v>3628</v>
      </c>
      <c r="F14">
        <f t="shared" si="1"/>
        <v>18838</v>
      </c>
      <c r="G14">
        <f t="shared" si="2"/>
        <v>0</v>
      </c>
      <c r="H14">
        <f t="shared" si="3"/>
        <v>88.468113083497698</v>
      </c>
      <c r="I14">
        <f t="shared" si="4"/>
        <v>100</v>
      </c>
      <c r="J14">
        <f t="shared" si="5"/>
        <v>62.822704361165904</v>
      </c>
      <c r="K14" s="2">
        <f t="shared" si="6"/>
        <v>0.62869399428026695</v>
      </c>
    </row>
    <row r="15" spans="1:11">
      <c r="A15" s="1" t="s">
        <v>27</v>
      </c>
      <c r="B15" s="1">
        <v>35347</v>
      </c>
      <c r="C15" s="1">
        <v>128282</v>
      </c>
      <c r="D15" s="1">
        <v>126625</v>
      </c>
      <c r="E15">
        <f t="shared" si="0"/>
        <v>35347</v>
      </c>
      <c r="F15">
        <f t="shared" si="1"/>
        <v>128282</v>
      </c>
      <c r="G15">
        <f t="shared" si="2"/>
        <v>0</v>
      </c>
      <c r="H15">
        <f t="shared" si="3"/>
        <v>100</v>
      </c>
      <c r="I15">
        <f t="shared" si="4"/>
        <v>98.217033410448167</v>
      </c>
      <c r="J15">
        <f t="shared" si="5"/>
        <v>66.072344470149389</v>
      </c>
      <c r="K15" s="2">
        <f t="shared" si="6"/>
        <v>0.62822704361165904</v>
      </c>
    </row>
    <row r="16" spans="1:11">
      <c r="A16" s="1" t="s">
        <v>28</v>
      </c>
      <c r="B16" s="1">
        <v>19156</v>
      </c>
      <c r="C16" s="1">
        <v>77603</v>
      </c>
      <c r="D16" s="1">
        <v>79190</v>
      </c>
      <c r="E16">
        <f t="shared" si="0"/>
        <v>19156</v>
      </c>
      <c r="F16">
        <f t="shared" si="1"/>
        <v>79190</v>
      </c>
      <c r="G16">
        <f t="shared" si="2"/>
        <v>0</v>
      </c>
      <c r="H16">
        <f t="shared" si="3"/>
        <v>97.356497984475467</v>
      </c>
      <c r="I16">
        <f t="shared" si="4"/>
        <v>100</v>
      </c>
      <c r="J16">
        <f t="shared" si="5"/>
        <v>65.785499328158494</v>
      </c>
      <c r="K16" s="2">
        <f t="shared" si="6"/>
        <v>0.66072344470149391</v>
      </c>
    </row>
    <row r="17" spans="1:11">
      <c r="A17" s="1" t="s">
        <v>29</v>
      </c>
      <c r="B17" s="1">
        <v>8074</v>
      </c>
      <c r="C17" s="1">
        <v>35560</v>
      </c>
      <c r="D17" s="1">
        <v>35369</v>
      </c>
      <c r="E17">
        <f t="shared" si="0"/>
        <v>8074</v>
      </c>
      <c r="F17">
        <f t="shared" si="1"/>
        <v>35560</v>
      </c>
      <c r="G17">
        <f t="shared" si="2"/>
        <v>0</v>
      </c>
      <c r="H17">
        <f t="shared" si="3"/>
        <v>100</v>
      </c>
      <c r="I17">
        <f t="shared" si="4"/>
        <v>99.305100778578179</v>
      </c>
      <c r="J17">
        <f t="shared" si="5"/>
        <v>66.435033592859398</v>
      </c>
      <c r="K17" s="2">
        <f t="shared" si="6"/>
        <v>0.65785499328158492</v>
      </c>
    </row>
    <row r="18" spans="1:11">
      <c r="A18" s="1" t="s">
        <v>30</v>
      </c>
      <c r="B18" s="1">
        <v>6990</v>
      </c>
      <c r="C18" s="1">
        <v>32746</v>
      </c>
      <c r="D18" s="1">
        <v>32960</v>
      </c>
      <c r="E18">
        <f t="shared" si="0"/>
        <v>6990</v>
      </c>
      <c r="F18">
        <f t="shared" si="1"/>
        <v>32960</v>
      </c>
      <c r="G18">
        <f t="shared" si="2"/>
        <v>0</v>
      </c>
      <c r="H18">
        <f t="shared" si="3"/>
        <v>99.175972275702733</v>
      </c>
      <c r="I18">
        <f t="shared" si="4"/>
        <v>100</v>
      </c>
      <c r="J18">
        <f t="shared" si="5"/>
        <v>66.391990758567587</v>
      </c>
      <c r="K18" s="2">
        <f t="shared" si="6"/>
        <v>0.66435033592859394</v>
      </c>
    </row>
    <row r="19" spans="1:11">
      <c r="A19" s="1" t="s">
        <v>31</v>
      </c>
      <c r="B19" s="1">
        <v>12816</v>
      </c>
      <c r="C19" s="1">
        <v>58285</v>
      </c>
      <c r="D19" s="1">
        <v>60854</v>
      </c>
      <c r="E19">
        <f t="shared" si="0"/>
        <v>12816</v>
      </c>
      <c r="F19">
        <f t="shared" si="1"/>
        <v>60854</v>
      </c>
      <c r="G19">
        <f t="shared" si="2"/>
        <v>0</v>
      </c>
      <c r="H19">
        <f t="shared" si="3"/>
        <v>94.652150380948413</v>
      </c>
      <c r="I19">
        <f t="shared" si="4"/>
        <v>100</v>
      </c>
      <c r="J19">
        <f t="shared" si="5"/>
        <v>64.8840501269828</v>
      </c>
      <c r="K19" s="2">
        <f t="shared" si="6"/>
        <v>0.66391990758567587</v>
      </c>
    </row>
    <row r="20" spans="1:11">
      <c r="A20" s="1" t="s">
        <v>32</v>
      </c>
      <c r="B20" s="1">
        <v>14831</v>
      </c>
      <c r="C20" s="1">
        <v>56590</v>
      </c>
      <c r="D20" s="1">
        <v>55995</v>
      </c>
      <c r="E20">
        <f t="shared" si="0"/>
        <v>14831</v>
      </c>
      <c r="F20">
        <f t="shared" si="1"/>
        <v>56590</v>
      </c>
      <c r="G20">
        <f t="shared" si="2"/>
        <v>0</v>
      </c>
      <c r="H20">
        <f t="shared" si="3"/>
        <v>100</v>
      </c>
      <c r="I20">
        <f t="shared" si="4"/>
        <v>98.575157451088387</v>
      </c>
      <c r="J20">
        <f t="shared" si="5"/>
        <v>66.1917191503628</v>
      </c>
      <c r="K20" s="2">
        <f t="shared" si="6"/>
        <v>0.64884050126982806</v>
      </c>
    </row>
    <row r="21" spans="1:11">
      <c r="A21" s="1" t="s">
        <v>33</v>
      </c>
      <c r="B21" s="1">
        <v>3713</v>
      </c>
      <c r="C21" s="1">
        <v>16100</v>
      </c>
      <c r="D21" s="1">
        <v>17973</v>
      </c>
      <c r="E21">
        <f t="shared" si="0"/>
        <v>3713</v>
      </c>
      <c r="F21">
        <f t="shared" si="1"/>
        <v>17973</v>
      </c>
      <c r="G21">
        <f t="shared" si="2"/>
        <v>0</v>
      </c>
      <c r="H21">
        <f t="shared" si="3"/>
        <v>86.86535764375877</v>
      </c>
      <c r="I21">
        <f t="shared" si="4"/>
        <v>100</v>
      </c>
      <c r="J21">
        <f t="shared" si="5"/>
        <v>62.288452547919597</v>
      </c>
      <c r="K21" s="2">
        <f t="shared" si="6"/>
        <v>0.66191719150362804</v>
      </c>
    </row>
    <row r="22" spans="1:11">
      <c r="A22" s="1" t="s">
        <v>34</v>
      </c>
      <c r="B22" s="1">
        <v>16908</v>
      </c>
      <c r="C22" s="1">
        <v>58911</v>
      </c>
      <c r="D22" s="1">
        <v>57567</v>
      </c>
      <c r="E22">
        <f t="shared" si="0"/>
        <v>16908</v>
      </c>
      <c r="F22">
        <f t="shared" si="1"/>
        <v>58911</v>
      </c>
      <c r="G22">
        <f t="shared" si="2"/>
        <v>0</v>
      </c>
      <c r="H22">
        <f t="shared" si="3"/>
        <v>100</v>
      </c>
      <c r="I22">
        <f t="shared" si="4"/>
        <v>96.800228555103203</v>
      </c>
      <c r="J22">
        <f t="shared" si="5"/>
        <v>65.600076185034411</v>
      </c>
      <c r="K22" s="2">
        <f t="shared" si="6"/>
        <v>0.62288452547919604</v>
      </c>
    </row>
    <row r="23" spans="1:11">
      <c r="A23" s="1" t="s">
        <v>35</v>
      </c>
      <c r="B23" s="1">
        <v>22124</v>
      </c>
      <c r="C23" s="1">
        <v>61675</v>
      </c>
      <c r="D23" s="1">
        <v>63716</v>
      </c>
      <c r="E23">
        <f t="shared" si="0"/>
        <v>22124</v>
      </c>
      <c r="F23">
        <f t="shared" si="1"/>
        <v>63716</v>
      </c>
      <c r="G23">
        <f t="shared" si="2"/>
        <v>0</v>
      </c>
      <c r="H23">
        <f t="shared" si="3"/>
        <v>95.092806308905566</v>
      </c>
      <c r="I23">
        <f t="shared" si="4"/>
        <v>100</v>
      </c>
      <c r="J23">
        <f t="shared" si="5"/>
        <v>65.030935436301846</v>
      </c>
      <c r="K23" s="2">
        <f t="shared" si="6"/>
        <v>0.65600076185034417</v>
      </c>
    </row>
    <row r="24" spans="1:11">
      <c r="A24" s="1" t="s">
        <v>36</v>
      </c>
      <c r="B24" s="1">
        <v>31049</v>
      </c>
      <c r="C24" s="1">
        <v>115020</v>
      </c>
      <c r="D24" s="1">
        <v>117639</v>
      </c>
      <c r="E24">
        <f t="shared" si="0"/>
        <v>31049</v>
      </c>
      <c r="F24">
        <f t="shared" si="1"/>
        <v>117639</v>
      </c>
      <c r="G24">
        <f t="shared" si="2"/>
        <v>0</v>
      </c>
      <c r="H24">
        <f t="shared" si="3"/>
        <v>96.975401316549252</v>
      </c>
      <c r="I24">
        <f t="shared" si="4"/>
        <v>100</v>
      </c>
      <c r="J24">
        <f t="shared" si="5"/>
        <v>65.658467105516422</v>
      </c>
      <c r="K24" s="2">
        <f t="shared" si="6"/>
        <v>0.65030935436301851</v>
      </c>
    </row>
    <row r="25" spans="1:11">
      <c r="A25" s="1" t="s">
        <v>37</v>
      </c>
      <c r="B25" s="1">
        <v>12756</v>
      </c>
      <c r="C25" s="1">
        <v>51473</v>
      </c>
      <c r="D25" s="1">
        <v>53204</v>
      </c>
      <c r="E25">
        <f t="shared" si="0"/>
        <v>12756</v>
      </c>
      <c r="F25">
        <f t="shared" si="1"/>
        <v>53204</v>
      </c>
      <c r="G25">
        <f t="shared" si="2"/>
        <v>0</v>
      </c>
      <c r="H25">
        <f t="shared" si="3"/>
        <v>95.720431170886073</v>
      </c>
      <c r="I25">
        <f t="shared" si="4"/>
        <v>100</v>
      </c>
      <c r="J25">
        <f t="shared" si="5"/>
        <v>65.240143723628691</v>
      </c>
      <c r="K25" s="2">
        <f t="shared" si="6"/>
        <v>0.65658467105516427</v>
      </c>
    </row>
    <row r="26" spans="1:11">
      <c r="A26" s="1" t="s">
        <v>38</v>
      </c>
      <c r="B26" s="1">
        <v>9743</v>
      </c>
      <c r="C26" s="1">
        <v>41379</v>
      </c>
      <c r="D26" s="1">
        <v>40014</v>
      </c>
      <c r="E26">
        <f t="shared" si="0"/>
        <v>9743</v>
      </c>
      <c r="F26">
        <f t="shared" si="1"/>
        <v>41379</v>
      </c>
      <c r="G26">
        <f t="shared" si="2"/>
        <v>0</v>
      </c>
      <c r="H26">
        <f t="shared" si="3"/>
        <v>100</v>
      </c>
      <c r="I26">
        <f t="shared" si="4"/>
        <v>95.685295233278538</v>
      </c>
      <c r="J26">
        <f t="shared" si="5"/>
        <v>65.228431744426175</v>
      </c>
      <c r="K26" s="2">
        <f t="shared" si="6"/>
        <v>0.65240143723628696</v>
      </c>
    </row>
    <row r="27" spans="1:11">
      <c r="A27" s="1" t="s">
        <v>39</v>
      </c>
      <c r="B27" s="1">
        <v>16792</v>
      </c>
      <c r="C27" s="1">
        <v>75425</v>
      </c>
      <c r="D27" s="1">
        <v>75249</v>
      </c>
      <c r="E27">
        <f t="shared" si="0"/>
        <v>16792</v>
      </c>
      <c r="F27">
        <f t="shared" si="1"/>
        <v>75425</v>
      </c>
      <c r="G27">
        <f t="shared" si="2"/>
        <v>0</v>
      </c>
      <c r="H27">
        <f t="shared" si="3"/>
        <v>100</v>
      </c>
      <c r="I27">
        <f t="shared" si="4"/>
        <v>99.699827742056527</v>
      </c>
      <c r="J27">
        <f t="shared" si="5"/>
        <v>66.566609247352176</v>
      </c>
      <c r="K27" s="2">
        <f t="shared" si="6"/>
        <v>0.65228431744426174</v>
      </c>
    </row>
    <row r="28" spans="1:11">
      <c r="A28" s="1" t="s">
        <v>40</v>
      </c>
      <c r="B28" s="1">
        <v>2527</v>
      </c>
      <c r="C28" s="1">
        <v>12115</v>
      </c>
      <c r="D28" s="1">
        <v>12859</v>
      </c>
      <c r="E28">
        <f t="shared" si="0"/>
        <v>2527</v>
      </c>
      <c r="F28">
        <f t="shared" si="1"/>
        <v>12859</v>
      </c>
      <c r="G28">
        <f t="shared" si="2"/>
        <v>0</v>
      </c>
      <c r="H28">
        <f t="shared" si="3"/>
        <v>92.79907084785134</v>
      </c>
      <c r="I28">
        <f t="shared" si="4"/>
        <v>100</v>
      </c>
      <c r="J28">
        <f t="shared" si="5"/>
        <v>64.266356949283775</v>
      </c>
      <c r="K28" s="2">
        <f t="shared" si="6"/>
        <v>0.66566609247352182</v>
      </c>
    </row>
    <row r="29" spans="1:11">
      <c r="A29" s="1" t="s">
        <v>41</v>
      </c>
      <c r="B29" s="1">
        <v>4472</v>
      </c>
      <c r="C29" s="1">
        <v>19535</v>
      </c>
      <c r="D29" s="1">
        <v>19271</v>
      </c>
      <c r="E29">
        <f t="shared" si="0"/>
        <v>4472</v>
      </c>
      <c r="F29">
        <f t="shared" si="1"/>
        <v>19535</v>
      </c>
      <c r="G29">
        <f t="shared" si="2"/>
        <v>0</v>
      </c>
      <c r="H29">
        <f t="shared" si="3"/>
        <v>100</v>
      </c>
      <c r="I29">
        <f t="shared" si="4"/>
        <v>98.247361083449519</v>
      </c>
      <c r="J29">
        <f t="shared" si="5"/>
        <v>66.082453694483164</v>
      </c>
      <c r="K29" s="2">
        <f t="shared" si="6"/>
        <v>0.64266356949283776</v>
      </c>
    </row>
    <row r="30" spans="1:11">
      <c r="A30" s="1" t="s">
        <v>42</v>
      </c>
      <c r="B30" s="1">
        <v>7016</v>
      </c>
      <c r="C30" s="1">
        <v>32428</v>
      </c>
      <c r="D30" s="1">
        <v>33392</v>
      </c>
      <c r="E30">
        <f t="shared" si="0"/>
        <v>7016</v>
      </c>
      <c r="F30">
        <f t="shared" si="1"/>
        <v>33392</v>
      </c>
      <c r="G30">
        <f t="shared" si="2"/>
        <v>0</v>
      </c>
      <c r="H30">
        <f t="shared" si="3"/>
        <v>96.34516226872914</v>
      </c>
      <c r="I30">
        <f t="shared" si="4"/>
        <v>100</v>
      </c>
      <c r="J30">
        <f t="shared" si="5"/>
        <v>65.448387422909718</v>
      </c>
      <c r="K30" s="2">
        <f t="shared" si="6"/>
        <v>0.66082453694483168</v>
      </c>
    </row>
    <row r="31" spans="1:11">
      <c r="A31" s="1" t="s">
        <v>43</v>
      </c>
      <c r="B31" s="1">
        <v>3477</v>
      </c>
      <c r="C31" s="1">
        <v>13693</v>
      </c>
      <c r="D31" s="1">
        <v>14700</v>
      </c>
      <c r="E31">
        <f t="shared" si="0"/>
        <v>3477</v>
      </c>
      <c r="F31">
        <f t="shared" si="1"/>
        <v>14700</v>
      </c>
      <c r="G31">
        <f t="shared" si="2"/>
        <v>0</v>
      </c>
      <c r="H31">
        <f t="shared" si="3"/>
        <v>91.027354539784369</v>
      </c>
      <c r="I31">
        <f t="shared" si="4"/>
        <v>100</v>
      </c>
      <c r="J31">
        <f t="shared" si="5"/>
        <v>63.675784846594787</v>
      </c>
      <c r="K31" s="2">
        <f t="shared" si="6"/>
        <v>0.65448387422909715</v>
      </c>
    </row>
    <row r="32" spans="1:11">
      <c r="A32" s="1" t="s">
        <v>44</v>
      </c>
      <c r="B32" s="1">
        <v>33957</v>
      </c>
      <c r="C32" s="1">
        <v>84110</v>
      </c>
      <c r="D32" s="1">
        <v>82804</v>
      </c>
      <c r="E32">
        <f t="shared" si="0"/>
        <v>33957</v>
      </c>
      <c r="F32">
        <f t="shared" si="1"/>
        <v>84110</v>
      </c>
      <c r="G32">
        <f t="shared" si="2"/>
        <v>0</v>
      </c>
      <c r="H32">
        <f t="shared" si="3"/>
        <v>100</v>
      </c>
      <c r="I32">
        <f t="shared" si="4"/>
        <v>97.395968336889112</v>
      </c>
      <c r="J32">
        <f t="shared" si="5"/>
        <v>65.798656112296371</v>
      </c>
      <c r="K32" s="2">
        <f t="shared" si="6"/>
        <v>0.63675784846594785</v>
      </c>
    </row>
    <row r="33" spans="1:11">
      <c r="A33" s="1" t="s">
        <v>45</v>
      </c>
      <c r="B33" s="1">
        <v>5509</v>
      </c>
      <c r="C33" s="1">
        <v>24691</v>
      </c>
      <c r="D33" s="1">
        <v>25250</v>
      </c>
      <c r="E33">
        <f t="shared" si="0"/>
        <v>5509</v>
      </c>
      <c r="F33">
        <f t="shared" si="1"/>
        <v>25250</v>
      </c>
      <c r="G33">
        <f t="shared" si="2"/>
        <v>0</v>
      </c>
      <c r="H33">
        <f t="shared" si="3"/>
        <v>97.168329871840328</v>
      </c>
      <c r="I33">
        <f t="shared" si="4"/>
        <v>100</v>
      </c>
      <c r="J33">
        <f t="shared" si="5"/>
        <v>65.722776623946785</v>
      </c>
      <c r="K33" s="2">
        <f t="shared" si="6"/>
        <v>0.65798656112296372</v>
      </c>
    </row>
    <row r="34" spans="1:11">
      <c r="A34" s="1" t="s">
        <v>46</v>
      </c>
      <c r="B34" s="1">
        <v>72523</v>
      </c>
      <c r="C34" s="1">
        <v>177143</v>
      </c>
      <c r="D34" s="1">
        <v>176534</v>
      </c>
      <c r="E34">
        <f t="shared" ref="E34:E52" si="7">MIN(B34:D34)</f>
        <v>72523</v>
      </c>
      <c r="F34">
        <f t="shared" ref="F34:F52" si="8">MAX(B34:D34)</f>
        <v>177143</v>
      </c>
      <c r="G34">
        <f t="shared" ref="G34:G52" si="9">(B34-E34)/(F34-E34)*100</f>
        <v>0</v>
      </c>
      <c r="H34">
        <f t="shared" ref="H34:H52" si="10">(C34-E34)/(F34-E34)*100</f>
        <v>100</v>
      </c>
      <c r="I34">
        <f t="shared" ref="I34:I52" si="11">(D34-E34)/(F34-E34)*100</f>
        <v>99.417893328235522</v>
      </c>
      <c r="J34">
        <f t="shared" ref="J34:J52" si="12">(G34+H34+I34)/3</f>
        <v>66.472631109411836</v>
      </c>
      <c r="K34" s="2">
        <f t="shared" si="6"/>
        <v>0.65722776623946788</v>
      </c>
    </row>
    <row r="35" spans="1:11">
      <c r="A35" s="1" t="s">
        <v>47</v>
      </c>
      <c r="B35" s="1">
        <v>25879</v>
      </c>
      <c r="C35" s="1">
        <v>115142</v>
      </c>
      <c r="D35" s="1">
        <v>115720</v>
      </c>
      <c r="E35">
        <f t="shared" si="7"/>
        <v>25879</v>
      </c>
      <c r="F35">
        <f t="shared" si="8"/>
        <v>115720</v>
      </c>
      <c r="G35">
        <f t="shared" si="9"/>
        <v>0</v>
      </c>
      <c r="H35">
        <f t="shared" si="10"/>
        <v>99.356641177190824</v>
      </c>
      <c r="I35">
        <f t="shared" si="11"/>
        <v>100</v>
      </c>
      <c r="J35">
        <f t="shared" si="12"/>
        <v>66.452213725730275</v>
      </c>
      <c r="K35" s="2">
        <f t="shared" ref="K35:K53" si="13">J34*$K$2</f>
        <v>0.66472631109411839</v>
      </c>
    </row>
    <row r="36" spans="1:11">
      <c r="A36" s="1" t="s">
        <v>48</v>
      </c>
      <c r="B36" s="1">
        <v>1758</v>
      </c>
      <c r="C36" s="1">
        <v>7816</v>
      </c>
      <c r="D36" s="1">
        <v>7365</v>
      </c>
      <c r="E36">
        <f t="shared" si="7"/>
        <v>1758</v>
      </c>
      <c r="F36">
        <f t="shared" si="8"/>
        <v>7816</v>
      </c>
      <c r="G36">
        <f t="shared" si="9"/>
        <v>0</v>
      </c>
      <c r="H36">
        <f t="shared" si="10"/>
        <v>100</v>
      </c>
      <c r="I36">
        <f t="shared" si="11"/>
        <v>92.55529877847475</v>
      </c>
      <c r="J36">
        <f t="shared" si="12"/>
        <v>64.185099592824926</v>
      </c>
      <c r="K36" s="2">
        <f t="shared" si="13"/>
        <v>0.6645221372573028</v>
      </c>
    </row>
    <row r="37" spans="1:11">
      <c r="A37" s="1" t="s">
        <v>49</v>
      </c>
      <c r="B37" s="1">
        <v>33744</v>
      </c>
      <c r="C37" s="1">
        <v>146833</v>
      </c>
      <c r="D37" s="1">
        <v>149072</v>
      </c>
      <c r="E37">
        <f t="shared" si="7"/>
        <v>33744</v>
      </c>
      <c r="F37">
        <f t="shared" si="8"/>
        <v>149072</v>
      </c>
      <c r="G37">
        <f t="shared" si="9"/>
        <v>0</v>
      </c>
      <c r="H37">
        <f t="shared" si="10"/>
        <v>98.058580743618208</v>
      </c>
      <c r="I37">
        <f t="shared" si="11"/>
        <v>100</v>
      </c>
      <c r="J37">
        <f t="shared" si="12"/>
        <v>66.019526914539412</v>
      </c>
      <c r="K37" s="2">
        <f t="shared" si="13"/>
        <v>0.64185099592824923</v>
      </c>
    </row>
    <row r="38" spans="1:11">
      <c r="A38" s="1" t="s">
        <v>50</v>
      </c>
      <c r="B38" s="1">
        <v>10380</v>
      </c>
      <c r="C38" s="1">
        <v>50720</v>
      </c>
      <c r="D38" s="1">
        <v>51390</v>
      </c>
      <c r="E38">
        <f t="shared" si="7"/>
        <v>10380</v>
      </c>
      <c r="F38">
        <f t="shared" si="8"/>
        <v>51390</v>
      </c>
      <c r="G38">
        <f t="shared" si="9"/>
        <v>0</v>
      </c>
      <c r="H38">
        <f t="shared" si="10"/>
        <v>98.366252133625949</v>
      </c>
      <c r="I38">
        <f t="shared" si="11"/>
        <v>100</v>
      </c>
      <c r="J38">
        <f t="shared" si="12"/>
        <v>66.122084044541978</v>
      </c>
      <c r="K38" s="2">
        <f t="shared" si="13"/>
        <v>0.66019526914539417</v>
      </c>
    </row>
    <row r="39" spans="1:11">
      <c r="A39" s="1" t="s">
        <v>51</v>
      </c>
      <c r="B39" s="1">
        <v>9533</v>
      </c>
      <c r="C39" s="1">
        <v>41956</v>
      </c>
      <c r="D39" s="1">
        <v>46232</v>
      </c>
      <c r="E39">
        <f t="shared" si="7"/>
        <v>9533</v>
      </c>
      <c r="F39">
        <f t="shared" si="8"/>
        <v>46232</v>
      </c>
      <c r="G39">
        <f t="shared" si="9"/>
        <v>0</v>
      </c>
      <c r="H39">
        <f t="shared" si="10"/>
        <v>88.348456361208747</v>
      </c>
      <c r="I39">
        <f t="shared" si="11"/>
        <v>100</v>
      </c>
      <c r="J39">
        <f t="shared" si="12"/>
        <v>62.78281878706958</v>
      </c>
      <c r="K39" s="2">
        <f t="shared" si="13"/>
        <v>0.66122084044541984</v>
      </c>
    </row>
    <row r="40" spans="1:11">
      <c r="A40" s="1" t="s">
        <v>52</v>
      </c>
      <c r="B40" s="1">
        <v>40229</v>
      </c>
      <c r="C40" s="1">
        <v>155784</v>
      </c>
      <c r="D40" s="1">
        <v>155120</v>
      </c>
      <c r="E40">
        <f t="shared" si="7"/>
        <v>40229</v>
      </c>
      <c r="F40">
        <f t="shared" si="8"/>
        <v>155784</v>
      </c>
      <c r="G40">
        <f t="shared" si="9"/>
        <v>0</v>
      </c>
      <c r="H40">
        <f t="shared" si="10"/>
        <v>100</v>
      </c>
      <c r="I40">
        <f t="shared" si="11"/>
        <v>99.425381852797372</v>
      </c>
      <c r="J40">
        <f t="shared" si="12"/>
        <v>66.475127284265795</v>
      </c>
      <c r="K40" s="2">
        <f t="shared" si="13"/>
        <v>0.62782818787069583</v>
      </c>
    </row>
    <row r="41" spans="1:11">
      <c r="A41" s="1" t="s">
        <v>53</v>
      </c>
      <c r="B41" s="1">
        <v>3388</v>
      </c>
      <c r="C41" s="1">
        <v>11348</v>
      </c>
      <c r="D41" s="1">
        <v>11110</v>
      </c>
      <c r="E41">
        <f t="shared" si="7"/>
        <v>3388</v>
      </c>
      <c r="F41">
        <f t="shared" si="8"/>
        <v>11348</v>
      </c>
      <c r="G41">
        <f t="shared" si="9"/>
        <v>0</v>
      </c>
      <c r="H41">
        <f t="shared" si="10"/>
        <v>100</v>
      </c>
      <c r="I41">
        <f t="shared" si="11"/>
        <v>97.010050251256288</v>
      </c>
      <c r="J41">
        <f t="shared" si="12"/>
        <v>65.670016750418768</v>
      </c>
      <c r="K41" s="2">
        <f t="shared" si="13"/>
        <v>0.664751272842658</v>
      </c>
    </row>
    <row r="42" spans="1:11">
      <c r="A42" s="1" t="s">
        <v>54</v>
      </c>
      <c r="B42" s="1">
        <v>14077</v>
      </c>
      <c r="C42" s="1">
        <v>65128</v>
      </c>
      <c r="D42" s="1">
        <v>64531</v>
      </c>
      <c r="E42">
        <f t="shared" si="7"/>
        <v>14077</v>
      </c>
      <c r="F42">
        <f t="shared" si="8"/>
        <v>65128</v>
      </c>
      <c r="G42">
        <f t="shared" si="9"/>
        <v>0</v>
      </c>
      <c r="H42">
        <f t="shared" si="10"/>
        <v>100</v>
      </c>
      <c r="I42">
        <f t="shared" si="11"/>
        <v>98.830581183522355</v>
      </c>
      <c r="J42">
        <f t="shared" si="12"/>
        <v>66.276860394507452</v>
      </c>
      <c r="K42" s="2">
        <f t="shared" si="13"/>
        <v>0.65670016750418769</v>
      </c>
    </row>
    <row r="43" spans="1:11">
      <c r="A43" s="1" t="s">
        <v>55</v>
      </c>
      <c r="B43" s="1">
        <v>2023</v>
      </c>
      <c r="C43" s="1">
        <v>9867</v>
      </c>
      <c r="D43" s="1">
        <v>9231</v>
      </c>
      <c r="E43">
        <f t="shared" si="7"/>
        <v>2023</v>
      </c>
      <c r="F43">
        <f t="shared" si="8"/>
        <v>9867</v>
      </c>
      <c r="G43">
        <f t="shared" si="9"/>
        <v>0</v>
      </c>
      <c r="H43">
        <f t="shared" si="10"/>
        <v>100</v>
      </c>
      <c r="I43">
        <f t="shared" si="11"/>
        <v>91.891891891891902</v>
      </c>
      <c r="J43">
        <f t="shared" si="12"/>
        <v>63.96396396396397</v>
      </c>
      <c r="K43" s="2">
        <f t="shared" si="13"/>
        <v>0.66276860394507453</v>
      </c>
    </row>
    <row r="44" spans="1:11">
      <c r="A44" s="1" t="s">
        <v>56</v>
      </c>
      <c r="B44" s="1">
        <v>18940</v>
      </c>
      <c r="C44" s="1">
        <v>89362</v>
      </c>
      <c r="D44" s="1">
        <v>91183</v>
      </c>
      <c r="E44">
        <f t="shared" si="7"/>
        <v>18940</v>
      </c>
      <c r="F44">
        <f t="shared" si="8"/>
        <v>91183</v>
      </c>
      <c r="G44">
        <f t="shared" si="9"/>
        <v>0</v>
      </c>
      <c r="H44">
        <f t="shared" si="10"/>
        <v>97.479340558946888</v>
      </c>
      <c r="I44">
        <f t="shared" si="11"/>
        <v>100</v>
      </c>
      <c r="J44">
        <f t="shared" si="12"/>
        <v>65.826446852982301</v>
      </c>
      <c r="K44" s="2">
        <f t="shared" si="13"/>
        <v>0.63963963963963966</v>
      </c>
    </row>
    <row r="45" spans="1:11">
      <c r="A45" s="1" t="s">
        <v>57</v>
      </c>
      <c r="B45" s="1">
        <v>55744</v>
      </c>
      <c r="C45" s="1">
        <v>271120</v>
      </c>
      <c r="D45" s="1">
        <v>261253</v>
      </c>
      <c r="E45">
        <f t="shared" si="7"/>
        <v>55744</v>
      </c>
      <c r="F45">
        <f t="shared" si="8"/>
        <v>271120</v>
      </c>
      <c r="G45">
        <f t="shared" si="9"/>
        <v>0</v>
      </c>
      <c r="H45">
        <f t="shared" si="10"/>
        <v>100</v>
      </c>
      <c r="I45">
        <f t="shared" si="11"/>
        <v>95.41870960552707</v>
      </c>
      <c r="J45">
        <f t="shared" si="12"/>
        <v>65.139569868509014</v>
      </c>
      <c r="K45" s="2">
        <f t="shared" si="13"/>
        <v>0.65826446852982301</v>
      </c>
    </row>
    <row r="46" spans="1:11">
      <c r="A46" s="1" t="s">
        <v>58</v>
      </c>
      <c r="B46" s="1">
        <v>4958</v>
      </c>
      <c r="C46" s="1">
        <v>22016</v>
      </c>
      <c r="D46" s="1">
        <v>23363</v>
      </c>
      <c r="E46">
        <f t="shared" si="7"/>
        <v>4958</v>
      </c>
      <c r="F46">
        <f t="shared" si="8"/>
        <v>23363</v>
      </c>
      <c r="G46">
        <f t="shared" si="9"/>
        <v>0</v>
      </c>
      <c r="H46">
        <f t="shared" si="10"/>
        <v>92.681336593317027</v>
      </c>
      <c r="I46">
        <f t="shared" si="11"/>
        <v>100</v>
      </c>
      <c r="J46">
        <f t="shared" si="12"/>
        <v>64.227112197772342</v>
      </c>
      <c r="K46" s="2">
        <f t="shared" si="13"/>
        <v>0.65139569868509017</v>
      </c>
    </row>
    <row r="47" spans="1:11">
      <c r="A47" s="1" t="s">
        <v>59</v>
      </c>
      <c r="B47" s="1">
        <v>1565</v>
      </c>
      <c r="C47" s="1">
        <v>6429</v>
      </c>
      <c r="D47" s="1">
        <v>7148</v>
      </c>
      <c r="E47">
        <f t="shared" si="7"/>
        <v>1565</v>
      </c>
      <c r="F47">
        <f t="shared" si="8"/>
        <v>7148</v>
      </c>
      <c r="G47">
        <f t="shared" si="9"/>
        <v>0</v>
      </c>
      <c r="H47">
        <f t="shared" si="10"/>
        <v>87.121619201146345</v>
      </c>
      <c r="I47">
        <f t="shared" si="11"/>
        <v>100</v>
      </c>
      <c r="J47">
        <f t="shared" si="12"/>
        <v>62.373873067048784</v>
      </c>
      <c r="K47" s="2">
        <f t="shared" si="13"/>
        <v>0.6422711219777234</v>
      </c>
    </row>
    <row r="48" spans="1:11">
      <c r="A48" s="1" t="s">
        <v>60</v>
      </c>
      <c r="B48" s="1">
        <v>19817</v>
      </c>
      <c r="C48" s="1">
        <v>83281</v>
      </c>
      <c r="D48" s="1">
        <v>83823</v>
      </c>
      <c r="E48">
        <f t="shared" si="7"/>
        <v>19817</v>
      </c>
      <c r="F48">
        <f t="shared" si="8"/>
        <v>83823</v>
      </c>
      <c r="G48">
        <f t="shared" si="9"/>
        <v>0</v>
      </c>
      <c r="H48">
        <f t="shared" si="10"/>
        <v>99.153204387088707</v>
      </c>
      <c r="I48">
        <f t="shared" si="11"/>
        <v>100</v>
      </c>
      <c r="J48">
        <f t="shared" si="12"/>
        <v>66.384401462362902</v>
      </c>
      <c r="K48" s="2">
        <f t="shared" si="13"/>
        <v>0.62373873067048791</v>
      </c>
    </row>
    <row r="49" spans="1:11">
      <c r="A49" s="1" t="s">
        <v>61</v>
      </c>
      <c r="B49" s="1">
        <v>15165</v>
      </c>
      <c r="C49" s="1">
        <v>64959</v>
      </c>
      <c r="D49" s="1">
        <v>70778</v>
      </c>
      <c r="E49">
        <f t="shared" si="7"/>
        <v>15165</v>
      </c>
      <c r="F49">
        <f t="shared" si="8"/>
        <v>70778</v>
      </c>
      <c r="G49">
        <f t="shared" si="9"/>
        <v>0</v>
      </c>
      <c r="H49">
        <f t="shared" si="10"/>
        <v>89.536619135813567</v>
      </c>
      <c r="I49">
        <f t="shared" si="11"/>
        <v>100</v>
      </c>
      <c r="J49">
        <f t="shared" si="12"/>
        <v>63.178873045271189</v>
      </c>
      <c r="K49" s="2">
        <f t="shared" si="13"/>
        <v>0.66384401462362908</v>
      </c>
    </row>
    <row r="50" spans="1:11">
      <c r="A50" s="1" t="s">
        <v>62</v>
      </c>
      <c r="B50" s="1">
        <v>5907</v>
      </c>
      <c r="C50" s="1">
        <v>27437</v>
      </c>
      <c r="D50" s="1">
        <v>29642</v>
      </c>
      <c r="E50">
        <f t="shared" si="7"/>
        <v>5907</v>
      </c>
      <c r="F50">
        <f t="shared" si="8"/>
        <v>29642</v>
      </c>
      <c r="G50">
        <f t="shared" si="9"/>
        <v>0</v>
      </c>
      <c r="H50">
        <f t="shared" si="10"/>
        <v>90.709922056035381</v>
      </c>
      <c r="I50">
        <f t="shared" si="11"/>
        <v>100</v>
      </c>
      <c r="J50">
        <f t="shared" si="12"/>
        <v>63.569974018678465</v>
      </c>
      <c r="K50" s="2">
        <f t="shared" si="13"/>
        <v>0.63178873045271189</v>
      </c>
    </row>
    <row r="51" spans="1:11">
      <c r="A51" s="1" t="s">
        <v>63</v>
      </c>
      <c r="B51" s="1">
        <v>14163</v>
      </c>
      <c r="C51" s="1">
        <v>61805</v>
      </c>
      <c r="D51" s="1">
        <v>63397</v>
      </c>
      <c r="E51">
        <f t="shared" si="7"/>
        <v>14163</v>
      </c>
      <c r="F51">
        <f t="shared" si="8"/>
        <v>63397</v>
      </c>
      <c r="G51">
        <f t="shared" si="9"/>
        <v>0</v>
      </c>
      <c r="H51">
        <f t="shared" si="10"/>
        <v>96.76646220091807</v>
      </c>
      <c r="I51">
        <f t="shared" si="11"/>
        <v>100</v>
      </c>
      <c r="J51">
        <f t="shared" si="12"/>
        <v>65.588820733639352</v>
      </c>
      <c r="K51" s="2">
        <f t="shared" si="13"/>
        <v>0.63569974018678466</v>
      </c>
    </row>
    <row r="52" spans="1:11">
      <c r="A52" s="1" t="s">
        <v>64</v>
      </c>
      <c r="B52" s="1">
        <v>1300</v>
      </c>
      <c r="C52" s="1">
        <v>6194</v>
      </c>
      <c r="D52" s="1">
        <v>6679</v>
      </c>
      <c r="E52">
        <f t="shared" si="7"/>
        <v>1300</v>
      </c>
      <c r="F52">
        <f t="shared" si="8"/>
        <v>6679</v>
      </c>
      <c r="G52">
        <f t="shared" si="9"/>
        <v>0</v>
      </c>
      <c r="H52">
        <f t="shared" si="10"/>
        <v>90.983454173638222</v>
      </c>
      <c r="I52">
        <f t="shared" si="11"/>
        <v>100</v>
      </c>
      <c r="J52">
        <f t="shared" si="12"/>
        <v>63.661151391212741</v>
      </c>
      <c r="K52" s="2">
        <f t="shared" si="13"/>
        <v>0.65588820733639353</v>
      </c>
    </row>
    <row r="53" spans="1:11">
      <c r="C53" s="5"/>
      <c r="K53" s="2">
        <f t="shared" si="13"/>
        <v>0.63661151391212745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30" zoomScale="110" zoomScaleNormal="110" workbookViewId="0">
      <selection activeCell="H37" sqref="A1:K53"/>
    </sheetView>
  </sheetViews>
  <sheetFormatPr defaultColWidth="11.19921875" defaultRowHeight="15.6"/>
  <cols>
    <col min="1" max="1" width="15.796875" bestFit="1" customWidth="1"/>
    <col min="2" max="2" width="9.5" bestFit="1" customWidth="1"/>
    <col min="3" max="4" width="6.19921875" bestFit="1" customWidth="1"/>
    <col min="5" max="5" width="11.5" bestFit="1" customWidth="1"/>
    <col min="6" max="6" width="11.796875" bestFit="1" customWidth="1"/>
    <col min="7" max="9" width="19.69921875" bestFit="1" customWidth="1"/>
    <col min="10" max="10" width="24.69921875" bestFit="1" customWidth="1"/>
    <col min="11" max="11" width="10.19921875" style="2" bestFit="1" customWidth="1"/>
  </cols>
  <sheetData>
    <row r="1" spans="1:11" ht="18">
      <c r="A1" s="10" t="s">
        <v>7</v>
      </c>
      <c r="B1" s="10">
        <v>2020</v>
      </c>
      <c r="C1" s="10">
        <v>2021</v>
      </c>
      <c r="D1" s="10">
        <v>2022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2" t="s">
        <v>6</v>
      </c>
    </row>
    <row r="2" spans="1:11" ht="16.8">
      <c r="A2" s="1" t="s">
        <v>14</v>
      </c>
      <c r="B2" s="23">
        <f>C2-($C$2*0.12)</f>
        <v>13345.2</v>
      </c>
      <c r="C2" s="1">
        <v>15165</v>
      </c>
      <c r="D2" s="18">
        <f>C2+(C2*0.188)</f>
        <v>18016.02</v>
      </c>
      <c r="E2" s="24">
        <f>MIN(B2:D2)</f>
        <v>13345.2</v>
      </c>
      <c r="F2" s="24">
        <f>MAX(B2:D2)</f>
        <v>18016.02</v>
      </c>
      <c r="G2" s="21">
        <f>(B2-E2)/(F2-E2)*100</f>
        <v>0</v>
      </c>
      <c r="H2" s="21">
        <f>(C2-E2)/(F2-E2)*100</f>
        <v>38.961038961038945</v>
      </c>
      <c r="I2" s="21">
        <f>(D2-E2)/(F2-E2)*100</f>
        <v>100</v>
      </c>
      <c r="J2" s="21">
        <f>(G2+H2+I2)/3</f>
        <v>46.320346320346317</v>
      </c>
      <c r="K2" s="20">
        <v>0.06</v>
      </c>
    </row>
    <row r="3" spans="1:11" ht="16.8">
      <c r="A3" s="1" t="s">
        <v>15</v>
      </c>
      <c r="B3" s="23">
        <f t="shared" ref="B3:B52" si="0">C3-(C3*0.12)</f>
        <v>1023.44</v>
      </c>
      <c r="C3" s="1">
        <v>1163</v>
      </c>
      <c r="D3" s="18">
        <f t="shared" ref="D3:D52" si="1">C3+(C3*0.188)</f>
        <v>1381.644</v>
      </c>
      <c r="E3" s="24">
        <f t="shared" ref="E3:E52" si="2">MIN(B3:D3)</f>
        <v>1023.44</v>
      </c>
      <c r="F3" s="24">
        <f t="shared" ref="F3:F52" si="3">MAX(B3:D3)</f>
        <v>1381.644</v>
      </c>
      <c r="G3" s="21">
        <f t="shared" ref="G3:G52" si="4">(B3-E3)/(F3-E3)*100</f>
        <v>0</v>
      </c>
      <c r="H3" s="21">
        <f t="shared" ref="H3:H52" si="5">(C3-E3)/(F3-E3)*100</f>
        <v>38.961038961038952</v>
      </c>
      <c r="I3" s="21">
        <f t="shared" ref="I3:I52" si="6">(D3-E3)/(F3-E3)*100</f>
        <v>100</v>
      </c>
      <c r="J3" s="21">
        <f t="shared" ref="J3:J52" si="7">(G3+H3+I3)/3</f>
        <v>46.320346320346317</v>
      </c>
      <c r="K3" s="25">
        <f>J2*$K$2</f>
        <v>2.779220779220779</v>
      </c>
    </row>
    <row r="4" spans="1:11" ht="16.8">
      <c r="A4" s="1" t="s">
        <v>16</v>
      </c>
      <c r="B4" s="23">
        <f t="shared" si="0"/>
        <v>15866.4</v>
      </c>
      <c r="C4" s="1">
        <v>18030</v>
      </c>
      <c r="D4" s="18">
        <f t="shared" si="1"/>
        <v>21419.64</v>
      </c>
      <c r="E4" s="24">
        <f t="shared" si="2"/>
        <v>15866.4</v>
      </c>
      <c r="F4" s="24">
        <f t="shared" si="3"/>
        <v>21419.64</v>
      </c>
      <c r="G4" s="21">
        <f t="shared" si="4"/>
        <v>0</v>
      </c>
      <c r="H4" s="21">
        <f t="shared" si="5"/>
        <v>38.961038961038966</v>
      </c>
      <c r="I4" s="21">
        <f t="shared" si="6"/>
        <v>100</v>
      </c>
      <c r="J4" s="21">
        <f t="shared" si="7"/>
        <v>46.320346320346324</v>
      </c>
      <c r="K4" s="25">
        <f t="shared" ref="K4:K53" si="8">J3*$K$2</f>
        <v>2.779220779220779</v>
      </c>
    </row>
    <row r="5" spans="1:11" ht="16.8">
      <c r="A5" s="1" t="s">
        <v>17</v>
      </c>
      <c r="B5" s="23">
        <f t="shared" si="0"/>
        <v>7473.84</v>
      </c>
      <c r="C5" s="1">
        <v>8493</v>
      </c>
      <c r="D5" s="18">
        <f t="shared" si="1"/>
        <v>10089.683999999999</v>
      </c>
      <c r="E5" s="24">
        <f t="shared" si="2"/>
        <v>7473.84</v>
      </c>
      <c r="F5" s="24">
        <f t="shared" si="3"/>
        <v>10089.683999999999</v>
      </c>
      <c r="G5" s="21">
        <f t="shared" si="4"/>
        <v>0</v>
      </c>
      <c r="H5" s="21">
        <f t="shared" si="5"/>
        <v>38.961038961038966</v>
      </c>
      <c r="I5" s="21">
        <f t="shared" si="6"/>
        <v>100</v>
      </c>
      <c r="J5" s="21">
        <f t="shared" si="7"/>
        <v>46.320346320346324</v>
      </c>
      <c r="K5" s="25">
        <f t="shared" si="8"/>
        <v>2.7792207792207795</v>
      </c>
    </row>
    <row r="6" spans="1:11" ht="16.8">
      <c r="A6" s="1" t="s">
        <v>18</v>
      </c>
      <c r="B6" s="23">
        <f t="shared" si="0"/>
        <v>65527.44</v>
      </c>
      <c r="C6" s="1">
        <v>74463</v>
      </c>
      <c r="D6" s="18">
        <f t="shared" si="1"/>
        <v>88462.043999999994</v>
      </c>
      <c r="E6" s="24">
        <f t="shared" si="2"/>
        <v>65527.44</v>
      </c>
      <c r="F6" s="24">
        <f t="shared" si="3"/>
        <v>88462.043999999994</v>
      </c>
      <c r="G6" s="21">
        <f t="shared" si="4"/>
        <v>0</v>
      </c>
      <c r="H6" s="21">
        <f t="shared" si="5"/>
        <v>38.961038961038966</v>
      </c>
      <c r="I6" s="21">
        <f t="shared" si="6"/>
        <v>100</v>
      </c>
      <c r="J6" s="21">
        <f t="shared" si="7"/>
        <v>46.320346320346324</v>
      </c>
      <c r="K6" s="25">
        <f t="shared" si="8"/>
        <v>2.7792207792207795</v>
      </c>
    </row>
    <row r="7" spans="1:11" ht="16.8">
      <c r="A7" s="1" t="s">
        <v>19</v>
      </c>
      <c r="B7" s="23">
        <f t="shared" si="0"/>
        <v>10475.52</v>
      </c>
      <c r="C7" s="1">
        <v>11904</v>
      </c>
      <c r="D7" s="18">
        <f t="shared" si="1"/>
        <v>14141.952000000001</v>
      </c>
      <c r="E7" s="24">
        <f t="shared" si="2"/>
        <v>10475.52</v>
      </c>
      <c r="F7" s="24">
        <f t="shared" si="3"/>
        <v>14141.952000000001</v>
      </c>
      <c r="G7" s="21">
        <f t="shared" si="4"/>
        <v>0</v>
      </c>
      <c r="H7" s="21">
        <f t="shared" si="5"/>
        <v>38.961038961038938</v>
      </c>
      <c r="I7" s="21">
        <f t="shared" si="6"/>
        <v>100</v>
      </c>
      <c r="J7" s="21">
        <f t="shared" si="7"/>
        <v>46.32034632034631</v>
      </c>
      <c r="K7" s="25">
        <f t="shared" si="8"/>
        <v>2.7792207792207795</v>
      </c>
    </row>
    <row r="8" spans="1:11" ht="16.8">
      <c r="A8" s="1" t="s">
        <v>20</v>
      </c>
      <c r="B8" s="23">
        <f t="shared" si="0"/>
        <v>10485.200000000001</v>
      </c>
      <c r="C8" s="1">
        <v>11915</v>
      </c>
      <c r="D8" s="18">
        <f t="shared" si="1"/>
        <v>14155.02</v>
      </c>
      <c r="E8" s="24">
        <f t="shared" si="2"/>
        <v>10485.200000000001</v>
      </c>
      <c r="F8" s="24">
        <f t="shared" si="3"/>
        <v>14155.02</v>
      </c>
      <c r="G8" s="21">
        <f t="shared" si="4"/>
        <v>0</v>
      </c>
      <c r="H8" s="21">
        <f t="shared" si="5"/>
        <v>38.961038961038945</v>
      </c>
      <c r="I8" s="21">
        <f t="shared" si="6"/>
        <v>100</v>
      </c>
      <c r="J8" s="21">
        <f t="shared" si="7"/>
        <v>46.320346320346317</v>
      </c>
      <c r="K8" s="25">
        <f t="shared" si="8"/>
        <v>2.7792207792207786</v>
      </c>
    </row>
    <row r="9" spans="1:11" ht="16.8">
      <c r="A9" s="1" t="s">
        <v>21</v>
      </c>
      <c r="B9" s="23">
        <f t="shared" si="0"/>
        <v>2596</v>
      </c>
      <c r="C9" s="1">
        <v>2950</v>
      </c>
      <c r="D9" s="18">
        <f t="shared" si="1"/>
        <v>3504.6</v>
      </c>
      <c r="E9" s="24">
        <f t="shared" si="2"/>
        <v>2596</v>
      </c>
      <c r="F9" s="24">
        <f t="shared" si="3"/>
        <v>3504.6</v>
      </c>
      <c r="G9" s="21">
        <f t="shared" si="4"/>
        <v>0</v>
      </c>
      <c r="H9" s="21">
        <f t="shared" si="5"/>
        <v>38.961038961038966</v>
      </c>
      <c r="I9" s="21">
        <f t="shared" si="6"/>
        <v>100</v>
      </c>
      <c r="J9" s="21">
        <f t="shared" si="7"/>
        <v>46.320346320346324</v>
      </c>
      <c r="K9" s="25">
        <f t="shared" si="8"/>
        <v>2.779220779220779</v>
      </c>
    </row>
    <row r="10" spans="1:11" ht="16.8">
      <c r="A10" s="1" t="s">
        <v>22</v>
      </c>
      <c r="B10" s="23">
        <f t="shared" si="0"/>
        <v>1764.4</v>
      </c>
      <c r="C10" s="1">
        <v>2005</v>
      </c>
      <c r="D10" s="18">
        <f t="shared" si="1"/>
        <v>2381.94</v>
      </c>
      <c r="E10" s="24">
        <f t="shared" si="2"/>
        <v>1764.4</v>
      </c>
      <c r="F10" s="24">
        <f t="shared" si="3"/>
        <v>2381.94</v>
      </c>
      <c r="G10" s="21">
        <f t="shared" si="4"/>
        <v>0</v>
      </c>
      <c r="H10" s="21">
        <f t="shared" si="5"/>
        <v>38.961038961038945</v>
      </c>
      <c r="I10" s="21">
        <f t="shared" si="6"/>
        <v>100</v>
      </c>
      <c r="J10" s="21">
        <f t="shared" si="7"/>
        <v>46.320346320346317</v>
      </c>
      <c r="K10" s="25">
        <f t="shared" si="8"/>
        <v>2.7792207792207795</v>
      </c>
    </row>
    <row r="11" spans="1:11" ht="16.8">
      <c r="A11" s="1" t="s">
        <v>23</v>
      </c>
      <c r="B11" s="23">
        <f t="shared" si="0"/>
        <v>49545.760000000002</v>
      </c>
      <c r="C11" s="1">
        <v>56302</v>
      </c>
      <c r="D11" s="18">
        <f t="shared" si="1"/>
        <v>66886.775999999998</v>
      </c>
      <c r="E11" s="24">
        <f t="shared" si="2"/>
        <v>49545.760000000002</v>
      </c>
      <c r="F11" s="24">
        <f t="shared" si="3"/>
        <v>66886.775999999998</v>
      </c>
      <c r="G11" s="21">
        <f t="shared" si="4"/>
        <v>0</v>
      </c>
      <c r="H11" s="21">
        <f t="shared" si="5"/>
        <v>38.961038961038959</v>
      </c>
      <c r="I11" s="21">
        <f t="shared" si="6"/>
        <v>100</v>
      </c>
      <c r="J11" s="21">
        <f t="shared" si="7"/>
        <v>46.320346320346317</v>
      </c>
      <c r="K11" s="25">
        <f t="shared" si="8"/>
        <v>2.779220779220779</v>
      </c>
    </row>
    <row r="12" spans="1:11" ht="16.8">
      <c r="A12" s="1" t="s">
        <v>24</v>
      </c>
      <c r="B12" s="23">
        <f t="shared" si="0"/>
        <v>21839.84</v>
      </c>
      <c r="C12" s="1">
        <v>24818</v>
      </c>
      <c r="D12" s="18">
        <f t="shared" si="1"/>
        <v>29483.784</v>
      </c>
      <c r="E12" s="24">
        <f t="shared" si="2"/>
        <v>21839.84</v>
      </c>
      <c r="F12" s="24">
        <f t="shared" si="3"/>
        <v>29483.784</v>
      </c>
      <c r="G12" s="21">
        <f t="shared" si="4"/>
        <v>0</v>
      </c>
      <c r="H12" s="21">
        <f t="shared" si="5"/>
        <v>38.961038961038966</v>
      </c>
      <c r="I12" s="21">
        <f t="shared" si="6"/>
        <v>100</v>
      </c>
      <c r="J12" s="21">
        <f t="shared" si="7"/>
        <v>46.320346320346324</v>
      </c>
      <c r="K12" s="25">
        <f t="shared" si="8"/>
        <v>2.779220779220779</v>
      </c>
    </row>
    <row r="13" spans="1:11" ht="16.8">
      <c r="A13" s="1" t="s">
        <v>25</v>
      </c>
      <c r="B13" s="23">
        <f t="shared" si="0"/>
        <v>2497.44</v>
      </c>
      <c r="C13" s="1">
        <v>2838</v>
      </c>
      <c r="D13" s="18">
        <f t="shared" si="1"/>
        <v>3371.5439999999999</v>
      </c>
      <c r="E13" s="24">
        <f t="shared" si="2"/>
        <v>2497.44</v>
      </c>
      <c r="F13" s="24">
        <f t="shared" si="3"/>
        <v>3371.5439999999999</v>
      </c>
      <c r="G13" s="21">
        <f t="shared" si="4"/>
        <v>0</v>
      </c>
      <c r="H13" s="21">
        <f t="shared" si="5"/>
        <v>38.961038961038966</v>
      </c>
      <c r="I13" s="21">
        <f t="shared" si="6"/>
        <v>100</v>
      </c>
      <c r="J13" s="21">
        <f t="shared" si="7"/>
        <v>46.320346320346324</v>
      </c>
      <c r="K13" s="25">
        <f t="shared" si="8"/>
        <v>2.7792207792207795</v>
      </c>
    </row>
    <row r="14" spans="1:11" ht="16.8">
      <c r="A14" s="1" t="s">
        <v>26</v>
      </c>
      <c r="B14" s="23">
        <f t="shared" si="0"/>
        <v>3192.64</v>
      </c>
      <c r="C14" s="1">
        <v>3628</v>
      </c>
      <c r="D14" s="18">
        <f t="shared" si="1"/>
        <v>4310.0640000000003</v>
      </c>
      <c r="E14" s="24">
        <f t="shared" si="2"/>
        <v>3192.64</v>
      </c>
      <c r="F14" s="24">
        <f t="shared" si="3"/>
        <v>4310.0640000000003</v>
      </c>
      <c r="G14" s="21">
        <f t="shared" si="4"/>
        <v>0</v>
      </c>
      <c r="H14" s="21">
        <f t="shared" si="5"/>
        <v>38.961038961038959</v>
      </c>
      <c r="I14" s="21">
        <f t="shared" si="6"/>
        <v>100</v>
      </c>
      <c r="J14" s="21">
        <f t="shared" si="7"/>
        <v>46.320346320346317</v>
      </c>
      <c r="K14" s="25">
        <f t="shared" si="8"/>
        <v>2.7792207792207795</v>
      </c>
    </row>
    <row r="15" spans="1:11" ht="16.8">
      <c r="A15" s="1" t="s">
        <v>27</v>
      </c>
      <c r="B15" s="23">
        <f t="shared" si="0"/>
        <v>31105.360000000001</v>
      </c>
      <c r="C15" s="1">
        <v>35347</v>
      </c>
      <c r="D15" s="18">
        <f t="shared" si="1"/>
        <v>41992.235999999997</v>
      </c>
      <c r="E15" s="24">
        <f t="shared" si="2"/>
        <v>31105.360000000001</v>
      </c>
      <c r="F15" s="24">
        <f t="shared" si="3"/>
        <v>41992.235999999997</v>
      </c>
      <c r="G15" s="21">
        <f t="shared" si="4"/>
        <v>0</v>
      </c>
      <c r="H15" s="21">
        <f t="shared" si="5"/>
        <v>38.961038961038966</v>
      </c>
      <c r="I15" s="21">
        <f t="shared" si="6"/>
        <v>100</v>
      </c>
      <c r="J15" s="21">
        <f t="shared" si="7"/>
        <v>46.320346320346324</v>
      </c>
      <c r="K15" s="25">
        <f t="shared" si="8"/>
        <v>2.779220779220779</v>
      </c>
    </row>
    <row r="16" spans="1:11" ht="16.8">
      <c r="A16" s="1" t="s">
        <v>28</v>
      </c>
      <c r="B16" s="23">
        <f t="shared" si="0"/>
        <v>16857.28</v>
      </c>
      <c r="C16" s="1">
        <v>19156</v>
      </c>
      <c r="D16" s="18">
        <f t="shared" si="1"/>
        <v>22757.328000000001</v>
      </c>
      <c r="E16" s="24">
        <f t="shared" si="2"/>
        <v>16857.28</v>
      </c>
      <c r="F16" s="24">
        <f t="shared" si="3"/>
        <v>22757.328000000001</v>
      </c>
      <c r="G16" s="21">
        <f t="shared" si="4"/>
        <v>0</v>
      </c>
      <c r="H16" s="21">
        <f t="shared" si="5"/>
        <v>38.961038961038966</v>
      </c>
      <c r="I16" s="21">
        <f t="shared" si="6"/>
        <v>100</v>
      </c>
      <c r="J16" s="21">
        <f t="shared" si="7"/>
        <v>46.320346320346324</v>
      </c>
      <c r="K16" s="25">
        <f t="shared" si="8"/>
        <v>2.7792207792207795</v>
      </c>
    </row>
    <row r="17" spans="1:11" ht="16.8">
      <c r="A17" s="1" t="s">
        <v>29</v>
      </c>
      <c r="B17" s="23">
        <f t="shared" si="0"/>
        <v>7105.12</v>
      </c>
      <c r="C17" s="1">
        <v>8074</v>
      </c>
      <c r="D17" s="18">
        <f t="shared" si="1"/>
        <v>9591.9120000000003</v>
      </c>
      <c r="E17" s="24">
        <f t="shared" si="2"/>
        <v>7105.12</v>
      </c>
      <c r="F17" s="24">
        <f t="shared" si="3"/>
        <v>9591.9120000000003</v>
      </c>
      <c r="G17" s="21">
        <f t="shared" si="4"/>
        <v>0</v>
      </c>
      <c r="H17" s="21">
        <f t="shared" si="5"/>
        <v>38.961038961038959</v>
      </c>
      <c r="I17" s="21">
        <f t="shared" si="6"/>
        <v>100</v>
      </c>
      <c r="J17" s="21">
        <f t="shared" si="7"/>
        <v>46.320346320346317</v>
      </c>
      <c r="K17" s="25">
        <f t="shared" si="8"/>
        <v>2.7792207792207795</v>
      </c>
    </row>
    <row r="18" spans="1:11" ht="16.8">
      <c r="A18" s="1" t="s">
        <v>30</v>
      </c>
      <c r="B18" s="23">
        <f t="shared" si="0"/>
        <v>6151.2</v>
      </c>
      <c r="C18" s="1">
        <v>6990</v>
      </c>
      <c r="D18" s="18">
        <f t="shared" si="1"/>
        <v>8304.119999999999</v>
      </c>
      <c r="E18" s="24">
        <f t="shared" si="2"/>
        <v>6151.2</v>
      </c>
      <c r="F18" s="24">
        <f t="shared" si="3"/>
        <v>8304.119999999999</v>
      </c>
      <c r="G18" s="21">
        <f t="shared" si="4"/>
        <v>0</v>
      </c>
      <c r="H18" s="21">
        <f t="shared" si="5"/>
        <v>38.961038961038987</v>
      </c>
      <c r="I18" s="21">
        <f t="shared" si="6"/>
        <v>100</v>
      </c>
      <c r="J18" s="21">
        <f t="shared" si="7"/>
        <v>46.320346320346324</v>
      </c>
      <c r="K18" s="25">
        <f t="shared" si="8"/>
        <v>2.779220779220779</v>
      </c>
    </row>
    <row r="19" spans="1:11" ht="16.8">
      <c r="A19" s="1" t="s">
        <v>31</v>
      </c>
      <c r="B19" s="23">
        <f t="shared" si="0"/>
        <v>11278.08</v>
      </c>
      <c r="C19" s="1">
        <v>12816</v>
      </c>
      <c r="D19" s="18">
        <f t="shared" si="1"/>
        <v>15225.407999999999</v>
      </c>
      <c r="E19" s="24">
        <f t="shared" si="2"/>
        <v>11278.08</v>
      </c>
      <c r="F19" s="24">
        <f t="shared" si="3"/>
        <v>15225.407999999999</v>
      </c>
      <c r="G19" s="21">
        <f t="shared" si="4"/>
        <v>0</v>
      </c>
      <c r="H19" s="21">
        <f t="shared" si="5"/>
        <v>38.961038961038966</v>
      </c>
      <c r="I19" s="21">
        <f t="shared" si="6"/>
        <v>100</v>
      </c>
      <c r="J19" s="21">
        <f t="shared" si="7"/>
        <v>46.320346320346324</v>
      </c>
      <c r="K19" s="25">
        <f t="shared" si="8"/>
        <v>2.7792207792207795</v>
      </c>
    </row>
    <row r="20" spans="1:11" ht="16.8">
      <c r="A20" s="1" t="s">
        <v>32</v>
      </c>
      <c r="B20" s="23">
        <f t="shared" si="0"/>
        <v>13051.28</v>
      </c>
      <c r="C20" s="1">
        <v>14831</v>
      </c>
      <c r="D20" s="18">
        <f t="shared" si="1"/>
        <v>17619.227999999999</v>
      </c>
      <c r="E20" s="24">
        <f t="shared" si="2"/>
        <v>13051.28</v>
      </c>
      <c r="F20" s="24">
        <f t="shared" si="3"/>
        <v>17619.227999999999</v>
      </c>
      <c r="G20" s="21">
        <f t="shared" si="4"/>
        <v>0</v>
      </c>
      <c r="H20" s="21">
        <f t="shared" si="5"/>
        <v>38.961038961038959</v>
      </c>
      <c r="I20" s="21">
        <f t="shared" si="6"/>
        <v>100</v>
      </c>
      <c r="J20" s="21">
        <f t="shared" si="7"/>
        <v>46.320346320346317</v>
      </c>
      <c r="K20" s="25">
        <f t="shared" si="8"/>
        <v>2.7792207792207795</v>
      </c>
    </row>
    <row r="21" spans="1:11" ht="16.8">
      <c r="A21" s="1" t="s">
        <v>33</v>
      </c>
      <c r="B21" s="23">
        <f t="shared" si="0"/>
        <v>3267.44</v>
      </c>
      <c r="C21" s="1">
        <v>3713</v>
      </c>
      <c r="D21" s="18">
        <f t="shared" si="1"/>
        <v>4411.0439999999999</v>
      </c>
      <c r="E21" s="24">
        <f t="shared" si="2"/>
        <v>3267.44</v>
      </c>
      <c r="F21" s="24">
        <f t="shared" si="3"/>
        <v>4411.0439999999999</v>
      </c>
      <c r="G21" s="21">
        <f t="shared" si="4"/>
        <v>0</v>
      </c>
      <c r="H21" s="21">
        <f t="shared" si="5"/>
        <v>38.961038961038966</v>
      </c>
      <c r="I21" s="21">
        <f t="shared" si="6"/>
        <v>100</v>
      </c>
      <c r="J21" s="21">
        <f t="shared" si="7"/>
        <v>46.320346320346324</v>
      </c>
      <c r="K21" s="25">
        <f t="shared" si="8"/>
        <v>2.779220779220779</v>
      </c>
    </row>
    <row r="22" spans="1:11" ht="16.8">
      <c r="A22" s="1" t="s">
        <v>34</v>
      </c>
      <c r="B22" s="23">
        <f t="shared" si="0"/>
        <v>14879.04</v>
      </c>
      <c r="C22" s="1">
        <v>16908</v>
      </c>
      <c r="D22" s="18">
        <f t="shared" si="1"/>
        <v>20086.704000000002</v>
      </c>
      <c r="E22" s="24">
        <f t="shared" si="2"/>
        <v>14879.04</v>
      </c>
      <c r="F22" s="24">
        <f t="shared" si="3"/>
        <v>20086.704000000002</v>
      </c>
      <c r="G22" s="21">
        <f t="shared" si="4"/>
        <v>0</v>
      </c>
      <c r="H22" s="21">
        <f t="shared" si="5"/>
        <v>38.961038961038938</v>
      </c>
      <c r="I22" s="21">
        <f t="shared" si="6"/>
        <v>100</v>
      </c>
      <c r="J22" s="21">
        <f t="shared" si="7"/>
        <v>46.32034632034631</v>
      </c>
      <c r="K22" s="25">
        <f t="shared" si="8"/>
        <v>2.7792207792207795</v>
      </c>
    </row>
    <row r="23" spans="1:11" ht="16.8">
      <c r="A23" s="1" t="s">
        <v>35</v>
      </c>
      <c r="B23" s="23">
        <f t="shared" si="0"/>
        <v>19469.12</v>
      </c>
      <c r="C23" s="1">
        <v>22124</v>
      </c>
      <c r="D23" s="18">
        <f t="shared" si="1"/>
        <v>26283.311999999998</v>
      </c>
      <c r="E23" s="24">
        <f t="shared" si="2"/>
        <v>19469.12</v>
      </c>
      <c r="F23" s="24">
        <f t="shared" si="3"/>
        <v>26283.311999999998</v>
      </c>
      <c r="G23" s="21">
        <f t="shared" si="4"/>
        <v>0</v>
      </c>
      <c r="H23" s="21">
        <f t="shared" si="5"/>
        <v>38.96103896103898</v>
      </c>
      <c r="I23" s="21">
        <f t="shared" si="6"/>
        <v>100</v>
      </c>
      <c r="J23" s="21">
        <f t="shared" si="7"/>
        <v>46.320346320346324</v>
      </c>
      <c r="K23" s="25">
        <f t="shared" si="8"/>
        <v>2.7792207792207786</v>
      </c>
    </row>
    <row r="24" spans="1:11" ht="16.8">
      <c r="A24" s="1" t="s">
        <v>36</v>
      </c>
      <c r="B24" s="23">
        <f t="shared" si="0"/>
        <v>27323.119999999999</v>
      </c>
      <c r="C24" s="1">
        <v>31049</v>
      </c>
      <c r="D24" s="18">
        <f t="shared" si="1"/>
        <v>36886.212</v>
      </c>
      <c r="E24" s="24">
        <f t="shared" si="2"/>
        <v>27323.119999999999</v>
      </c>
      <c r="F24" s="24">
        <f t="shared" si="3"/>
        <v>36886.212</v>
      </c>
      <c r="G24" s="21">
        <f t="shared" si="4"/>
        <v>0</v>
      </c>
      <c r="H24" s="21">
        <f t="shared" si="5"/>
        <v>38.961038961038966</v>
      </c>
      <c r="I24" s="21">
        <f t="shared" si="6"/>
        <v>100</v>
      </c>
      <c r="J24" s="21">
        <f t="shared" si="7"/>
        <v>46.320346320346324</v>
      </c>
      <c r="K24" s="25">
        <f t="shared" si="8"/>
        <v>2.7792207792207795</v>
      </c>
    </row>
    <row r="25" spans="1:11" ht="16.8">
      <c r="A25" s="1" t="s">
        <v>37</v>
      </c>
      <c r="B25" s="23">
        <f t="shared" si="0"/>
        <v>11225.28</v>
      </c>
      <c r="C25" s="1">
        <v>12756</v>
      </c>
      <c r="D25" s="18">
        <f t="shared" si="1"/>
        <v>15154.128000000001</v>
      </c>
      <c r="E25" s="24">
        <f t="shared" si="2"/>
        <v>11225.28</v>
      </c>
      <c r="F25" s="24">
        <f t="shared" si="3"/>
        <v>15154.128000000001</v>
      </c>
      <c r="G25" s="21">
        <f t="shared" si="4"/>
        <v>0</v>
      </c>
      <c r="H25" s="21">
        <f t="shared" si="5"/>
        <v>38.961038961038945</v>
      </c>
      <c r="I25" s="21">
        <f t="shared" si="6"/>
        <v>100</v>
      </c>
      <c r="J25" s="21">
        <f t="shared" si="7"/>
        <v>46.320346320346317</v>
      </c>
      <c r="K25" s="25">
        <f t="shared" si="8"/>
        <v>2.7792207792207795</v>
      </c>
    </row>
    <row r="26" spans="1:11" ht="16.8">
      <c r="A26" s="1" t="s">
        <v>38</v>
      </c>
      <c r="B26" s="23">
        <f t="shared" si="0"/>
        <v>8573.84</v>
      </c>
      <c r="C26" s="1">
        <v>9743</v>
      </c>
      <c r="D26" s="18">
        <f t="shared" si="1"/>
        <v>11574.683999999999</v>
      </c>
      <c r="E26" s="24">
        <f t="shared" si="2"/>
        <v>8573.84</v>
      </c>
      <c r="F26" s="24">
        <f t="shared" si="3"/>
        <v>11574.683999999999</v>
      </c>
      <c r="G26" s="21">
        <f t="shared" si="4"/>
        <v>0</v>
      </c>
      <c r="H26" s="21">
        <f t="shared" si="5"/>
        <v>38.961038961038966</v>
      </c>
      <c r="I26" s="21">
        <f t="shared" si="6"/>
        <v>100</v>
      </c>
      <c r="J26" s="21">
        <f t="shared" si="7"/>
        <v>46.320346320346324</v>
      </c>
      <c r="K26" s="25">
        <f t="shared" si="8"/>
        <v>2.779220779220779</v>
      </c>
    </row>
    <row r="27" spans="1:11" ht="16.8">
      <c r="A27" s="1" t="s">
        <v>39</v>
      </c>
      <c r="B27" s="23">
        <f t="shared" si="0"/>
        <v>14776.96</v>
      </c>
      <c r="C27" s="1">
        <v>16792</v>
      </c>
      <c r="D27" s="18">
        <f t="shared" si="1"/>
        <v>19948.896000000001</v>
      </c>
      <c r="E27" s="24">
        <f t="shared" si="2"/>
        <v>14776.96</v>
      </c>
      <c r="F27" s="24">
        <f t="shared" si="3"/>
        <v>19948.896000000001</v>
      </c>
      <c r="G27" s="21">
        <f t="shared" si="4"/>
        <v>0</v>
      </c>
      <c r="H27" s="21">
        <f t="shared" si="5"/>
        <v>38.961038961038966</v>
      </c>
      <c r="I27" s="21">
        <f t="shared" si="6"/>
        <v>100</v>
      </c>
      <c r="J27" s="21">
        <f t="shared" si="7"/>
        <v>46.320346320346324</v>
      </c>
      <c r="K27" s="25">
        <f t="shared" si="8"/>
        <v>2.7792207792207795</v>
      </c>
    </row>
    <row r="28" spans="1:11" ht="16.8">
      <c r="A28" s="1" t="s">
        <v>40</v>
      </c>
      <c r="B28" s="23">
        <f t="shared" si="0"/>
        <v>2223.7600000000002</v>
      </c>
      <c r="C28" s="1">
        <v>2527</v>
      </c>
      <c r="D28" s="18">
        <f t="shared" si="1"/>
        <v>3002.076</v>
      </c>
      <c r="E28" s="24">
        <f t="shared" si="2"/>
        <v>2223.7600000000002</v>
      </c>
      <c r="F28" s="24">
        <f t="shared" si="3"/>
        <v>3002.076</v>
      </c>
      <c r="G28" s="21">
        <f t="shared" si="4"/>
        <v>0</v>
      </c>
      <c r="H28" s="21">
        <f t="shared" si="5"/>
        <v>38.961038961038938</v>
      </c>
      <c r="I28" s="21">
        <f t="shared" si="6"/>
        <v>100</v>
      </c>
      <c r="J28" s="21">
        <f t="shared" si="7"/>
        <v>46.32034632034631</v>
      </c>
      <c r="K28" s="25">
        <f t="shared" si="8"/>
        <v>2.7792207792207795</v>
      </c>
    </row>
    <row r="29" spans="1:11" ht="16.8">
      <c r="A29" s="1" t="s">
        <v>41</v>
      </c>
      <c r="B29" s="23">
        <f t="shared" si="0"/>
        <v>3935.36</v>
      </c>
      <c r="C29" s="1">
        <v>4472</v>
      </c>
      <c r="D29" s="18">
        <f t="shared" si="1"/>
        <v>5312.7359999999999</v>
      </c>
      <c r="E29" s="24">
        <f t="shared" si="2"/>
        <v>3935.36</v>
      </c>
      <c r="F29" s="24">
        <f t="shared" si="3"/>
        <v>5312.7359999999999</v>
      </c>
      <c r="G29" s="21">
        <f t="shared" si="4"/>
        <v>0</v>
      </c>
      <c r="H29" s="21">
        <f t="shared" si="5"/>
        <v>38.961038961038959</v>
      </c>
      <c r="I29" s="21">
        <f t="shared" si="6"/>
        <v>100</v>
      </c>
      <c r="J29" s="21">
        <f t="shared" si="7"/>
        <v>46.320346320346317</v>
      </c>
      <c r="K29" s="25">
        <f t="shared" si="8"/>
        <v>2.7792207792207786</v>
      </c>
    </row>
    <row r="30" spans="1:11" ht="16.8">
      <c r="A30" s="1" t="s">
        <v>42</v>
      </c>
      <c r="B30" s="23">
        <f t="shared" si="0"/>
        <v>6174.08</v>
      </c>
      <c r="C30" s="1">
        <v>7016</v>
      </c>
      <c r="D30" s="18">
        <f t="shared" si="1"/>
        <v>8335.0079999999998</v>
      </c>
      <c r="E30" s="24">
        <f t="shared" si="2"/>
        <v>6174.08</v>
      </c>
      <c r="F30" s="24">
        <f t="shared" si="3"/>
        <v>8335.0079999999998</v>
      </c>
      <c r="G30" s="21">
        <f t="shared" si="4"/>
        <v>0</v>
      </c>
      <c r="H30" s="21">
        <f t="shared" si="5"/>
        <v>38.961038961038966</v>
      </c>
      <c r="I30" s="21">
        <f t="shared" si="6"/>
        <v>100</v>
      </c>
      <c r="J30" s="21">
        <f t="shared" si="7"/>
        <v>46.320346320346324</v>
      </c>
      <c r="K30" s="25">
        <f t="shared" si="8"/>
        <v>2.779220779220779</v>
      </c>
    </row>
    <row r="31" spans="1:11" ht="16.8">
      <c r="A31" s="1" t="s">
        <v>43</v>
      </c>
      <c r="B31" s="23">
        <f t="shared" si="0"/>
        <v>3059.76</v>
      </c>
      <c r="C31" s="1">
        <v>3477</v>
      </c>
      <c r="D31" s="18">
        <f t="shared" si="1"/>
        <v>4130.6760000000004</v>
      </c>
      <c r="E31" s="24">
        <f t="shared" si="2"/>
        <v>3059.76</v>
      </c>
      <c r="F31" s="24">
        <f t="shared" si="3"/>
        <v>4130.6760000000004</v>
      </c>
      <c r="G31" s="21">
        <f t="shared" si="4"/>
        <v>0</v>
      </c>
      <c r="H31" s="21">
        <f t="shared" si="5"/>
        <v>38.961038961038938</v>
      </c>
      <c r="I31" s="21">
        <f t="shared" si="6"/>
        <v>100</v>
      </c>
      <c r="J31" s="21">
        <f t="shared" si="7"/>
        <v>46.32034632034631</v>
      </c>
      <c r="K31" s="25">
        <f t="shared" si="8"/>
        <v>2.7792207792207795</v>
      </c>
    </row>
    <row r="32" spans="1:11" ht="16.8">
      <c r="A32" s="1" t="s">
        <v>44</v>
      </c>
      <c r="B32" s="23">
        <f t="shared" si="0"/>
        <v>29882.16</v>
      </c>
      <c r="C32" s="1">
        <v>33957</v>
      </c>
      <c r="D32" s="18">
        <f t="shared" si="1"/>
        <v>40340.915999999997</v>
      </c>
      <c r="E32" s="24">
        <f t="shared" si="2"/>
        <v>29882.16</v>
      </c>
      <c r="F32" s="24">
        <f t="shared" si="3"/>
        <v>40340.915999999997</v>
      </c>
      <c r="G32" s="21">
        <f t="shared" si="4"/>
        <v>0</v>
      </c>
      <c r="H32" s="21">
        <f t="shared" si="5"/>
        <v>38.961038961038973</v>
      </c>
      <c r="I32" s="21">
        <f t="shared" si="6"/>
        <v>100</v>
      </c>
      <c r="J32" s="21">
        <f t="shared" si="7"/>
        <v>46.320346320346324</v>
      </c>
      <c r="K32" s="25">
        <f t="shared" si="8"/>
        <v>2.7792207792207786</v>
      </c>
    </row>
    <row r="33" spans="1:11" ht="16.8">
      <c r="A33" s="1" t="s">
        <v>45</v>
      </c>
      <c r="B33" s="23">
        <f t="shared" si="0"/>
        <v>4847.92</v>
      </c>
      <c r="C33" s="1">
        <v>5509</v>
      </c>
      <c r="D33" s="18">
        <f t="shared" si="1"/>
        <v>6544.692</v>
      </c>
      <c r="E33" s="24">
        <f t="shared" si="2"/>
        <v>4847.92</v>
      </c>
      <c r="F33" s="24">
        <f t="shared" si="3"/>
        <v>6544.692</v>
      </c>
      <c r="G33" s="21">
        <f t="shared" si="4"/>
        <v>0</v>
      </c>
      <c r="H33" s="21">
        <f t="shared" si="5"/>
        <v>38.961038961038959</v>
      </c>
      <c r="I33" s="21">
        <f t="shared" si="6"/>
        <v>100</v>
      </c>
      <c r="J33" s="21">
        <f t="shared" si="7"/>
        <v>46.320346320346317</v>
      </c>
      <c r="K33" s="25">
        <f t="shared" si="8"/>
        <v>2.7792207792207795</v>
      </c>
    </row>
    <row r="34" spans="1:11" ht="16.8">
      <c r="A34" s="1" t="s">
        <v>46</v>
      </c>
      <c r="B34" s="23">
        <f t="shared" si="0"/>
        <v>63820.24</v>
      </c>
      <c r="C34" s="1">
        <v>72523</v>
      </c>
      <c r="D34" s="18">
        <f t="shared" si="1"/>
        <v>86157.323999999993</v>
      </c>
      <c r="E34" s="24">
        <f t="shared" si="2"/>
        <v>63820.24</v>
      </c>
      <c r="F34" s="24">
        <f t="shared" si="3"/>
        <v>86157.323999999993</v>
      </c>
      <c r="G34" s="21">
        <f t="shared" si="4"/>
        <v>0</v>
      </c>
      <c r="H34" s="21">
        <f t="shared" si="5"/>
        <v>38.96103896103898</v>
      </c>
      <c r="I34" s="21">
        <f t="shared" si="6"/>
        <v>100</v>
      </c>
      <c r="J34" s="21">
        <f t="shared" si="7"/>
        <v>46.320346320346324</v>
      </c>
      <c r="K34" s="25">
        <f t="shared" si="8"/>
        <v>2.779220779220779</v>
      </c>
    </row>
    <row r="35" spans="1:11" ht="16.8">
      <c r="A35" s="1" t="s">
        <v>47</v>
      </c>
      <c r="B35" s="23">
        <f t="shared" si="0"/>
        <v>22773.52</v>
      </c>
      <c r="C35" s="1">
        <v>25879</v>
      </c>
      <c r="D35" s="18">
        <f t="shared" si="1"/>
        <v>30744.252</v>
      </c>
      <c r="E35" s="24">
        <f t="shared" si="2"/>
        <v>22773.52</v>
      </c>
      <c r="F35" s="24">
        <f t="shared" si="3"/>
        <v>30744.252</v>
      </c>
      <c r="G35" s="21">
        <f t="shared" si="4"/>
        <v>0</v>
      </c>
      <c r="H35" s="21">
        <f t="shared" si="5"/>
        <v>38.961038961038959</v>
      </c>
      <c r="I35" s="21">
        <f t="shared" si="6"/>
        <v>100</v>
      </c>
      <c r="J35" s="21">
        <f t="shared" si="7"/>
        <v>46.320346320346317</v>
      </c>
      <c r="K35" s="25">
        <f t="shared" si="8"/>
        <v>2.7792207792207795</v>
      </c>
    </row>
    <row r="36" spans="1:11" ht="16.8">
      <c r="A36" s="1" t="s">
        <v>48</v>
      </c>
      <c r="B36" s="23">
        <f t="shared" si="0"/>
        <v>1547.04</v>
      </c>
      <c r="C36" s="1">
        <v>1758</v>
      </c>
      <c r="D36" s="18">
        <f t="shared" si="1"/>
        <v>2088.5039999999999</v>
      </c>
      <c r="E36" s="24">
        <f t="shared" si="2"/>
        <v>1547.04</v>
      </c>
      <c r="F36" s="24">
        <f t="shared" si="3"/>
        <v>2088.5039999999999</v>
      </c>
      <c r="G36" s="21">
        <f t="shared" si="4"/>
        <v>0</v>
      </c>
      <c r="H36" s="21">
        <f t="shared" si="5"/>
        <v>38.961038961038973</v>
      </c>
      <c r="I36" s="21">
        <f t="shared" si="6"/>
        <v>100</v>
      </c>
      <c r="J36" s="21">
        <f t="shared" si="7"/>
        <v>46.320346320346324</v>
      </c>
      <c r="K36" s="25">
        <f t="shared" si="8"/>
        <v>2.779220779220779</v>
      </c>
    </row>
    <row r="37" spans="1:11" ht="16.8">
      <c r="A37" s="1" t="s">
        <v>49</v>
      </c>
      <c r="B37" s="23">
        <f t="shared" si="0"/>
        <v>29694.720000000001</v>
      </c>
      <c r="C37" s="1">
        <v>33744</v>
      </c>
      <c r="D37" s="18">
        <f t="shared" si="1"/>
        <v>40087.872000000003</v>
      </c>
      <c r="E37" s="24">
        <f t="shared" si="2"/>
        <v>29694.720000000001</v>
      </c>
      <c r="F37" s="24">
        <f t="shared" si="3"/>
        <v>40087.872000000003</v>
      </c>
      <c r="G37" s="21">
        <f t="shared" si="4"/>
        <v>0</v>
      </c>
      <c r="H37" s="21">
        <f t="shared" si="5"/>
        <v>38.961038961038938</v>
      </c>
      <c r="I37" s="21">
        <f t="shared" si="6"/>
        <v>100</v>
      </c>
      <c r="J37" s="21">
        <f t="shared" si="7"/>
        <v>46.32034632034631</v>
      </c>
      <c r="K37" s="25">
        <f t="shared" si="8"/>
        <v>2.7792207792207795</v>
      </c>
    </row>
    <row r="38" spans="1:11" ht="16.8">
      <c r="A38" s="1" t="s">
        <v>50</v>
      </c>
      <c r="B38" s="23">
        <f t="shared" si="0"/>
        <v>9134.4</v>
      </c>
      <c r="C38" s="1">
        <v>10380</v>
      </c>
      <c r="D38" s="18">
        <f t="shared" si="1"/>
        <v>12331.44</v>
      </c>
      <c r="E38" s="24">
        <f t="shared" si="2"/>
        <v>9134.4</v>
      </c>
      <c r="F38" s="24">
        <f t="shared" si="3"/>
        <v>12331.44</v>
      </c>
      <c r="G38" s="21">
        <f t="shared" si="4"/>
        <v>0</v>
      </c>
      <c r="H38" s="21">
        <f t="shared" si="5"/>
        <v>38.961038961038966</v>
      </c>
      <c r="I38" s="21">
        <f t="shared" si="6"/>
        <v>100</v>
      </c>
      <c r="J38" s="21">
        <f t="shared" si="7"/>
        <v>46.320346320346324</v>
      </c>
      <c r="K38" s="25">
        <f t="shared" si="8"/>
        <v>2.7792207792207786</v>
      </c>
    </row>
    <row r="39" spans="1:11" ht="16.8">
      <c r="A39" s="1" t="s">
        <v>51</v>
      </c>
      <c r="B39" s="23">
        <f t="shared" si="0"/>
        <v>8389.0400000000009</v>
      </c>
      <c r="C39" s="1">
        <v>9533</v>
      </c>
      <c r="D39" s="18">
        <f t="shared" si="1"/>
        <v>11325.204</v>
      </c>
      <c r="E39" s="24">
        <f t="shared" si="2"/>
        <v>8389.0400000000009</v>
      </c>
      <c r="F39" s="24">
        <f t="shared" si="3"/>
        <v>11325.204</v>
      </c>
      <c r="G39" s="21">
        <f t="shared" si="4"/>
        <v>0</v>
      </c>
      <c r="H39" s="21">
        <f t="shared" si="5"/>
        <v>38.961038961038945</v>
      </c>
      <c r="I39" s="21">
        <f t="shared" si="6"/>
        <v>100</v>
      </c>
      <c r="J39" s="21">
        <f t="shared" si="7"/>
        <v>46.320346320346317</v>
      </c>
      <c r="K39" s="25">
        <f t="shared" si="8"/>
        <v>2.7792207792207795</v>
      </c>
    </row>
    <row r="40" spans="1:11" ht="16.8">
      <c r="A40" s="1" t="s">
        <v>52</v>
      </c>
      <c r="B40" s="23">
        <f t="shared" si="0"/>
        <v>35401.520000000004</v>
      </c>
      <c r="C40" s="1">
        <v>40229</v>
      </c>
      <c r="D40" s="18">
        <f t="shared" si="1"/>
        <v>47792.051999999996</v>
      </c>
      <c r="E40" s="24">
        <f t="shared" si="2"/>
        <v>35401.520000000004</v>
      </c>
      <c r="F40" s="24">
        <f t="shared" si="3"/>
        <v>47792.051999999996</v>
      </c>
      <c r="G40" s="21">
        <f t="shared" si="4"/>
        <v>0</v>
      </c>
      <c r="H40" s="21">
        <f t="shared" si="5"/>
        <v>38.961038961038952</v>
      </c>
      <c r="I40" s="21">
        <f t="shared" si="6"/>
        <v>100</v>
      </c>
      <c r="J40" s="21">
        <f t="shared" si="7"/>
        <v>46.320346320346317</v>
      </c>
      <c r="K40" s="25">
        <f t="shared" si="8"/>
        <v>2.779220779220779</v>
      </c>
    </row>
    <row r="41" spans="1:11" ht="16.8">
      <c r="A41" s="1" t="s">
        <v>53</v>
      </c>
      <c r="B41" s="23">
        <f t="shared" si="0"/>
        <v>2981.44</v>
      </c>
      <c r="C41" s="1">
        <v>3388</v>
      </c>
      <c r="D41" s="18">
        <f t="shared" si="1"/>
        <v>4024.944</v>
      </c>
      <c r="E41" s="24">
        <f t="shared" si="2"/>
        <v>2981.44</v>
      </c>
      <c r="F41" s="24">
        <f t="shared" si="3"/>
        <v>4024.944</v>
      </c>
      <c r="G41" s="21">
        <f t="shared" si="4"/>
        <v>0</v>
      </c>
      <c r="H41" s="21">
        <f t="shared" si="5"/>
        <v>38.961038961038959</v>
      </c>
      <c r="I41" s="21">
        <f t="shared" si="6"/>
        <v>100</v>
      </c>
      <c r="J41" s="21">
        <f t="shared" si="7"/>
        <v>46.320346320346317</v>
      </c>
      <c r="K41" s="25">
        <f t="shared" si="8"/>
        <v>2.779220779220779</v>
      </c>
    </row>
    <row r="42" spans="1:11" ht="16.8">
      <c r="A42" s="1" t="s">
        <v>54</v>
      </c>
      <c r="B42" s="23">
        <f t="shared" si="0"/>
        <v>12387.76</v>
      </c>
      <c r="C42" s="1">
        <v>14077</v>
      </c>
      <c r="D42" s="18">
        <f t="shared" si="1"/>
        <v>16723.475999999999</v>
      </c>
      <c r="E42" s="24">
        <f t="shared" si="2"/>
        <v>12387.76</v>
      </c>
      <c r="F42" s="24">
        <f t="shared" si="3"/>
        <v>16723.475999999999</v>
      </c>
      <c r="G42" s="21">
        <f t="shared" si="4"/>
        <v>0</v>
      </c>
      <c r="H42" s="21">
        <f t="shared" si="5"/>
        <v>38.961038961038966</v>
      </c>
      <c r="I42" s="21">
        <f t="shared" si="6"/>
        <v>100</v>
      </c>
      <c r="J42" s="21">
        <f t="shared" si="7"/>
        <v>46.320346320346324</v>
      </c>
      <c r="K42" s="25">
        <f t="shared" si="8"/>
        <v>2.779220779220779</v>
      </c>
    </row>
    <row r="43" spans="1:11" ht="16.8">
      <c r="A43" s="1" t="s">
        <v>55</v>
      </c>
      <c r="B43" s="23">
        <f t="shared" si="0"/>
        <v>1780.24</v>
      </c>
      <c r="C43" s="1">
        <v>2023</v>
      </c>
      <c r="D43" s="18">
        <f t="shared" si="1"/>
        <v>2403.3240000000001</v>
      </c>
      <c r="E43" s="24">
        <f t="shared" si="2"/>
        <v>1780.24</v>
      </c>
      <c r="F43" s="24">
        <f t="shared" si="3"/>
        <v>2403.3240000000001</v>
      </c>
      <c r="G43" s="21">
        <f t="shared" si="4"/>
        <v>0</v>
      </c>
      <c r="H43" s="21">
        <f t="shared" si="5"/>
        <v>38.961038961038959</v>
      </c>
      <c r="I43" s="21">
        <f t="shared" si="6"/>
        <v>100</v>
      </c>
      <c r="J43" s="21">
        <f t="shared" si="7"/>
        <v>46.320346320346317</v>
      </c>
      <c r="K43" s="25">
        <f t="shared" si="8"/>
        <v>2.7792207792207795</v>
      </c>
    </row>
    <row r="44" spans="1:11" ht="16.8">
      <c r="A44" s="1" t="s">
        <v>56</v>
      </c>
      <c r="B44" s="23">
        <f t="shared" si="0"/>
        <v>16667.2</v>
      </c>
      <c r="C44" s="1">
        <v>18940</v>
      </c>
      <c r="D44" s="18">
        <f t="shared" si="1"/>
        <v>22500.720000000001</v>
      </c>
      <c r="E44" s="24">
        <f t="shared" si="2"/>
        <v>16667.2</v>
      </c>
      <c r="F44" s="24">
        <f t="shared" si="3"/>
        <v>22500.720000000001</v>
      </c>
      <c r="G44" s="21">
        <f t="shared" si="4"/>
        <v>0</v>
      </c>
      <c r="H44" s="21">
        <f t="shared" si="5"/>
        <v>38.961038961038945</v>
      </c>
      <c r="I44" s="21">
        <f t="shared" si="6"/>
        <v>100</v>
      </c>
      <c r="J44" s="21">
        <f t="shared" si="7"/>
        <v>46.320346320346317</v>
      </c>
      <c r="K44" s="25">
        <f t="shared" si="8"/>
        <v>2.779220779220779</v>
      </c>
    </row>
    <row r="45" spans="1:11" ht="16.8">
      <c r="A45" s="1" t="s">
        <v>57</v>
      </c>
      <c r="B45" s="23">
        <f t="shared" si="0"/>
        <v>49054.720000000001</v>
      </c>
      <c r="C45" s="1">
        <v>55744</v>
      </c>
      <c r="D45" s="18">
        <f t="shared" si="1"/>
        <v>66223.872000000003</v>
      </c>
      <c r="E45" s="24">
        <f t="shared" si="2"/>
        <v>49054.720000000001</v>
      </c>
      <c r="F45" s="24">
        <f t="shared" si="3"/>
        <v>66223.872000000003</v>
      </c>
      <c r="G45" s="21">
        <f t="shared" si="4"/>
        <v>0</v>
      </c>
      <c r="H45" s="21">
        <f t="shared" si="5"/>
        <v>38.961038961038952</v>
      </c>
      <c r="I45" s="21">
        <f t="shared" si="6"/>
        <v>100</v>
      </c>
      <c r="J45" s="21">
        <f t="shared" si="7"/>
        <v>46.320346320346317</v>
      </c>
      <c r="K45" s="25">
        <f t="shared" si="8"/>
        <v>2.779220779220779</v>
      </c>
    </row>
    <row r="46" spans="1:11" ht="16.8">
      <c r="A46" s="1" t="s">
        <v>58</v>
      </c>
      <c r="B46" s="23">
        <f t="shared" si="0"/>
        <v>4363.04</v>
      </c>
      <c r="C46" s="1">
        <v>4958</v>
      </c>
      <c r="D46" s="18">
        <f t="shared" si="1"/>
        <v>5890.1040000000003</v>
      </c>
      <c r="E46" s="24">
        <f t="shared" si="2"/>
        <v>4363.04</v>
      </c>
      <c r="F46" s="24">
        <f t="shared" si="3"/>
        <v>5890.1040000000003</v>
      </c>
      <c r="G46" s="21">
        <f t="shared" si="4"/>
        <v>0</v>
      </c>
      <c r="H46" s="21">
        <f t="shared" si="5"/>
        <v>38.961038961038959</v>
      </c>
      <c r="I46" s="21">
        <f t="shared" si="6"/>
        <v>100</v>
      </c>
      <c r="J46" s="21">
        <f t="shared" si="7"/>
        <v>46.320346320346317</v>
      </c>
      <c r="K46" s="25">
        <f t="shared" si="8"/>
        <v>2.779220779220779</v>
      </c>
    </row>
    <row r="47" spans="1:11" ht="16.8">
      <c r="A47" s="1" t="s">
        <v>59</v>
      </c>
      <c r="B47" s="23">
        <f t="shared" si="0"/>
        <v>1377.2</v>
      </c>
      <c r="C47" s="1">
        <v>1565</v>
      </c>
      <c r="D47" s="18">
        <f t="shared" si="1"/>
        <v>1859.22</v>
      </c>
      <c r="E47" s="24">
        <f t="shared" si="2"/>
        <v>1377.2</v>
      </c>
      <c r="F47" s="24">
        <f t="shared" si="3"/>
        <v>1859.22</v>
      </c>
      <c r="G47" s="21">
        <f t="shared" si="4"/>
        <v>0</v>
      </c>
      <c r="H47" s="21">
        <f t="shared" si="5"/>
        <v>38.961038961038952</v>
      </c>
      <c r="I47" s="21">
        <f t="shared" si="6"/>
        <v>100</v>
      </c>
      <c r="J47" s="21">
        <f t="shared" si="7"/>
        <v>46.320346320346317</v>
      </c>
      <c r="K47" s="25">
        <f t="shared" si="8"/>
        <v>2.779220779220779</v>
      </c>
    </row>
    <row r="48" spans="1:11" ht="16.8">
      <c r="A48" s="1" t="s">
        <v>60</v>
      </c>
      <c r="B48" s="23">
        <f t="shared" si="0"/>
        <v>17438.96</v>
      </c>
      <c r="C48" s="1">
        <v>19817</v>
      </c>
      <c r="D48" s="18">
        <f t="shared" si="1"/>
        <v>23542.596000000001</v>
      </c>
      <c r="E48" s="24">
        <f t="shared" si="2"/>
        <v>17438.96</v>
      </c>
      <c r="F48" s="24">
        <f t="shared" si="3"/>
        <v>23542.596000000001</v>
      </c>
      <c r="G48" s="21">
        <f t="shared" si="4"/>
        <v>0</v>
      </c>
      <c r="H48" s="21">
        <f t="shared" si="5"/>
        <v>38.961038961038966</v>
      </c>
      <c r="I48" s="21">
        <f t="shared" si="6"/>
        <v>100</v>
      </c>
      <c r="J48" s="21">
        <f t="shared" si="7"/>
        <v>46.320346320346324</v>
      </c>
      <c r="K48" s="25">
        <f t="shared" si="8"/>
        <v>2.779220779220779</v>
      </c>
    </row>
    <row r="49" spans="1:11" ht="16.8">
      <c r="A49" s="1" t="s">
        <v>61</v>
      </c>
      <c r="B49" s="23">
        <f t="shared" si="0"/>
        <v>13345.2</v>
      </c>
      <c r="C49" s="1">
        <v>15165</v>
      </c>
      <c r="D49" s="18">
        <f t="shared" si="1"/>
        <v>18016.02</v>
      </c>
      <c r="E49" s="24">
        <f t="shared" si="2"/>
        <v>13345.2</v>
      </c>
      <c r="F49" s="24">
        <f t="shared" si="3"/>
        <v>18016.02</v>
      </c>
      <c r="G49" s="21">
        <f t="shared" si="4"/>
        <v>0</v>
      </c>
      <c r="H49" s="21">
        <f t="shared" si="5"/>
        <v>38.961038961038945</v>
      </c>
      <c r="I49" s="21">
        <f t="shared" si="6"/>
        <v>100</v>
      </c>
      <c r="J49" s="21">
        <f t="shared" si="7"/>
        <v>46.320346320346317</v>
      </c>
      <c r="K49" s="25">
        <f t="shared" si="8"/>
        <v>2.7792207792207795</v>
      </c>
    </row>
    <row r="50" spans="1:11" ht="16.8">
      <c r="A50" s="1" t="s">
        <v>62</v>
      </c>
      <c r="B50" s="23">
        <f t="shared" si="0"/>
        <v>5198.16</v>
      </c>
      <c r="C50" s="1">
        <v>5907</v>
      </c>
      <c r="D50" s="18">
        <f t="shared" si="1"/>
        <v>7017.5159999999996</v>
      </c>
      <c r="E50" s="24">
        <f t="shared" si="2"/>
        <v>5198.16</v>
      </c>
      <c r="F50" s="24">
        <f t="shared" si="3"/>
        <v>7017.5159999999996</v>
      </c>
      <c r="G50" s="21">
        <f t="shared" si="4"/>
        <v>0</v>
      </c>
      <c r="H50" s="21">
        <f t="shared" si="5"/>
        <v>38.961038961038973</v>
      </c>
      <c r="I50" s="21">
        <f t="shared" si="6"/>
        <v>100</v>
      </c>
      <c r="J50" s="21">
        <f t="shared" si="7"/>
        <v>46.320346320346324</v>
      </c>
      <c r="K50" s="25">
        <f t="shared" si="8"/>
        <v>2.779220779220779</v>
      </c>
    </row>
    <row r="51" spans="1:11" ht="16.8">
      <c r="A51" s="1" t="s">
        <v>63</v>
      </c>
      <c r="B51" s="23">
        <f t="shared" si="0"/>
        <v>12463.44</v>
      </c>
      <c r="C51" s="1">
        <v>14163</v>
      </c>
      <c r="D51" s="18">
        <f t="shared" si="1"/>
        <v>16825.644</v>
      </c>
      <c r="E51" s="24">
        <f t="shared" si="2"/>
        <v>12463.44</v>
      </c>
      <c r="F51" s="24">
        <f t="shared" si="3"/>
        <v>16825.644</v>
      </c>
      <c r="G51" s="21">
        <f t="shared" si="4"/>
        <v>0</v>
      </c>
      <c r="H51" s="21">
        <f t="shared" si="5"/>
        <v>38.961038961038952</v>
      </c>
      <c r="I51" s="21">
        <f t="shared" si="6"/>
        <v>100</v>
      </c>
      <c r="J51" s="21">
        <f t="shared" si="7"/>
        <v>46.320346320346317</v>
      </c>
      <c r="K51" s="25">
        <f t="shared" si="8"/>
        <v>2.7792207792207795</v>
      </c>
    </row>
    <row r="52" spans="1:11" ht="16.8">
      <c r="A52" s="1" t="s">
        <v>64</v>
      </c>
      <c r="B52" s="23">
        <f t="shared" si="0"/>
        <v>1144</v>
      </c>
      <c r="C52" s="1">
        <v>1300</v>
      </c>
      <c r="D52" s="18">
        <f t="shared" si="1"/>
        <v>1544.4</v>
      </c>
      <c r="E52" s="24">
        <f t="shared" si="2"/>
        <v>1144</v>
      </c>
      <c r="F52" s="24">
        <f t="shared" si="3"/>
        <v>1544.4</v>
      </c>
      <c r="G52" s="21">
        <f t="shared" si="4"/>
        <v>0</v>
      </c>
      <c r="H52" s="21">
        <f t="shared" si="5"/>
        <v>38.961038961038952</v>
      </c>
      <c r="I52" s="21">
        <f t="shared" si="6"/>
        <v>100</v>
      </c>
      <c r="J52" s="21">
        <f t="shared" si="7"/>
        <v>46.320346320346317</v>
      </c>
      <c r="K52" s="25">
        <f t="shared" si="8"/>
        <v>2.779220779220779</v>
      </c>
    </row>
    <row r="53" spans="1:11" ht="16.8">
      <c r="K53" s="25">
        <f t="shared" si="8"/>
        <v>2.779220779220779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sqref="A1:J1"/>
    </sheetView>
  </sheetViews>
  <sheetFormatPr defaultColWidth="11.19921875" defaultRowHeight="15.6"/>
  <cols>
    <col min="1" max="1" width="15.796875" bestFit="1" customWidth="1"/>
    <col min="2" max="3" width="9.296875" bestFit="1" customWidth="1"/>
    <col min="4" max="4" width="10.19921875" bestFit="1" customWidth="1"/>
    <col min="5" max="5" width="11.5" bestFit="1" customWidth="1"/>
    <col min="6" max="6" width="11.796875" bestFit="1" customWidth="1"/>
    <col min="7" max="9" width="19.69921875" bestFit="1" customWidth="1"/>
    <col min="10" max="10" width="24.69921875" bestFit="1" customWidth="1"/>
    <col min="11" max="11" width="10.19921875" style="2" bestFit="1" customWidth="1"/>
    <col min="13" max="13" width="8" bestFit="1" customWidth="1"/>
    <col min="14" max="14" width="5.296875" bestFit="1" customWidth="1"/>
  </cols>
  <sheetData>
    <row r="1" spans="1:11" ht="24" customHeight="1">
      <c r="A1" s="10" t="s">
        <v>7</v>
      </c>
      <c r="B1" s="10">
        <v>2020</v>
      </c>
      <c r="C1" s="10">
        <v>2021</v>
      </c>
      <c r="D1" s="10">
        <v>2022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2" t="s">
        <v>6</v>
      </c>
    </row>
    <row r="2" spans="1:11" ht="16.8">
      <c r="A2" s="1" t="s">
        <v>14</v>
      </c>
      <c r="B2" s="17">
        <f>C2-(C2*1.4%)</f>
        <v>789636.12800000003</v>
      </c>
      <c r="C2" s="6">
        <v>800848</v>
      </c>
      <c r="D2" s="19">
        <f>C2+(C2*0.046%)</f>
        <v>801216.39008000004</v>
      </c>
      <c r="E2" s="22">
        <f>MIN(B2:D2)</f>
        <v>789636.12800000003</v>
      </c>
      <c r="F2" s="22">
        <f>MAX(B2:D2)</f>
        <v>801216.39008000004</v>
      </c>
      <c r="G2" s="21">
        <f>(B2-E2)/(F2-E2)*100</f>
        <v>0</v>
      </c>
      <c r="H2" s="21">
        <f>(C2-E2)/(F2-E2)*100</f>
        <v>96.818810511756212</v>
      </c>
      <c r="I2" s="21">
        <f>(D2-E2)/(F2-E2)*100</f>
        <v>100</v>
      </c>
      <c r="J2" s="21">
        <f>(G2+H2+I2)/3</f>
        <v>65.606270170585404</v>
      </c>
      <c r="K2" s="20">
        <v>0.05</v>
      </c>
    </row>
    <row r="3" spans="1:11" ht="16.8">
      <c r="A3" s="1" t="s">
        <v>15</v>
      </c>
      <c r="B3" s="17">
        <f t="shared" ref="B3:B52" si="0">C3-(C3*1.4%)</f>
        <v>76647.695999999996</v>
      </c>
      <c r="C3" s="6">
        <v>77736</v>
      </c>
      <c r="D3" s="19">
        <f t="shared" ref="D3:D52" si="1">C3+(C3*0.046%)</f>
        <v>77771.758560000002</v>
      </c>
      <c r="E3" s="22">
        <f t="shared" ref="E3:E52" si="2">MIN(B3:D3)</f>
        <v>76647.695999999996</v>
      </c>
      <c r="F3" s="22">
        <f t="shared" ref="F3:F52" si="3">MAX(B3:D3)</f>
        <v>77771.758560000002</v>
      </c>
      <c r="G3" s="21">
        <f t="shared" ref="G3:G52" si="4">(B3-E3)/(F3-E3)*100</f>
        <v>0</v>
      </c>
      <c r="H3" s="21">
        <f t="shared" ref="H3:H52" si="5">(C3-E3)/(F3-E3)*100</f>
        <v>96.818810511756396</v>
      </c>
      <c r="I3" s="21">
        <f t="shared" ref="I3:I52" si="6">(D3-E3)/(F3-E3)*100</f>
        <v>100</v>
      </c>
      <c r="J3" s="21">
        <f t="shared" ref="J3:J52" si="7">(G3+H3+I3)/3</f>
        <v>65.606270170585461</v>
      </c>
      <c r="K3" s="25">
        <f>(G2+H2+I2)/3</f>
        <v>65.606270170585404</v>
      </c>
    </row>
    <row r="4" spans="1:11" ht="16.8">
      <c r="A4" s="1" t="s">
        <v>16</v>
      </c>
      <c r="B4" s="17">
        <f t="shared" si="0"/>
        <v>906804.48</v>
      </c>
      <c r="C4" s="6">
        <v>919680</v>
      </c>
      <c r="D4" s="19">
        <f t="shared" si="1"/>
        <v>920103.05279999995</v>
      </c>
      <c r="E4" s="22">
        <f t="shared" si="2"/>
        <v>906804.48</v>
      </c>
      <c r="F4" s="22">
        <f t="shared" si="3"/>
        <v>920103.05279999995</v>
      </c>
      <c r="G4" s="21">
        <f t="shared" si="4"/>
        <v>0</v>
      </c>
      <c r="H4" s="21">
        <f t="shared" si="5"/>
        <v>96.818810511756965</v>
      </c>
      <c r="I4" s="21">
        <f t="shared" si="6"/>
        <v>100</v>
      </c>
      <c r="J4" s="21">
        <f t="shared" si="7"/>
        <v>65.60627017058566</v>
      </c>
      <c r="K4" s="25">
        <f t="shared" ref="K4:K53" si="8">(G3+H3+I3)/3</f>
        <v>65.606270170585461</v>
      </c>
    </row>
    <row r="5" spans="1:11" ht="16.8">
      <c r="A5" s="1" t="s">
        <v>17</v>
      </c>
      <c r="B5" s="17">
        <f t="shared" si="0"/>
        <v>464598.27</v>
      </c>
      <c r="C5" s="6">
        <v>471195</v>
      </c>
      <c r="D5" s="19">
        <f t="shared" si="1"/>
        <v>471411.74969999999</v>
      </c>
      <c r="E5" s="22">
        <f t="shared" si="2"/>
        <v>464598.27</v>
      </c>
      <c r="F5" s="22">
        <f t="shared" si="3"/>
        <v>471411.74969999999</v>
      </c>
      <c r="G5" s="21">
        <f t="shared" si="4"/>
        <v>0</v>
      </c>
      <c r="H5" s="21">
        <f t="shared" si="5"/>
        <v>96.818810511756766</v>
      </c>
      <c r="I5" s="21">
        <f t="shared" si="6"/>
        <v>100</v>
      </c>
      <c r="J5" s="21">
        <f t="shared" si="7"/>
        <v>65.606270170585589</v>
      </c>
      <c r="K5" s="25">
        <f t="shared" si="8"/>
        <v>65.60627017058566</v>
      </c>
    </row>
    <row r="6" spans="1:11" ht="16.8">
      <c r="A6" s="1" t="s">
        <v>18</v>
      </c>
      <c r="B6" s="17">
        <f t="shared" si="0"/>
        <v>4676011.33</v>
      </c>
      <c r="C6" s="6">
        <v>4742405</v>
      </c>
      <c r="D6" s="19">
        <f t="shared" si="1"/>
        <v>4744586.5062999995</v>
      </c>
      <c r="E6" s="22">
        <f t="shared" si="2"/>
        <v>4676011.33</v>
      </c>
      <c r="F6" s="22">
        <f t="shared" si="3"/>
        <v>4744586.5062999995</v>
      </c>
      <c r="G6" s="21">
        <f t="shared" si="4"/>
        <v>0</v>
      </c>
      <c r="H6" s="21">
        <f t="shared" si="5"/>
        <v>96.818810511757221</v>
      </c>
      <c r="I6" s="21">
        <f t="shared" si="6"/>
        <v>100</v>
      </c>
      <c r="J6" s="21">
        <f t="shared" si="7"/>
        <v>65.606270170585745</v>
      </c>
      <c r="K6" s="25">
        <f t="shared" si="8"/>
        <v>65.606270170585589</v>
      </c>
    </row>
    <row r="7" spans="1:11" ht="16.8">
      <c r="A7" s="1" t="s">
        <v>19</v>
      </c>
      <c r="B7" s="17">
        <f t="shared" si="0"/>
        <v>546368.23600000003</v>
      </c>
      <c r="C7" s="6">
        <v>554126</v>
      </c>
      <c r="D7" s="19">
        <f t="shared" si="1"/>
        <v>554380.89795999997</v>
      </c>
      <c r="E7" s="22">
        <f t="shared" si="2"/>
        <v>546368.23600000003</v>
      </c>
      <c r="F7" s="22">
        <f t="shared" si="3"/>
        <v>554380.89795999997</v>
      </c>
      <c r="G7" s="21">
        <f t="shared" si="4"/>
        <v>0</v>
      </c>
      <c r="H7" s="21">
        <f t="shared" si="5"/>
        <v>96.81881051175688</v>
      </c>
      <c r="I7" s="21">
        <f t="shared" si="6"/>
        <v>100</v>
      </c>
      <c r="J7" s="21">
        <f t="shared" si="7"/>
        <v>65.606270170585631</v>
      </c>
      <c r="K7" s="25">
        <f t="shared" si="8"/>
        <v>65.606270170585745</v>
      </c>
    </row>
    <row r="8" spans="1:11" ht="16.8">
      <c r="A8" s="1" t="s">
        <v>20</v>
      </c>
      <c r="B8" s="17">
        <f t="shared" si="0"/>
        <v>350878.946</v>
      </c>
      <c r="C8" s="6">
        <v>355861</v>
      </c>
      <c r="D8" s="19">
        <f t="shared" si="1"/>
        <v>356024.69605999999</v>
      </c>
      <c r="E8" s="22">
        <f t="shared" si="2"/>
        <v>350878.946</v>
      </c>
      <c r="F8" s="22">
        <f t="shared" si="3"/>
        <v>356024.69605999999</v>
      </c>
      <c r="G8" s="21">
        <f t="shared" si="4"/>
        <v>0</v>
      </c>
      <c r="H8" s="21">
        <f t="shared" si="5"/>
        <v>96.818810511756809</v>
      </c>
      <c r="I8" s="21">
        <f t="shared" si="6"/>
        <v>100</v>
      </c>
      <c r="J8" s="21">
        <f t="shared" si="7"/>
        <v>65.606270170585603</v>
      </c>
      <c r="K8" s="25">
        <f t="shared" si="8"/>
        <v>65.606270170585631</v>
      </c>
    </row>
    <row r="9" spans="1:11" ht="16.8">
      <c r="A9" s="1" t="s">
        <v>21</v>
      </c>
      <c r="B9" s="17">
        <f t="shared" si="0"/>
        <v>111443.636</v>
      </c>
      <c r="C9" s="6">
        <v>113026</v>
      </c>
      <c r="D9" s="19">
        <f t="shared" si="1"/>
        <v>113077.99196</v>
      </c>
      <c r="E9" s="22">
        <f t="shared" si="2"/>
        <v>111443.636</v>
      </c>
      <c r="F9" s="22">
        <f t="shared" si="3"/>
        <v>113077.99196</v>
      </c>
      <c r="G9" s="21">
        <f t="shared" si="4"/>
        <v>0</v>
      </c>
      <c r="H9" s="21">
        <f t="shared" si="5"/>
        <v>96.81881051175661</v>
      </c>
      <c r="I9" s="21">
        <f t="shared" si="6"/>
        <v>100</v>
      </c>
      <c r="J9" s="21">
        <f t="shared" si="7"/>
        <v>65.606270170585546</v>
      </c>
      <c r="K9" s="25">
        <f t="shared" si="8"/>
        <v>65.606270170585603</v>
      </c>
    </row>
    <row r="10" spans="1:11" ht="16.8">
      <c r="A10" s="1" t="s">
        <v>22</v>
      </c>
      <c r="B10" s="17">
        <f t="shared" si="0"/>
        <v>105804.702</v>
      </c>
      <c r="C10" s="6">
        <v>107307</v>
      </c>
      <c r="D10" s="19">
        <f t="shared" si="1"/>
        <v>107356.36122000001</v>
      </c>
      <c r="E10" s="22">
        <f t="shared" si="2"/>
        <v>105804.702</v>
      </c>
      <c r="F10" s="22">
        <f t="shared" si="3"/>
        <v>107356.36122000001</v>
      </c>
      <c r="G10" s="21">
        <f t="shared" si="4"/>
        <v>0</v>
      </c>
      <c r="H10" s="21">
        <f t="shared" si="5"/>
        <v>96.818810511756183</v>
      </c>
      <c r="I10" s="21">
        <f t="shared" si="6"/>
        <v>100</v>
      </c>
      <c r="J10" s="21">
        <f t="shared" si="7"/>
        <v>65.60627017058539</v>
      </c>
      <c r="K10" s="25">
        <f t="shared" si="8"/>
        <v>65.606270170585546</v>
      </c>
    </row>
    <row r="11" spans="1:11" ht="16.8">
      <c r="A11" s="1" t="s">
        <v>23</v>
      </c>
      <c r="B11" s="17">
        <f t="shared" si="0"/>
        <v>2791181.6179999998</v>
      </c>
      <c r="C11" s="6">
        <v>2830813</v>
      </c>
      <c r="D11" s="19">
        <f t="shared" si="1"/>
        <v>2832115.17398</v>
      </c>
      <c r="E11" s="22">
        <f t="shared" si="2"/>
        <v>2791181.6179999998</v>
      </c>
      <c r="F11" s="22">
        <f t="shared" si="3"/>
        <v>2832115.17398</v>
      </c>
      <c r="G11" s="21">
        <f t="shared" si="4"/>
        <v>0</v>
      </c>
      <c r="H11" s="21">
        <f t="shared" si="5"/>
        <v>96.818810511756666</v>
      </c>
      <c r="I11" s="21">
        <f t="shared" si="6"/>
        <v>100</v>
      </c>
      <c r="J11" s="21">
        <f t="shared" si="7"/>
        <v>65.60627017058556</v>
      </c>
      <c r="K11" s="25">
        <f t="shared" si="8"/>
        <v>65.60627017058539</v>
      </c>
    </row>
    <row r="12" spans="1:11" ht="16.8">
      <c r="A12" s="1" t="s">
        <v>24</v>
      </c>
      <c r="B12" s="17">
        <f t="shared" si="0"/>
        <v>1472923.2819999999</v>
      </c>
      <c r="C12" s="6">
        <v>1493837</v>
      </c>
      <c r="D12" s="19">
        <f t="shared" si="1"/>
        <v>1494524.16502</v>
      </c>
      <c r="E12" s="22">
        <f t="shared" si="2"/>
        <v>1472923.2819999999</v>
      </c>
      <c r="F12" s="22">
        <f t="shared" si="3"/>
        <v>1494524.16502</v>
      </c>
      <c r="G12" s="21">
        <f t="shared" si="4"/>
        <v>0</v>
      </c>
      <c r="H12" s="21">
        <f t="shared" si="5"/>
        <v>96.81881051175678</v>
      </c>
      <c r="I12" s="21">
        <f t="shared" si="6"/>
        <v>100</v>
      </c>
      <c r="J12" s="21">
        <f t="shared" si="7"/>
        <v>65.606270170585603</v>
      </c>
      <c r="K12" s="25">
        <f t="shared" si="8"/>
        <v>65.60627017058556</v>
      </c>
    </row>
    <row r="13" spans="1:11" ht="16.8">
      <c r="A13" s="1" t="s">
        <v>25</v>
      </c>
      <c r="B13" s="17">
        <f t="shared" si="0"/>
        <v>150518.81599999999</v>
      </c>
      <c r="C13" s="6">
        <v>152656</v>
      </c>
      <c r="D13" s="19">
        <f t="shared" si="1"/>
        <v>152726.22175999999</v>
      </c>
      <c r="E13" s="22">
        <f t="shared" si="2"/>
        <v>150518.81599999999</v>
      </c>
      <c r="F13" s="22">
        <f t="shared" si="3"/>
        <v>152726.22175999999</v>
      </c>
      <c r="G13" s="21">
        <f t="shared" si="4"/>
        <v>0</v>
      </c>
      <c r="H13" s="21">
        <f t="shared" si="5"/>
        <v>96.818810511757206</v>
      </c>
      <c r="I13" s="21">
        <f t="shared" si="6"/>
        <v>100</v>
      </c>
      <c r="J13" s="21">
        <f t="shared" si="7"/>
        <v>65.606270170585731</v>
      </c>
      <c r="K13" s="25">
        <f t="shared" si="8"/>
        <v>65.606270170585603</v>
      </c>
    </row>
    <row r="14" spans="1:11" ht="16.8">
      <c r="A14" s="1" t="s">
        <v>26</v>
      </c>
      <c r="B14" s="17">
        <f t="shared" si="0"/>
        <v>199261.726</v>
      </c>
      <c r="C14" s="6">
        <v>202091</v>
      </c>
      <c r="D14" s="19">
        <f t="shared" si="1"/>
        <v>202183.96186000001</v>
      </c>
      <c r="E14" s="22">
        <f t="shared" si="2"/>
        <v>199261.726</v>
      </c>
      <c r="F14" s="22">
        <f t="shared" si="3"/>
        <v>202183.96186000001</v>
      </c>
      <c r="G14" s="21">
        <f t="shared" si="4"/>
        <v>0</v>
      </c>
      <c r="H14" s="21">
        <f t="shared" si="5"/>
        <v>96.81881051175624</v>
      </c>
      <c r="I14" s="21">
        <f t="shared" si="6"/>
        <v>100</v>
      </c>
      <c r="J14" s="21">
        <f t="shared" si="7"/>
        <v>65.606270170585404</v>
      </c>
      <c r="K14" s="25">
        <f t="shared" si="8"/>
        <v>65.606270170585731</v>
      </c>
    </row>
    <row r="15" spans="1:11" ht="16.8">
      <c r="A15" s="1" t="s">
        <v>27</v>
      </c>
      <c r="B15" s="17">
        <f t="shared" si="0"/>
        <v>1472139.412</v>
      </c>
      <c r="C15" s="6">
        <v>1493042</v>
      </c>
      <c r="D15" s="19">
        <f t="shared" si="1"/>
        <v>1493728.79932</v>
      </c>
      <c r="E15" s="22">
        <f t="shared" si="2"/>
        <v>1472139.412</v>
      </c>
      <c r="F15" s="22">
        <f t="shared" si="3"/>
        <v>1493728.79932</v>
      </c>
      <c r="G15" s="21">
        <f t="shared" si="4"/>
        <v>0</v>
      </c>
      <c r="H15" s="21">
        <f t="shared" si="5"/>
        <v>96.81881051175661</v>
      </c>
      <c r="I15" s="21">
        <f t="shared" si="6"/>
        <v>100</v>
      </c>
      <c r="J15" s="21">
        <f t="shared" si="7"/>
        <v>65.606270170585546</v>
      </c>
      <c r="K15" s="25">
        <f t="shared" si="8"/>
        <v>65.606270170585404</v>
      </c>
    </row>
    <row r="16" spans="1:11" ht="16.8">
      <c r="A16" s="1" t="s">
        <v>28</v>
      </c>
      <c r="B16" s="17">
        <f t="shared" si="0"/>
        <v>788536.73800000001</v>
      </c>
      <c r="C16" s="6">
        <v>799733</v>
      </c>
      <c r="D16" s="19">
        <f t="shared" si="1"/>
        <v>800100.87717999995</v>
      </c>
      <c r="E16" s="22">
        <f t="shared" si="2"/>
        <v>788536.73800000001</v>
      </c>
      <c r="F16" s="22">
        <f t="shared" si="3"/>
        <v>800100.87717999995</v>
      </c>
      <c r="G16" s="21">
        <f t="shared" si="4"/>
        <v>0</v>
      </c>
      <c r="H16" s="21">
        <f t="shared" si="5"/>
        <v>96.818810511756965</v>
      </c>
      <c r="I16" s="21">
        <f t="shared" si="6"/>
        <v>100</v>
      </c>
      <c r="J16" s="21">
        <f t="shared" si="7"/>
        <v>65.60627017058566</v>
      </c>
      <c r="K16" s="25">
        <f t="shared" si="8"/>
        <v>65.606270170585546</v>
      </c>
    </row>
    <row r="17" spans="1:11" ht="16.8">
      <c r="A17" s="1" t="s">
        <v>29</v>
      </c>
      <c r="B17" s="17">
        <f t="shared" si="0"/>
        <v>335857.23599999998</v>
      </c>
      <c r="C17" s="6">
        <v>340626</v>
      </c>
      <c r="D17" s="19">
        <f t="shared" si="1"/>
        <v>340782.68796000001</v>
      </c>
      <c r="E17" s="22">
        <f t="shared" si="2"/>
        <v>335857.23599999998</v>
      </c>
      <c r="F17" s="22">
        <f t="shared" si="3"/>
        <v>340782.68796000001</v>
      </c>
      <c r="G17" s="21">
        <f t="shared" si="4"/>
        <v>0</v>
      </c>
      <c r="H17" s="21">
        <f t="shared" si="5"/>
        <v>96.818810511756382</v>
      </c>
      <c r="I17" s="21">
        <f t="shared" si="6"/>
        <v>100</v>
      </c>
      <c r="J17" s="21">
        <f t="shared" si="7"/>
        <v>65.606270170585461</v>
      </c>
      <c r="K17" s="25">
        <f t="shared" si="8"/>
        <v>65.60627017058566</v>
      </c>
    </row>
    <row r="18" spans="1:11" ht="16.8">
      <c r="A18" s="1" t="s">
        <v>30</v>
      </c>
      <c r="B18" s="17">
        <f t="shared" si="0"/>
        <v>327802.60200000001</v>
      </c>
      <c r="C18" s="6">
        <v>332457</v>
      </c>
      <c r="D18" s="19">
        <f t="shared" si="1"/>
        <v>332609.93021999998</v>
      </c>
      <c r="E18" s="22">
        <f t="shared" si="2"/>
        <v>327802.60200000001</v>
      </c>
      <c r="F18" s="22">
        <f t="shared" si="3"/>
        <v>332609.93021999998</v>
      </c>
      <c r="G18" s="21">
        <f t="shared" si="4"/>
        <v>0</v>
      </c>
      <c r="H18" s="21">
        <f t="shared" si="5"/>
        <v>96.818810511756965</v>
      </c>
      <c r="I18" s="21">
        <f t="shared" si="6"/>
        <v>100</v>
      </c>
      <c r="J18" s="21">
        <f t="shared" si="7"/>
        <v>65.60627017058566</v>
      </c>
      <c r="K18" s="25">
        <f t="shared" si="8"/>
        <v>65.606270170585461</v>
      </c>
    </row>
    <row r="19" spans="1:11" ht="16.8">
      <c r="A19" s="1" t="s">
        <v>31</v>
      </c>
      <c r="B19" s="17">
        <f t="shared" si="0"/>
        <v>702054.67799999996</v>
      </c>
      <c r="C19" s="6">
        <v>712023</v>
      </c>
      <c r="D19" s="19">
        <f t="shared" si="1"/>
        <v>712350.53058000002</v>
      </c>
      <c r="E19" s="22">
        <f t="shared" si="2"/>
        <v>702054.67799999996</v>
      </c>
      <c r="F19" s="22">
        <f t="shared" si="3"/>
        <v>712350.53058000002</v>
      </c>
      <c r="G19" s="21">
        <f t="shared" si="4"/>
        <v>0</v>
      </c>
      <c r="H19" s="21">
        <f t="shared" si="5"/>
        <v>96.818810511756396</v>
      </c>
      <c r="I19" s="21">
        <f t="shared" si="6"/>
        <v>100</v>
      </c>
      <c r="J19" s="21">
        <f t="shared" si="7"/>
        <v>65.606270170585461</v>
      </c>
      <c r="K19" s="25">
        <f t="shared" si="8"/>
        <v>65.60627017058566</v>
      </c>
    </row>
    <row r="20" spans="1:11" ht="16.8">
      <c r="A20" s="1" t="s">
        <v>32</v>
      </c>
      <c r="B20" s="17">
        <f t="shared" si="0"/>
        <v>866178.32200000004</v>
      </c>
      <c r="C20" s="6">
        <v>878477</v>
      </c>
      <c r="D20" s="19">
        <f t="shared" si="1"/>
        <v>878881.09941999998</v>
      </c>
      <c r="E20" s="22">
        <f t="shared" si="2"/>
        <v>866178.32200000004</v>
      </c>
      <c r="F20" s="22">
        <f t="shared" si="3"/>
        <v>878881.09941999998</v>
      </c>
      <c r="G20" s="21">
        <f t="shared" si="4"/>
        <v>0</v>
      </c>
      <c r="H20" s="21">
        <f t="shared" si="5"/>
        <v>96.818810511756681</v>
      </c>
      <c r="I20" s="21">
        <f t="shared" si="6"/>
        <v>100</v>
      </c>
      <c r="J20" s="21">
        <f t="shared" si="7"/>
        <v>65.60627017058556</v>
      </c>
      <c r="K20" s="25">
        <f t="shared" si="8"/>
        <v>65.606270170585461</v>
      </c>
    </row>
    <row r="21" spans="1:11" ht="16.8">
      <c r="A21" s="1" t="s">
        <v>33</v>
      </c>
      <c r="B21" s="17">
        <f t="shared" si="0"/>
        <v>147477.00599999999</v>
      </c>
      <c r="C21" s="6">
        <v>149571</v>
      </c>
      <c r="D21" s="19">
        <f t="shared" si="1"/>
        <v>149639.80265999999</v>
      </c>
      <c r="E21" s="22">
        <f t="shared" si="2"/>
        <v>147477.00599999999</v>
      </c>
      <c r="F21" s="22">
        <f t="shared" si="3"/>
        <v>149639.80265999999</v>
      </c>
      <c r="G21" s="21">
        <f t="shared" si="4"/>
        <v>0</v>
      </c>
      <c r="H21" s="21">
        <f t="shared" si="5"/>
        <v>96.818810511757178</v>
      </c>
      <c r="I21" s="21">
        <f t="shared" si="6"/>
        <v>100</v>
      </c>
      <c r="J21" s="21">
        <f t="shared" si="7"/>
        <v>65.606270170585731</v>
      </c>
      <c r="K21" s="25">
        <f t="shared" si="8"/>
        <v>65.60627017058556</v>
      </c>
    </row>
    <row r="22" spans="1:11" ht="16.8">
      <c r="A22" s="1" t="s">
        <v>34</v>
      </c>
      <c r="B22" s="17">
        <f t="shared" si="0"/>
        <v>612137.39399999997</v>
      </c>
      <c r="C22" s="6">
        <v>620829</v>
      </c>
      <c r="D22" s="19">
        <f t="shared" si="1"/>
        <v>621114.58134000003</v>
      </c>
      <c r="E22" s="22">
        <f t="shared" si="2"/>
        <v>612137.39399999997</v>
      </c>
      <c r="F22" s="22">
        <f t="shared" si="3"/>
        <v>621114.58134000003</v>
      </c>
      <c r="G22" s="21">
        <f t="shared" si="4"/>
        <v>0</v>
      </c>
      <c r="H22" s="21">
        <f t="shared" si="5"/>
        <v>96.818810511756212</v>
      </c>
      <c r="I22" s="21">
        <f t="shared" si="6"/>
        <v>100</v>
      </c>
      <c r="J22" s="21">
        <f t="shared" si="7"/>
        <v>65.606270170585404</v>
      </c>
      <c r="K22" s="25">
        <f t="shared" si="8"/>
        <v>65.606270170585731</v>
      </c>
    </row>
    <row r="23" spans="1:11" ht="16.8">
      <c r="A23" s="1" t="s">
        <v>35</v>
      </c>
      <c r="B23" s="17">
        <f t="shared" si="0"/>
        <v>691876.2</v>
      </c>
      <c r="C23" s="6">
        <v>701700</v>
      </c>
      <c r="D23" s="19">
        <f t="shared" si="1"/>
        <v>702022.78200000001</v>
      </c>
      <c r="E23" s="22">
        <f t="shared" si="2"/>
        <v>691876.2</v>
      </c>
      <c r="F23" s="22">
        <f t="shared" si="3"/>
        <v>702022.78200000001</v>
      </c>
      <c r="G23" s="21">
        <f t="shared" si="4"/>
        <v>0</v>
      </c>
      <c r="H23" s="21">
        <f t="shared" si="5"/>
        <v>96.818810511756524</v>
      </c>
      <c r="I23" s="21">
        <f t="shared" si="6"/>
        <v>100</v>
      </c>
      <c r="J23" s="21">
        <f t="shared" si="7"/>
        <v>65.606270170585503</v>
      </c>
      <c r="K23" s="25">
        <f t="shared" si="8"/>
        <v>65.606270170585404</v>
      </c>
    </row>
    <row r="24" spans="1:11" ht="16.8">
      <c r="A24" s="1" t="s">
        <v>36</v>
      </c>
      <c r="B24" s="17">
        <f t="shared" si="0"/>
        <v>1265122.7960000001</v>
      </c>
      <c r="C24" s="6">
        <v>1283086</v>
      </c>
      <c r="D24" s="19">
        <f t="shared" si="1"/>
        <v>1283676.2195600001</v>
      </c>
      <c r="E24" s="22">
        <f t="shared" si="2"/>
        <v>1265122.7960000001</v>
      </c>
      <c r="F24" s="22">
        <f t="shared" si="3"/>
        <v>1283676.2195600001</v>
      </c>
      <c r="G24" s="21">
        <f t="shared" si="4"/>
        <v>0</v>
      </c>
      <c r="H24" s="21">
        <f t="shared" si="5"/>
        <v>96.818810511755956</v>
      </c>
      <c r="I24" s="21">
        <f t="shared" si="6"/>
        <v>100</v>
      </c>
      <c r="J24" s="21">
        <f t="shared" si="7"/>
        <v>65.606270170585319</v>
      </c>
      <c r="K24" s="25">
        <f t="shared" si="8"/>
        <v>65.606270170585503</v>
      </c>
    </row>
    <row r="25" spans="1:11" ht="16.8">
      <c r="A25" s="1" t="s">
        <v>37</v>
      </c>
      <c r="B25" s="17">
        <f t="shared" si="0"/>
        <v>512164.88199999998</v>
      </c>
      <c r="C25" s="6">
        <v>519437</v>
      </c>
      <c r="D25" s="19">
        <f t="shared" si="1"/>
        <v>519675.94102000003</v>
      </c>
      <c r="E25" s="22">
        <f t="shared" si="2"/>
        <v>512164.88199999998</v>
      </c>
      <c r="F25" s="22">
        <f t="shared" si="3"/>
        <v>519675.94102000003</v>
      </c>
      <c r="G25" s="21">
        <f t="shared" si="4"/>
        <v>0</v>
      </c>
      <c r="H25" s="21">
        <f t="shared" si="5"/>
        <v>96.818810511756226</v>
      </c>
      <c r="I25" s="21">
        <f t="shared" si="6"/>
        <v>100</v>
      </c>
      <c r="J25" s="21">
        <f t="shared" si="7"/>
        <v>65.606270170585404</v>
      </c>
      <c r="K25" s="25">
        <f t="shared" si="8"/>
        <v>65.606270170585319</v>
      </c>
    </row>
    <row r="26" spans="1:11" ht="16.8">
      <c r="A26" s="1" t="s">
        <v>38</v>
      </c>
      <c r="B26" s="17">
        <f t="shared" si="0"/>
        <v>542014.06000000006</v>
      </c>
      <c r="C26" s="6">
        <v>549710</v>
      </c>
      <c r="D26" s="19">
        <f t="shared" si="1"/>
        <v>549962.86659999995</v>
      </c>
      <c r="E26" s="22">
        <f t="shared" si="2"/>
        <v>542014.06000000006</v>
      </c>
      <c r="F26" s="22">
        <f t="shared" si="3"/>
        <v>549962.86659999995</v>
      </c>
      <c r="G26" s="21">
        <f t="shared" si="4"/>
        <v>0</v>
      </c>
      <c r="H26" s="21">
        <f t="shared" si="5"/>
        <v>96.818810511757164</v>
      </c>
      <c r="I26" s="21">
        <f t="shared" si="6"/>
        <v>100</v>
      </c>
      <c r="J26" s="21">
        <f t="shared" si="7"/>
        <v>65.606270170585717</v>
      </c>
      <c r="K26" s="25">
        <f t="shared" si="8"/>
        <v>65.606270170585404</v>
      </c>
    </row>
    <row r="27" spans="1:11" ht="16.8">
      <c r="A27" s="1" t="s">
        <v>39</v>
      </c>
      <c r="B27" s="17">
        <f t="shared" si="0"/>
        <v>754385.64199999999</v>
      </c>
      <c r="C27" s="6">
        <v>765097</v>
      </c>
      <c r="D27" s="19">
        <f t="shared" si="1"/>
        <v>765448.94461999997</v>
      </c>
      <c r="E27" s="22">
        <f t="shared" si="2"/>
        <v>754385.64199999999</v>
      </c>
      <c r="F27" s="22">
        <f t="shared" si="3"/>
        <v>765448.94461999997</v>
      </c>
      <c r="G27" s="21">
        <f t="shared" si="4"/>
        <v>0</v>
      </c>
      <c r="H27" s="21">
        <f t="shared" si="5"/>
        <v>96.818810511756865</v>
      </c>
      <c r="I27" s="21">
        <f t="shared" si="6"/>
        <v>100</v>
      </c>
      <c r="J27" s="21">
        <f t="shared" si="7"/>
        <v>65.606270170585617</v>
      </c>
      <c r="K27" s="25">
        <f t="shared" si="8"/>
        <v>65.606270170585717</v>
      </c>
    </row>
    <row r="28" spans="1:11" ht="16.8">
      <c r="A28" s="1" t="s">
        <v>40</v>
      </c>
      <c r="B28" s="17">
        <f t="shared" si="0"/>
        <v>128091.26</v>
      </c>
      <c r="C28" s="6">
        <v>129910</v>
      </c>
      <c r="D28" s="19">
        <f t="shared" si="1"/>
        <v>129969.7586</v>
      </c>
      <c r="E28" s="22">
        <f t="shared" si="2"/>
        <v>128091.26</v>
      </c>
      <c r="F28" s="22">
        <f t="shared" si="3"/>
        <v>129969.7586</v>
      </c>
      <c r="G28" s="21">
        <f t="shared" si="4"/>
        <v>0</v>
      </c>
      <c r="H28" s="21">
        <f t="shared" si="5"/>
        <v>96.818810511756524</v>
      </c>
      <c r="I28" s="21">
        <f t="shared" si="6"/>
        <v>100</v>
      </c>
      <c r="J28" s="21">
        <f t="shared" si="7"/>
        <v>65.606270170585503</v>
      </c>
      <c r="K28" s="25">
        <f t="shared" si="8"/>
        <v>65.606270170585617</v>
      </c>
    </row>
    <row r="29" spans="1:11" ht="16.8">
      <c r="A29" s="1" t="s">
        <v>41</v>
      </c>
      <c r="B29" s="17">
        <f t="shared" si="0"/>
        <v>198804.22200000001</v>
      </c>
      <c r="C29" s="6">
        <v>201627</v>
      </c>
      <c r="D29" s="19">
        <f t="shared" si="1"/>
        <v>201719.74841999999</v>
      </c>
      <c r="E29" s="22">
        <f t="shared" si="2"/>
        <v>198804.22200000001</v>
      </c>
      <c r="F29" s="22">
        <f t="shared" si="3"/>
        <v>201719.74841999999</v>
      </c>
      <c r="G29" s="21">
        <f t="shared" si="4"/>
        <v>0</v>
      </c>
      <c r="H29" s="21">
        <f t="shared" si="5"/>
        <v>96.818810511756922</v>
      </c>
      <c r="I29" s="21">
        <f t="shared" si="6"/>
        <v>100</v>
      </c>
      <c r="J29" s="21">
        <f t="shared" si="7"/>
        <v>65.606270170585631</v>
      </c>
      <c r="K29" s="25">
        <f t="shared" si="8"/>
        <v>65.606270170585503</v>
      </c>
    </row>
    <row r="30" spans="1:11" ht="16.8">
      <c r="A30" s="1" t="s">
        <v>42</v>
      </c>
      <c r="B30" s="17">
        <f t="shared" si="0"/>
        <v>427031.67</v>
      </c>
      <c r="C30" s="6">
        <v>433095</v>
      </c>
      <c r="D30" s="19">
        <f t="shared" si="1"/>
        <v>433294.22369999997</v>
      </c>
      <c r="E30" s="22">
        <f t="shared" si="2"/>
        <v>427031.67</v>
      </c>
      <c r="F30" s="22">
        <f t="shared" si="3"/>
        <v>433294.22369999997</v>
      </c>
      <c r="G30" s="21">
        <f t="shared" si="4"/>
        <v>0</v>
      </c>
      <c r="H30" s="21">
        <f t="shared" si="5"/>
        <v>96.818810511756993</v>
      </c>
      <c r="I30" s="21">
        <f t="shared" si="6"/>
        <v>100</v>
      </c>
      <c r="J30" s="21">
        <f t="shared" si="7"/>
        <v>65.60627017058566</v>
      </c>
      <c r="K30" s="25">
        <f t="shared" si="8"/>
        <v>65.606270170585631</v>
      </c>
    </row>
    <row r="31" spans="1:11" ht="16.8">
      <c r="A31" s="1" t="s">
        <v>43</v>
      </c>
      <c r="B31" s="17">
        <f t="shared" si="0"/>
        <v>98168.131999999998</v>
      </c>
      <c r="C31" s="6">
        <v>99562</v>
      </c>
      <c r="D31" s="19">
        <f t="shared" si="1"/>
        <v>99607.798519999997</v>
      </c>
      <c r="E31" s="22">
        <f t="shared" si="2"/>
        <v>98168.131999999998</v>
      </c>
      <c r="F31" s="22">
        <f t="shared" si="3"/>
        <v>99607.798519999997</v>
      </c>
      <c r="G31" s="21">
        <f t="shared" si="4"/>
        <v>0</v>
      </c>
      <c r="H31" s="21">
        <f t="shared" si="5"/>
        <v>96.818810511756809</v>
      </c>
      <c r="I31" s="21">
        <f t="shared" si="6"/>
        <v>100</v>
      </c>
      <c r="J31" s="21">
        <f t="shared" si="7"/>
        <v>65.606270170585603</v>
      </c>
      <c r="K31" s="25">
        <f t="shared" si="8"/>
        <v>65.60627017058566</v>
      </c>
    </row>
    <row r="32" spans="1:11" ht="16.8">
      <c r="A32" s="1" t="s">
        <v>44</v>
      </c>
      <c r="B32" s="17">
        <f t="shared" si="0"/>
        <v>912890.07200000004</v>
      </c>
      <c r="C32" s="6">
        <v>925852</v>
      </c>
      <c r="D32" s="19">
        <f t="shared" si="1"/>
        <v>926277.89191999997</v>
      </c>
      <c r="E32" s="22">
        <f t="shared" si="2"/>
        <v>912890.07200000004</v>
      </c>
      <c r="F32" s="22">
        <f t="shared" si="3"/>
        <v>926277.89191999997</v>
      </c>
      <c r="G32" s="21">
        <f t="shared" si="4"/>
        <v>0</v>
      </c>
      <c r="H32" s="21">
        <f t="shared" si="5"/>
        <v>96.818810511756809</v>
      </c>
      <c r="I32" s="21">
        <f t="shared" si="6"/>
        <v>100</v>
      </c>
      <c r="J32" s="21">
        <f t="shared" si="7"/>
        <v>65.606270170585603</v>
      </c>
      <c r="K32" s="25">
        <f t="shared" si="8"/>
        <v>65.606270170585603</v>
      </c>
    </row>
    <row r="33" spans="1:11" ht="16.8">
      <c r="A33" s="1" t="s">
        <v>45</v>
      </c>
      <c r="B33" s="17">
        <f t="shared" si="0"/>
        <v>361911.3</v>
      </c>
      <c r="C33" s="6">
        <v>367050</v>
      </c>
      <c r="D33" s="19">
        <f t="shared" si="1"/>
        <v>367218.84299999999</v>
      </c>
      <c r="E33" s="22">
        <f t="shared" si="2"/>
        <v>361911.3</v>
      </c>
      <c r="F33" s="22">
        <f t="shared" si="3"/>
        <v>367218.84299999999</v>
      </c>
      <c r="G33" s="21">
        <f t="shared" si="4"/>
        <v>0</v>
      </c>
      <c r="H33" s="21">
        <f t="shared" si="5"/>
        <v>96.818810511756695</v>
      </c>
      <c r="I33" s="21">
        <f t="shared" si="6"/>
        <v>100</v>
      </c>
      <c r="J33" s="21">
        <f t="shared" si="7"/>
        <v>65.60627017058556</v>
      </c>
      <c r="K33" s="25">
        <f t="shared" si="8"/>
        <v>65.606270170585603</v>
      </c>
    </row>
    <row r="34" spans="1:11" ht="16.8">
      <c r="A34" s="1" t="s">
        <v>46</v>
      </c>
      <c r="B34" s="17">
        <f t="shared" si="0"/>
        <v>2665210.2579999999</v>
      </c>
      <c r="C34" s="6">
        <v>2703053</v>
      </c>
      <c r="D34" s="19">
        <f t="shared" si="1"/>
        <v>2704296.4043800002</v>
      </c>
      <c r="E34" s="22">
        <f t="shared" si="2"/>
        <v>2665210.2579999999</v>
      </c>
      <c r="F34" s="22">
        <f t="shared" si="3"/>
        <v>2704296.4043800002</v>
      </c>
      <c r="G34" s="21">
        <f t="shared" si="4"/>
        <v>0</v>
      </c>
      <c r="H34" s="21">
        <f t="shared" si="5"/>
        <v>96.818810511756098</v>
      </c>
      <c r="I34" s="21">
        <f t="shared" si="6"/>
        <v>100</v>
      </c>
      <c r="J34" s="21">
        <f t="shared" si="7"/>
        <v>65.606270170585375</v>
      </c>
      <c r="K34" s="25">
        <f t="shared" si="8"/>
        <v>65.60627017058556</v>
      </c>
    </row>
    <row r="35" spans="1:11" ht="16.8">
      <c r="A35" s="1" t="s">
        <v>47</v>
      </c>
      <c r="B35" s="17">
        <f t="shared" si="0"/>
        <v>1364255.236</v>
      </c>
      <c r="C35" s="6">
        <v>1383626</v>
      </c>
      <c r="D35" s="19">
        <f t="shared" si="1"/>
        <v>1384262.46796</v>
      </c>
      <c r="E35" s="22">
        <f t="shared" si="2"/>
        <v>1364255.236</v>
      </c>
      <c r="F35" s="22">
        <f t="shared" si="3"/>
        <v>1384262.46796</v>
      </c>
      <c r="G35" s="21">
        <f t="shared" si="4"/>
        <v>0</v>
      </c>
      <c r="H35" s="21">
        <f t="shared" si="5"/>
        <v>96.818810511756382</v>
      </c>
      <c r="I35" s="21">
        <f t="shared" si="6"/>
        <v>100</v>
      </c>
      <c r="J35" s="21">
        <f t="shared" si="7"/>
        <v>65.606270170585461</v>
      </c>
      <c r="K35" s="25">
        <f t="shared" si="8"/>
        <v>65.606270170585375</v>
      </c>
    </row>
    <row r="36" spans="1:11" ht="16.8">
      <c r="A36" s="1" t="s">
        <v>48</v>
      </c>
      <c r="B36" s="17">
        <f t="shared" si="0"/>
        <v>81118.22</v>
      </c>
      <c r="C36" s="6">
        <v>82270</v>
      </c>
      <c r="D36" s="19">
        <f t="shared" si="1"/>
        <v>82307.844200000007</v>
      </c>
      <c r="E36" s="22">
        <f t="shared" si="2"/>
        <v>81118.22</v>
      </c>
      <c r="F36" s="22">
        <f t="shared" si="3"/>
        <v>82307.844200000007</v>
      </c>
      <c r="G36" s="21">
        <f t="shared" si="4"/>
        <v>0</v>
      </c>
      <c r="H36" s="21">
        <f t="shared" si="5"/>
        <v>96.818810511756013</v>
      </c>
      <c r="I36" s="21">
        <f t="shared" si="6"/>
        <v>100</v>
      </c>
      <c r="J36" s="21">
        <f t="shared" si="7"/>
        <v>65.606270170585333</v>
      </c>
      <c r="K36" s="25">
        <f t="shared" si="8"/>
        <v>65.606270170585461</v>
      </c>
    </row>
    <row r="37" spans="1:11" ht="16.8">
      <c r="A37" s="1" t="s">
        <v>49</v>
      </c>
      <c r="B37" s="17">
        <f t="shared" si="0"/>
        <v>1502038.8759999999</v>
      </c>
      <c r="C37" s="6">
        <v>1523366</v>
      </c>
      <c r="D37" s="19">
        <f t="shared" si="1"/>
        <v>1524066.7483600001</v>
      </c>
      <c r="E37" s="22">
        <f t="shared" si="2"/>
        <v>1502038.8759999999</v>
      </c>
      <c r="F37" s="22">
        <f t="shared" si="3"/>
        <v>1524066.7483600001</v>
      </c>
      <c r="G37" s="21">
        <f t="shared" si="4"/>
        <v>0</v>
      </c>
      <c r="H37" s="21">
        <f t="shared" si="5"/>
        <v>96.818810511756197</v>
      </c>
      <c r="I37" s="21">
        <f t="shared" si="6"/>
        <v>100</v>
      </c>
      <c r="J37" s="21">
        <f t="shared" si="7"/>
        <v>65.606270170585404</v>
      </c>
      <c r="K37" s="25">
        <f t="shared" si="8"/>
        <v>65.606270170585333</v>
      </c>
    </row>
    <row r="38" spans="1:11" ht="16.8">
      <c r="A38" s="1" t="s">
        <v>50</v>
      </c>
      <c r="B38" s="17">
        <f t="shared" si="0"/>
        <v>590616.95799999998</v>
      </c>
      <c r="C38" s="6">
        <v>599003</v>
      </c>
      <c r="D38" s="19">
        <f t="shared" si="1"/>
        <v>599278.54137999995</v>
      </c>
      <c r="E38" s="22">
        <f t="shared" si="2"/>
        <v>590616.95799999998</v>
      </c>
      <c r="F38" s="22">
        <f t="shared" si="3"/>
        <v>599278.54137999995</v>
      </c>
      <c r="G38" s="21">
        <f t="shared" si="4"/>
        <v>0</v>
      </c>
      <c r="H38" s="21">
        <f t="shared" si="5"/>
        <v>96.818810511757107</v>
      </c>
      <c r="I38" s="21">
        <f t="shared" si="6"/>
        <v>100</v>
      </c>
      <c r="J38" s="21">
        <f t="shared" si="7"/>
        <v>65.606270170585702</v>
      </c>
      <c r="K38" s="25">
        <f t="shared" si="8"/>
        <v>65.606270170585404</v>
      </c>
    </row>
    <row r="39" spans="1:11" ht="16.8">
      <c r="A39" s="1" t="s">
        <v>51</v>
      </c>
      <c r="B39" s="17">
        <f t="shared" si="0"/>
        <v>500398.94400000002</v>
      </c>
      <c r="C39" s="6">
        <v>507504</v>
      </c>
      <c r="D39" s="19">
        <f t="shared" si="1"/>
        <v>507737.45183999999</v>
      </c>
      <c r="E39" s="22">
        <f t="shared" si="2"/>
        <v>500398.94400000002</v>
      </c>
      <c r="F39" s="22">
        <f t="shared" si="3"/>
        <v>507737.45183999999</v>
      </c>
      <c r="G39" s="21">
        <f t="shared" si="4"/>
        <v>0</v>
      </c>
      <c r="H39" s="21">
        <f t="shared" si="5"/>
        <v>96.818810511756638</v>
      </c>
      <c r="I39" s="21">
        <f t="shared" si="6"/>
        <v>100</v>
      </c>
      <c r="J39" s="21">
        <f t="shared" si="7"/>
        <v>65.606270170585546</v>
      </c>
      <c r="K39" s="25">
        <f t="shared" si="8"/>
        <v>65.606270170585702</v>
      </c>
    </row>
    <row r="40" spans="1:11" ht="16.8">
      <c r="A40" s="1" t="s">
        <v>52</v>
      </c>
      <c r="B40" s="17">
        <f t="shared" si="0"/>
        <v>1482873.9939999999</v>
      </c>
      <c r="C40" s="6">
        <v>1503929</v>
      </c>
      <c r="D40" s="19">
        <f t="shared" si="1"/>
        <v>1504620.8073400001</v>
      </c>
      <c r="E40" s="22">
        <f t="shared" si="2"/>
        <v>1482873.9939999999</v>
      </c>
      <c r="F40" s="22">
        <f t="shared" si="3"/>
        <v>1504620.8073400001</v>
      </c>
      <c r="G40" s="21">
        <f t="shared" si="4"/>
        <v>0</v>
      </c>
      <c r="H40" s="21">
        <f t="shared" si="5"/>
        <v>96.818810511756325</v>
      </c>
      <c r="I40" s="21">
        <f t="shared" si="6"/>
        <v>100</v>
      </c>
      <c r="J40" s="21">
        <f t="shared" si="7"/>
        <v>65.606270170585447</v>
      </c>
      <c r="K40" s="25">
        <f t="shared" si="8"/>
        <v>65.606270170585546</v>
      </c>
    </row>
    <row r="41" spans="1:11" ht="16.8">
      <c r="A41" s="1" t="s">
        <v>53</v>
      </c>
      <c r="B41" s="17">
        <f t="shared" si="0"/>
        <v>125193.406</v>
      </c>
      <c r="C41" s="6">
        <v>126971</v>
      </c>
      <c r="D41" s="19">
        <f t="shared" si="1"/>
        <v>127029.40665999999</v>
      </c>
      <c r="E41" s="22">
        <f t="shared" si="2"/>
        <v>125193.406</v>
      </c>
      <c r="F41" s="22">
        <f t="shared" si="3"/>
        <v>127029.40665999999</v>
      </c>
      <c r="G41" s="21">
        <f t="shared" si="4"/>
        <v>0</v>
      </c>
      <c r="H41" s="21">
        <f t="shared" si="5"/>
        <v>96.818810511756908</v>
      </c>
      <c r="I41" s="21">
        <f t="shared" si="6"/>
        <v>100</v>
      </c>
      <c r="J41" s="21">
        <f t="shared" si="7"/>
        <v>65.606270170585631</v>
      </c>
      <c r="K41" s="25">
        <f t="shared" si="8"/>
        <v>65.606270170585447</v>
      </c>
    </row>
    <row r="42" spans="1:11" ht="16.8">
      <c r="A42" s="1" t="s">
        <v>54</v>
      </c>
      <c r="B42" s="17">
        <f t="shared" si="0"/>
        <v>725792.62800000003</v>
      </c>
      <c r="C42" s="6">
        <v>736098</v>
      </c>
      <c r="D42" s="19">
        <f t="shared" si="1"/>
        <v>736436.60508000001</v>
      </c>
      <c r="E42" s="22">
        <f t="shared" si="2"/>
        <v>725792.62800000003</v>
      </c>
      <c r="F42" s="22">
        <f t="shared" si="3"/>
        <v>736436.60508000001</v>
      </c>
      <c r="G42" s="21">
        <f t="shared" si="4"/>
        <v>0</v>
      </c>
      <c r="H42" s="21">
        <f t="shared" si="5"/>
        <v>96.818810511756482</v>
      </c>
      <c r="I42" s="21">
        <f t="shared" si="6"/>
        <v>100</v>
      </c>
      <c r="J42" s="21">
        <f t="shared" si="7"/>
        <v>65.606270170585489</v>
      </c>
      <c r="K42" s="25">
        <f t="shared" si="8"/>
        <v>65.606270170585631</v>
      </c>
    </row>
    <row r="43" spans="1:11" ht="16.8">
      <c r="A43" s="1" t="s">
        <v>55</v>
      </c>
      <c r="B43" s="17">
        <f t="shared" si="0"/>
        <v>101890.28200000001</v>
      </c>
      <c r="C43" s="6">
        <v>103337</v>
      </c>
      <c r="D43" s="19">
        <f t="shared" si="1"/>
        <v>103384.53502</v>
      </c>
      <c r="E43" s="22">
        <f t="shared" si="2"/>
        <v>101890.28200000001</v>
      </c>
      <c r="F43" s="22">
        <f t="shared" si="3"/>
        <v>103384.53502</v>
      </c>
      <c r="G43" s="21">
        <f t="shared" si="4"/>
        <v>0</v>
      </c>
      <c r="H43" s="21">
        <f t="shared" si="5"/>
        <v>96.818810511756837</v>
      </c>
      <c r="I43" s="21">
        <f t="shared" si="6"/>
        <v>100</v>
      </c>
      <c r="J43" s="21">
        <f t="shared" si="7"/>
        <v>65.606270170585617</v>
      </c>
      <c r="K43" s="25">
        <f t="shared" si="8"/>
        <v>65.606270170585489</v>
      </c>
    </row>
    <row r="44" spans="1:11" ht="16.8">
      <c r="A44" s="1" t="s">
        <v>56</v>
      </c>
      <c r="B44" s="17">
        <f t="shared" si="0"/>
        <v>921768.01599999995</v>
      </c>
      <c r="C44" s="6">
        <v>934856</v>
      </c>
      <c r="D44" s="19">
        <f t="shared" si="1"/>
        <v>935286.03376000002</v>
      </c>
      <c r="E44" s="22">
        <f t="shared" si="2"/>
        <v>921768.01599999995</v>
      </c>
      <c r="F44" s="22">
        <f t="shared" si="3"/>
        <v>935286.03376000002</v>
      </c>
      <c r="G44" s="21">
        <f t="shared" si="4"/>
        <v>0</v>
      </c>
      <c r="H44" s="21">
        <f t="shared" si="5"/>
        <v>96.818810511756439</v>
      </c>
      <c r="I44" s="21">
        <f t="shared" si="6"/>
        <v>100</v>
      </c>
      <c r="J44" s="21">
        <f t="shared" si="7"/>
        <v>65.606270170585489</v>
      </c>
      <c r="K44" s="25">
        <f t="shared" si="8"/>
        <v>65.606270170585617</v>
      </c>
    </row>
    <row r="45" spans="1:11" ht="16.8">
      <c r="A45" s="1" t="s">
        <v>57</v>
      </c>
      <c r="B45" s="17">
        <f t="shared" si="0"/>
        <v>4065079.8139999998</v>
      </c>
      <c r="C45" s="6">
        <v>4122799</v>
      </c>
      <c r="D45" s="19">
        <f t="shared" si="1"/>
        <v>4124695.4875400001</v>
      </c>
      <c r="E45" s="22">
        <f t="shared" si="2"/>
        <v>4065079.8139999998</v>
      </c>
      <c r="F45" s="22">
        <f t="shared" si="3"/>
        <v>4124695.4875400001</v>
      </c>
      <c r="G45" s="21">
        <f t="shared" si="4"/>
        <v>0</v>
      </c>
      <c r="H45" s="21">
        <f t="shared" si="5"/>
        <v>96.818810511756396</v>
      </c>
      <c r="I45" s="21">
        <f t="shared" si="6"/>
        <v>100</v>
      </c>
      <c r="J45" s="21">
        <f t="shared" si="7"/>
        <v>65.606270170585461</v>
      </c>
      <c r="K45" s="25">
        <f t="shared" si="8"/>
        <v>65.606270170585489</v>
      </c>
    </row>
    <row r="46" spans="1:11" ht="16.8">
      <c r="A46" s="1" t="s">
        <v>58</v>
      </c>
      <c r="B46" s="17">
        <f t="shared" si="0"/>
        <v>282080.79599999997</v>
      </c>
      <c r="C46" s="6">
        <v>286086</v>
      </c>
      <c r="D46" s="19">
        <f t="shared" si="1"/>
        <v>286217.59956</v>
      </c>
      <c r="E46" s="22">
        <f t="shared" si="2"/>
        <v>282080.79599999997</v>
      </c>
      <c r="F46" s="22">
        <f t="shared" si="3"/>
        <v>286217.59956</v>
      </c>
      <c r="G46" s="21">
        <f t="shared" si="4"/>
        <v>0</v>
      </c>
      <c r="H46" s="21">
        <f t="shared" si="5"/>
        <v>96.818810511756539</v>
      </c>
      <c r="I46" s="21">
        <f t="shared" si="6"/>
        <v>100</v>
      </c>
      <c r="J46" s="21">
        <f t="shared" si="7"/>
        <v>65.606270170585518</v>
      </c>
      <c r="K46" s="25">
        <f t="shared" si="8"/>
        <v>65.606270170585461</v>
      </c>
    </row>
    <row r="47" spans="1:11" ht="16.8">
      <c r="A47" s="1" t="s">
        <v>59</v>
      </c>
      <c r="B47" s="17">
        <f t="shared" si="0"/>
        <v>62323.088000000003</v>
      </c>
      <c r="C47" s="6">
        <v>63208</v>
      </c>
      <c r="D47" s="19">
        <f t="shared" si="1"/>
        <v>63237.075680000002</v>
      </c>
      <c r="E47" s="22">
        <f t="shared" si="2"/>
        <v>62323.088000000003</v>
      </c>
      <c r="F47" s="22">
        <f t="shared" si="3"/>
        <v>63237.075680000002</v>
      </c>
      <c r="G47" s="21">
        <f t="shared" si="4"/>
        <v>0</v>
      </c>
      <c r="H47" s="21">
        <f t="shared" si="5"/>
        <v>96.818810511756368</v>
      </c>
      <c r="I47" s="21">
        <f t="shared" si="6"/>
        <v>100</v>
      </c>
      <c r="J47" s="21">
        <f t="shared" si="7"/>
        <v>65.606270170585461</v>
      </c>
      <c r="K47" s="25">
        <f t="shared" si="8"/>
        <v>65.606270170585518</v>
      </c>
    </row>
    <row r="48" spans="1:11" ht="16.8">
      <c r="A48" s="1" t="s">
        <v>60</v>
      </c>
      <c r="B48" s="17">
        <f t="shared" si="0"/>
        <v>850712.91200000001</v>
      </c>
      <c r="C48" s="6">
        <v>862792</v>
      </c>
      <c r="D48" s="19">
        <f t="shared" si="1"/>
        <v>863188.88431999995</v>
      </c>
      <c r="E48" s="22">
        <f t="shared" si="2"/>
        <v>850712.91200000001</v>
      </c>
      <c r="F48" s="22">
        <f t="shared" si="3"/>
        <v>863188.88431999995</v>
      </c>
      <c r="G48" s="21">
        <f t="shared" si="4"/>
        <v>0</v>
      </c>
      <c r="H48" s="21">
        <f t="shared" si="5"/>
        <v>96.818810511756922</v>
      </c>
      <c r="I48" s="21">
        <f t="shared" si="6"/>
        <v>100</v>
      </c>
      <c r="J48" s="21">
        <f t="shared" si="7"/>
        <v>65.606270170585631</v>
      </c>
      <c r="K48" s="25">
        <f t="shared" si="8"/>
        <v>65.606270170585461</v>
      </c>
    </row>
    <row r="49" spans="1:11" ht="16.8">
      <c r="A49" s="1" t="s">
        <v>61</v>
      </c>
      <c r="B49" s="17">
        <f t="shared" si="0"/>
        <v>745010.75399999996</v>
      </c>
      <c r="C49" s="6">
        <v>755589</v>
      </c>
      <c r="D49" s="19">
        <f t="shared" si="1"/>
        <v>755936.57094000001</v>
      </c>
      <c r="E49" s="22">
        <f t="shared" si="2"/>
        <v>745010.75399999996</v>
      </c>
      <c r="F49" s="22">
        <f t="shared" si="3"/>
        <v>755936.57094000001</v>
      </c>
      <c r="G49" s="21">
        <f t="shared" si="4"/>
        <v>0</v>
      </c>
      <c r="H49" s="21">
        <f t="shared" si="5"/>
        <v>96.818810511756539</v>
      </c>
      <c r="I49" s="21">
        <f t="shared" si="6"/>
        <v>100</v>
      </c>
      <c r="J49" s="21">
        <f t="shared" si="7"/>
        <v>65.606270170585518</v>
      </c>
      <c r="K49" s="25">
        <f t="shared" si="8"/>
        <v>65.606270170585631</v>
      </c>
    </row>
    <row r="50" spans="1:11" ht="16.8">
      <c r="A50" s="1" t="s">
        <v>62</v>
      </c>
      <c r="B50" s="17">
        <f t="shared" si="0"/>
        <v>286976.28600000002</v>
      </c>
      <c r="C50" s="6">
        <v>291051</v>
      </c>
      <c r="D50" s="19">
        <f t="shared" si="1"/>
        <v>291184.88345999998</v>
      </c>
      <c r="E50" s="22">
        <f t="shared" si="2"/>
        <v>286976.28600000002</v>
      </c>
      <c r="F50" s="22">
        <f t="shared" si="3"/>
        <v>291184.88345999998</v>
      </c>
      <c r="G50" s="21">
        <f t="shared" si="4"/>
        <v>0</v>
      </c>
      <c r="H50" s="21">
        <f t="shared" si="5"/>
        <v>96.818810511756951</v>
      </c>
      <c r="I50" s="21">
        <f t="shared" si="6"/>
        <v>100</v>
      </c>
      <c r="J50" s="21">
        <f t="shared" si="7"/>
        <v>65.60627017058566</v>
      </c>
      <c r="K50" s="25">
        <f t="shared" si="8"/>
        <v>65.606270170585518</v>
      </c>
    </row>
    <row r="51" spans="1:11" ht="16.8">
      <c r="A51" s="1" t="s">
        <v>63</v>
      </c>
      <c r="B51" s="17">
        <f t="shared" si="0"/>
        <v>614226.728</v>
      </c>
      <c r="C51" s="6">
        <v>622948</v>
      </c>
      <c r="D51" s="19">
        <f t="shared" si="1"/>
        <v>623234.55608000001</v>
      </c>
      <c r="E51" s="22">
        <f t="shared" si="2"/>
        <v>614226.728</v>
      </c>
      <c r="F51" s="22">
        <f t="shared" si="3"/>
        <v>623234.55608000001</v>
      </c>
      <c r="G51" s="21">
        <f t="shared" si="4"/>
        <v>0</v>
      </c>
      <c r="H51" s="21">
        <f t="shared" si="5"/>
        <v>96.818810511756467</v>
      </c>
      <c r="I51" s="21">
        <f t="shared" si="6"/>
        <v>100</v>
      </c>
      <c r="J51" s="21">
        <f t="shared" si="7"/>
        <v>65.606270170585489</v>
      </c>
      <c r="K51" s="25">
        <f t="shared" si="8"/>
        <v>65.60627017058566</v>
      </c>
    </row>
    <row r="52" spans="1:11" ht="16.8">
      <c r="A52" s="1" t="s">
        <v>64</v>
      </c>
      <c r="B52" s="17">
        <f t="shared" si="0"/>
        <v>59382.836000000003</v>
      </c>
      <c r="C52" s="6">
        <v>60226</v>
      </c>
      <c r="D52" s="19">
        <f t="shared" si="1"/>
        <v>60253.703959999999</v>
      </c>
      <c r="E52" s="22">
        <f t="shared" si="2"/>
        <v>59382.836000000003</v>
      </c>
      <c r="F52" s="22">
        <f t="shared" si="3"/>
        <v>60253.703959999999</v>
      </c>
      <c r="G52" s="21">
        <f t="shared" si="4"/>
        <v>0</v>
      </c>
      <c r="H52" s="21">
        <f t="shared" si="5"/>
        <v>96.818810511756681</v>
      </c>
      <c r="I52" s="21">
        <f t="shared" si="6"/>
        <v>100</v>
      </c>
      <c r="J52" s="21">
        <f t="shared" si="7"/>
        <v>65.60627017058556</v>
      </c>
      <c r="K52" s="25">
        <f t="shared" si="8"/>
        <v>65.606270170585489</v>
      </c>
    </row>
    <row r="53" spans="1:11" ht="16.8">
      <c r="K53" s="25">
        <f t="shared" si="8"/>
        <v>65.60627017058556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110" zoomScaleNormal="110" workbookViewId="0">
      <selection activeCell="H8" sqref="H8"/>
    </sheetView>
  </sheetViews>
  <sheetFormatPr defaultColWidth="10.796875" defaultRowHeight="18"/>
  <cols>
    <col min="1" max="1" width="19.69921875" style="10" bestFit="1" customWidth="1"/>
    <col min="2" max="3" width="10.5" style="10" bestFit="1" customWidth="1"/>
    <col min="4" max="4" width="9" style="10" bestFit="1" customWidth="1"/>
    <col min="5" max="5" width="11.5" style="10" bestFit="1" customWidth="1"/>
    <col min="6" max="6" width="11.796875" style="10" bestFit="1" customWidth="1"/>
    <col min="7" max="9" width="19.69921875" style="10" bestFit="1" customWidth="1"/>
    <col min="10" max="10" width="24.69921875" style="10" bestFit="1" customWidth="1"/>
    <col min="11" max="11" width="11.796875" style="11" bestFit="1" customWidth="1"/>
    <col min="12" max="14" width="10.796875" style="10"/>
    <col min="15" max="15" width="5.5" style="10" bestFit="1" customWidth="1"/>
    <col min="16" max="16384" width="10.796875" style="10"/>
  </cols>
  <sheetData>
    <row r="1" spans="1:11">
      <c r="A1" s="10" t="s">
        <v>7</v>
      </c>
      <c r="B1" s="10">
        <v>2020</v>
      </c>
      <c r="C1" s="10">
        <v>2021</v>
      </c>
      <c r="D1" s="10">
        <v>2022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1" t="s">
        <v>6</v>
      </c>
    </row>
    <row r="2" spans="1:11">
      <c r="A2" s="12" t="s">
        <v>14</v>
      </c>
      <c r="B2" s="16">
        <f>C2-(C2*0.044)</f>
        <v>37972.790351999996</v>
      </c>
      <c r="C2" s="15">
        <f>D2-(D2*0.022)</f>
        <v>39720.491999999998</v>
      </c>
      <c r="D2" s="13">
        <v>40614</v>
      </c>
      <c r="E2" s="26">
        <f>MIN(B2:D2)</f>
        <v>37972.790351999996</v>
      </c>
      <c r="F2" s="26">
        <f>MAX(B2:D2)</f>
        <v>40614</v>
      </c>
      <c r="G2" s="21">
        <f>(B2-E2)/(F2-E2)*100</f>
        <v>0</v>
      </c>
      <c r="H2" s="21">
        <f>(C2-E2)/(F2-E2)*100</f>
        <v>66.170500676589967</v>
      </c>
      <c r="I2" s="21">
        <f>(D2-E2)/(F2-E2)*100</f>
        <v>100</v>
      </c>
      <c r="J2" s="21">
        <f>(G2+H2+I2)/3</f>
        <v>55.390166892196653</v>
      </c>
      <c r="K2" s="27">
        <v>0.05</v>
      </c>
    </row>
    <row r="3" spans="1:11">
      <c r="A3" s="12" t="s">
        <v>15</v>
      </c>
      <c r="B3" s="16">
        <f t="shared" ref="B3:B52" si="0">C3-(C3*0.044)</f>
        <v>9562.8527040000008</v>
      </c>
      <c r="C3" s="15">
        <f t="shared" ref="C3:C52" si="1">D3-(D3*0.022)</f>
        <v>10002.984</v>
      </c>
      <c r="D3" s="13">
        <v>10228</v>
      </c>
      <c r="E3" s="26">
        <f t="shared" ref="E3:E52" si="2">MIN(B3:D3)</f>
        <v>9562.8527040000008</v>
      </c>
      <c r="F3" s="26">
        <f t="shared" ref="F3:F52" si="3">MAX(B3:D3)</f>
        <v>10228</v>
      </c>
      <c r="G3" s="21">
        <f t="shared" ref="G3:G52" si="4">(B3-E3)/(F3-E3)*100</f>
        <v>0</v>
      </c>
      <c r="H3" s="21">
        <f t="shared" ref="H3:H52" si="5">(C3-E3)/(F3-E3)*100</f>
        <v>66.170500676590009</v>
      </c>
      <c r="I3" s="21">
        <f t="shared" ref="I3:I52" si="6">(D3-E3)/(F3-E3)*100</f>
        <v>100</v>
      </c>
      <c r="J3" s="21">
        <f t="shared" ref="J3:J52" si="7">(G3+H3+I3)/3</f>
        <v>55.390166892196667</v>
      </c>
      <c r="K3" s="25">
        <f>J2*$K$2</f>
        <v>2.7695083446098328</v>
      </c>
    </row>
    <row r="4" spans="1:11">
      <c r="A4" s="12" t="s">
        <v>16</v>
      </c>
      <c r="B4" s="16">
        <f t="shared" si="0"/>
        <v>66613.665096000012</v>
      </c>
      <c r="C4" s="15">
        <f t="shared" si="1"/>
        <v>69679.566000000006</v>
      </c>
      <c r="D4" s="13">
        <v>71247</v>
      </c>
      <c r="E4" s="26">
        <f t="shared" si="2"/>
        <v>66613.665096000012</v>
      </c>
      <c r="F4" s="26">
        <f t="shared" si="3"/>
        <v>71247</v>
      </c>
      <c r="G4" s="21">
        <f t="shared" si="4"/>
        <v>0</v>
      </c>
      <c r="H4" s="21">
        <f t="shared" si="5"/>
        <v>66.170500676590038</v>
      </c>
      <c r="I4" s="21">
        <f t="shared" si="6"/>
        <v>100</v>
      </c>
      <c r="J4" s="21">
        <f t="shared" si="7"/>
        <v>55.390166892196682</v>
      </c>
      <c r="K4" s="25">
        <f t="shared" ref="K4:K53" si="8">J3*$K$2</f>
        <v>2.7695083446098336</v>
      </c>
    </row>
    <row r="5" spans="1:11">
      <c r="A5" s="12" t="s">
        <v>17</v>
      </c>
      <c r="B5" s="16">
        <f t="shared" si="0"/>
        <v>27780.704183999998</v>
      </c>
      <c r="C5" s="15">
        <f t="shared" si="1"/>
        <v>29059.313999999998</v>
      </c>
      <c r="D5" s="13">
        <v>29713</v>
      </c>
      <c r="E5" s="26">
        <f t="shared" si="2"/>
        <v>27780.704183999998</v>
      </c>
      <c r="F5" s="26">
        <f t="shared" si="3"/>
        <v>29713</v>
      </c>
      <c r="G5" s="21">
        <f t="shared" si="4"/>
        <v>0</v>
      </c>
      <c r="H5" s="21">
        <f t="shared" si="5"/>
        <v>66.170500676589938</v>
      </c>
      <c r="I5" s="21">
        <f t="shared" si="6"/>
        <v>100</v>
      </c>
      <c r="J5" s="21">
        <f t="shared" si="7"/>
        <v>55.390166892196646</v>
      </c>
      <c r="K5" s="25">
        <f t="shared" si="8"/>
        <v>2.7695083446098341</v>
      </c>
    </row>
    <row r="6" spans="1:11">
      <c r="A6" s="12" t="s">
        <v>18</v>
      </c>
      <c r="B6" s="16">
        <f t="shared" si="0"/>
        <v>475512.57021600002</v>
      </c>
      <c r="C6" s="15">
        <f t="shared" si="1"/>
        <v>497398.08600000001</v>
      </c>
      <c r="D6" s="13">
        <v>508587</v>
      </c>
      <c r="E6" s="26">
        <f t="shared" si="2"/>
        <v>475512.57021600002</v>
      </c>
      <c r="F6" s="26">
        <f t="shared" si="3"/>
        <v>508587</v>
      </c>
      <c r="G6" s="21">
        <f t="shared" si="4"/>
        <v>0</v>
      </c>
      <c r="H6" s="21">
        <f t="shared" si="5"/>
        <v>66.170500676589995</v>
      </c>
      <c r="I6" s="21">
        <f t="shared" si="6"/>
        <v>100</v>
      </c>
      <c r="J6" s="21">
        <f t="shared" si="7"/>
        <v>55.390166892196667</v>
      </c>
      <c r="K6" s="25">
        <f t="shared" si="8"/>
        <v>2.7695083446098323</v>
      </c>
    </row>
    <row r="7" spans="1:11">
      <c r="A7" s="12" t="s">
        <v>19</v>
      </c>
      <c r="B7" s="16">
        <f t="shared" si="0"/>
        <v>87669.144456000009</v>
      </c>
      <c r="C7" s="15">
        <f t="shared" si="1"/>
        <v>91704.126000000004</v>
      </c>
      <c r="D7" s="13">
        <v>93767</v>
      </c>
      <c r="E7" s="26">
        <f t="shared" si="2"/>
        <v>87669.144456000009</v>
      </c>
      <c r="F7" s="26">
        <f t="shared" si="3"/>
        <v>93767</v>
      </c>
      <c r="G7" s="21">
        <f t="shared" si="4"/>
        <v>0</v>
      </c>
      <c r="H7" s="21">
        <f t="shared" si="5"/>
        <v>66.170500676589995</v>
      </c>
      <c r="I7" s="21">
        <f t="shared" si="6"/>
        <v>100</v>
      </c>
      <c r="J7" s="21">
        <f t="shared" si="7"/>
        <v>55.390166892196667</v>
      </c>
      <c r="K7" s="25">
        <f t="shared" si="8"/>
        <v>2.7695083446098336</v>
      </c>
    </row>
    <row r="8" spans="1:11">
      <c r="A8" s="12" t="s">
        <v>20</v>
      </c>
      <c r="B8" s="16">
        <f t="shared" si="0"/>
        <v>36101.919384000001</v>
      </c>
      <c r="C8" s="15">
        <f t="shared" si="1"/>
        <v>37763.514000000003</v>
      </c>
      <c r="D8" s="13">
        <v>38613</v>
      </c>
      <c r="E8" s="26">
        <f t="shared" si="2"/>
        <v>36101.919384000001</v>
      </c>
      <c r="F8" s="26">
        <f t="shared" si="3"/>
        <v>38613</v>
      </c>
      <c r="G8" s="21">
        <f t="shared" si="4"/>
        <v>0</v>
      </c>
      <c r="H8" s="21">
        <f t="shared" si="5"/>
        <v>66.170500676590095</v>
      </c>
      <c r="I8" s="21">
        <f t="shared" si="6"/>
        <v>100</v>
      </c>
      <c r="J8" s="21">
        <f t="shared" si="7"/>
        <v>55.390166892196703</v>
      </c>
      <c r="K8" s="25">
        <f t="shared" si="8"/>
        <v>2.7695083446098336</v>
      </c>
    </row>
    <row r="9" spans="1:11">
      <c r="A9" s="12" t="s">
        <v>21</v>
      </c>
      <c r="B9" s="16">
        <f t="shared" si="0"/>
        <v>12041.452872</v>
      </c>
      <c r="C9" s="15">
        <f t="shared" si="1"/>
        <v>12595.662</v>
      </c>
      <c r="D9" s="13">
        <v>12879</v>
      </c>
      <c r="E9" s="26">
        <f t="shared" si="2"/>
        <v>12041.452872</v>
      </c>
      <c r="F9" s="26">
        <f t="shared" si="3"/>
        <v>12879</v>
      </c>
      <c r="G9" s="21">
        <f t="shared" si="4"/>
        <v>0</v>
      </c>
      <c r="H9" s="21">
        <f t="shared" si="5"/>
        <v>66.170500676590024</v>
      </c>
      <c r="I9" s="21">
        <f t="shared" si="6"/>
        <v>100</v>
      </c>
      <c r="J9" s="21">
        <f t="shared" si="7"/>
        <v>55.390166892196675</v>
      </c>
      <c r="K9" s="25">
        <f t="shared" si="8"/>
        <v>2.7695083446098354</v>
      </c>
    </row>
    <row r="10" spans="1:11">
      <c r="A10" s="12" t="s">
        <v>22</v>
      </c>
      <c r="B10" s="16">
        <f t="shared" si="0"/>
        <v>316993.42065600003</v>
      </c>
      <c r="C10" s="15">
        <f t="shared" si="1"/>
        <v>331583.076</v>
      </c>
      <c r="D10" s="13">
        <v>339042</v>
      </c>
      <c r="E10" s="26">
        <f t="shared" si="2"/>
        <v>316993.42065600003</v>
      </c>
      <c r="F10" s="26">
        <f t="shared" si="3"/>
        <v>339042</v>
      </c>
      <c r="G10" s="21">
        <f t="shared" si="4"/>
        <v>0</v>
      </c>
      <c r="H10" s="21">
        <f t="shared" si="5"/>
        <v>66.170500676589938</v>
      </c>
      <c r="I10" s="21">
        <f t="shared" si="6"/>
        <v>100</v>
      </c>
      <c r="J10" s="21">
        <f t="shared" si="7"/>
        <v>55.390166892196646</v>
      </c>
      <c r="K10" s="25">
        <f t="shared" si="8"/>
        <v>2.7695083446098341</v>
      </c>
    </row>
    <row r="11" spans="1:11">
      <c r="A11" s="12" t="s">
        <v>23</v>
      </c>
      <c r="B11" s="16">
        <f t="shared" si="0"/>
        <v>112239.16852799999</v>
      </c>
      <c r="C11" s="15">
        <f t="shared" si="1"/>
        <v>117404.988</v>
      </c>
      <c r="D11" s="13">
        <v>120046</v>
      </c>
      <c r="E11" s="26">
        <f t="shared" si="2"/>
        <v>112239.16852799999</v>
      </c>
      <c r="F11" s="26">
        <f t="shared" si="3"/>
        <v>120046</v>
      </c>
      <c r="G11" s="21">
        <f t="shared" si="4"/>
        <v>0</v>
      </c>
      <c r="H11" s="21">
        <f t="shared" si="5"/>
        <v>66.170500676589981</v>
      </c>
      <c r="I11" s="21">
        <f t="shared" si="6"/>
        <v>100</v>
      </c>
      <c r="J11" s="21">
        <f t="shared" si="7"/>
        <v>55.390166892196667</v>
      </c>
      <c r="K11" s="25">
        <f t="shared" si="8"/>
        <v>2.7695083446098323</v>
      </c>
    </row>
    <row r="12" spans="1:11">
      <c r="A12" s="12" t="s">
        <v>24</v>
      </c>
      <c r="B12" s="16">
        <f t="shared" si="0"/>
        <v>13339.188456</v>
      </c>
      <c r="C12" s="15">
        <f t="shared" si="1"/>
        <v>13953.126</v>
      </c>
      <c r="D12" s="13">
        <v>14267</v>
      </c>
      <c r="E12" s="26">
        <f t="shared" si="2"/>
        <v>13339.188456</v>
      </c>
      <c r="F12" s="26">
        <f t="shared" si="3"/>
        <v>14267</v>
      </c>
      <c r="G12" s="21">
        <f t="shared" si="4"/>
        <v>0</v>
      </c>
      <c r="H12" s="21">
        <f t="shared" si="5"/>
        <v>66.170500676590009</v>
      </c>
      <c r="I12" s="21">
        <f t="shared" si="6"/>
        <v>100</v>
      </c>
      <c r="J12" s="21">
        <f t="shared" si="7"/>
        <v>55.390166892196667</v>
      </c>
      <c r="K12" s="25">
        <f t="shared" si="8"/>
        <v>2.7695083446098336</v>
      </c>
    </row>
    <row r="13" spans="1:11">
      <c r="A13" s="12" t="s">
        <v>25</v>
      </c>
      <c r="B13" s="16">
        <f t="shared" si="0"/>
        <v>25151.574167999999</v>
      </c>
      <c r="C13" s="15">
        <f t="shared" si="1"/>
        <v>26309.178</v>
      </c>
      <c r="D13" s="13">
        <v>26901</v>
      </c>
      <c r="E13" s="26">
        <f t="shared" si="2"/>
        <v>25151.574167999999</v>
      </c>
      <c r="F13" s="26">
        <f t="shared" si="3"/>
        <v>26901</v>
      </c>
      <c r="G13" s="21">
        <f t="shared" si="4"/>
        <v>0</v>
      </c>
      <c r="H13" s="21">
        <f t="shared" si="5"/>
        <v>66.170500676589995</v>
      </c>
      <c r="I13" s="21">
        <f t="shared" si="6"/>
        <v>100</v>
      </c>
      <c r="J13" s="21">
        <f t="shared" si="7"/>
        <v>55.390166892196667</v>
      </c>
      <c r="K13" s="25">
        <f t="shared" si="8"/>
        <v>2.7695083446098336</v>
      </c>
    </row>
    <row r="14" spans="1:11">
      <c r="A14" s="12" t="s">
        <v>26</v>
      </c>
      <c r="B14" s="16">
        <f t="shared" si="0"/>
        <v>149171.33949600003</v>
      </c>
      <c r="C14" s="15">
        <f t="shared" si="1"/>
        <v>156036.96600000001</v>
      </c>
      <c r="D14" s="13">
        <v>159547</v>
      </c>
      <c r="E14" s="26">
        <f t="shared" si="2"/>
        <v>149171.33949600003</v>
      </c>
      <c r="F14" s="26">
        <f t="shared" si="3"/>
        <v>159547</v>
      </c>
      <c r="G14" s="21">
        <f t="shared" si="4"/>
        <v>0</v>
      </c>
      <c r="H14" s="21">
        <f t="shared" si="5"/>
        <v>66.170500676590038</v>
      </c>
      <c r="I14" s="21">
        <f t="shared" si="6"/>
        <v>100</v>
      </c>
      <c r="J14" s="21">
        <f t="shared" si="7"/>
        <v>55.390166892196682</v>
      </c>
      <c r="K14" s="25">
        <f t="shared" si="8"/>
        <v>2.7695083446098336</v>
      </c>
    </row>
    <row r="15" spans="1:11">
      <c r="A15" s="12" t="s">
        <v>27</v>
      </c>
      <c r="B15" s="16">
        <f t="shared" si="0"/>
        <v>56591.743104000001</v>
      </c>
      <c r="C15" s="15">
        <f t="shared" si="1"/>
        <v>59196.383999999998</v>
      </c>
      <c r="D15" s="13">
        <v>60528</v>
      </c>
      <c r="E15" s="26">
        <f t="shared" si="2"/>
        <v>56591.743104000001</v>
      </c>
      <c r="F15" s="26">
        <f t="shared" si="3"/>
        <v>60528</v>
      </c>
      <c r="G15" s="21">
        <f t="shared" si="4"/>
        <v>0</v>
      </c>
      <c r="H15" s="21">
        <f t="shared" si="5"/>
        <v>66.170500676589924</v>
      </c>
      <c r="I15" s="21">
        <f t="shared" si="6"/>
        <v>100</v>
      </c>
      <c r="J15" s="21">
        <f t="shared" si="7"/>
        <v>55.390166892196646</v>
      </c>
      <c r="K15" s="25">
        <f t="shared" si="8"/>
        <v>2.7695083446098341</v>
      </c>
    </row>
    <row r="16" spans="1:11">
      <c r="A16" s="12" t="s">
        <v>28</v>
      </c>
      <c r="B16" s="16">
        <f t="shared" si="0"/>
        <v>34223.568672000001</v>
      </c>
      <c r="C16" s="15">
        <f t="shared" si="1"/>
        <v>35798.712</v>
      </c>
      <c r="D16" s="13">
        <v>36604</v>
      </c>
      <c r="E16" s="26">
        <f t="shared" si="2"/>
        <v>34223.568672000001</v>
      </c>
      <c r="F16" s="26">
        <f t="shared" si="3"/>
        <v>36604</v>
      </c>
      <c r="G16" s="21">
        <f t="shared" si="4"/>
        <v>0</v>
      </c>
      <c r="H16" s="21">
        <f t="shared" si="5"/>
        <v>66.170500676589953</v>
      </c>
      <c r="I16" s="21">
        <f t="shared" si="6"/>
        <v>100</v>
      </c>
      <c r="J16" s="21">
        <f t="shared" si="7"/>
        <v>55.390166892196646</v>
      </c>
      <c r="K16" s="25">
        <f t="shared" si="8"/>
        <v>2.7695083446098323</v>
      </c>
    </row>
    <row r="17" spans="1:11">
      <c r="A17" s="12" t="s">
        <v>29</v>
      </c>
      <c r="B17" s="16">
        <f t="shared" si="0"/>
        <v>30162.06768</v>
      </c>
      <c r="C17" s="15">
        <f t="shared" si="1"/>
        <v>31550.28</v>
      </c>
      <c r="D17" s="13">
        <v>32260</v>
      </c>
      <c r="E17" s="26">
        <f t="shared" si="2"/>
        <v>30162.06768</v>
      </c>
      <c r="F17" s="26">
        <f t="shared" si="3"/>
        <v>32260</v>
      </c>
      <c r="G17" s="21">
        <f t="shared" si="4"/>
        <v>0</v>
      </c>
      <c r="H17" s="21">
        <f t="shared" si="5"/>
        <v>66.170500676589924</v>
      </c>
      <c r="I17" s="21">
        <f t="shared" si="6"/>
        <v>100</v>
      </c>
      <c r="J17" s="21">
        <f t="shared" si="7"/>
        <v>55.390166892196646</v>
      </c>
      <c r="K17" s="25">
        <f t="shared" si="8"/>
        <v>2.7695083446098323</v>
      </c>
    </row>
    <row r="18" spans="1:11">
      <c r="A18" s="12" t="s">
        <v>30</v>
      </c>
      <c r="B18" s="16">
        <f t="shared" si="0"/>
        <v>34059.949271999998</v>
      </c>
      <c r="C18" s="15">
        <f t="shared" si="1"/>
        <v>35627.561999999998</v>
      </c>
      <c r="D18" s="13">
        <v>36429</v>
      </c>
      <c r="E18" s="26">
        <f t="shared" si="2"/>
        <v>34059.949271999998</v>
      </c>
      <c r="F18" s="26">
        <f t="shared" si="3"/>
        <v>36429</v>
      </c>
      <c r="G18" s="21">
        <f t="shared" si="4"/>
        <v>0</v>
      </c>
      <c r="H18" s="21">
        <f t="shared" si="5"/>
        <v>66.170500676589938</v>
      </c>
      <c r="I18" s="21">
        <f t="shared" si="6"/>
        <v>100</v>
      </c>
      <c r="J18" s="21">
        <f t="shared" si="7"/>
        <v>55.390166892196646</v>
      </c>
      <c r="K18" s="25">
        <f t="shared" si="8"/>
        <v>2.7695083446098323</v>
      </c>
    </row>
    <row r="19" spans="1:11">
      <c r="A19" s="12" t="s">
        <v>31</v>
      </c>
      <c r="B19" s="16">
        <f t="shared" si="0"/>
        <v>42048.315863999997</v>
      </c>
      <c r="C19" s="15">
        <f t="shared" si="1"/>
        <v>43983.593999999997</v>
      </c>
      <c r="D19" s="13">
        <v>44973</v>
      </c>
      <c r="E19" s="26">
        <f t="shared" si="2"/>
        <v>42048.315863999997</v>
      </c>
      <c r="F19" s="26">
        <f t="shared" si="3"/>
        <v>44973</v>
      </c>
      <c r="G19" s="21">
        <f t="shared" si="4"/>
        <v>0</v>
      </c>
      <c r="H19" s="21">
        <f t="shared" si="5"/>
        <v>66.170500676589938</v>
      </c>
      <c r="I19" s="21">
        <f t="shared" si="6"/>
        <v>100</v>
      </c>
      <c r="J19" s="21">
        <f t="shared" si="7"/>
        <v>55.390166892196646</v>
      </c>
      <c r="K19" s="25">
        <f t="shared" si="8"/>
        <v>2.7695083446098323</v>
      </c>
    </row>
    <row r="20" spans="1:11">
      <c r="A20" s="12" t="s">
        <v>32</v>
      </c>
      <c r="B20" s="16">
        <f t="shared" si="0"/>
        <v>19710.995375999999</v>
      </c>
      <c r="C20" s="15">
        <f t="shared" si="1"/>
        <v>20618.196</v>
      </c>
      <c r="D20" s="13">
        <v>21082</v>
      </c>
      <c r="E20" s="26">
        <f t="shared" si="2"/>
        <v>19710.995375999999</v>
      </c>
      <c r="F20" s="26">
        <f t="shared" si="3"/>
        <v>21082</v>
      </c>
      <c r="G20" s="21">
        <f t="shared" si="4"/>
        <v>0</v>
      </c>
      <c r="H20" s="21">
        <f t="shared" si="5"/>
        <v>66.170500676590009</v>
      </c>
      <c r="I20" s="21">
        <f t="shared" si="6"/>
        <v>100</v>
      </c>
      <c r="J20" s="21">
        <f t="shared" si="7"/>
        <v>55.390166892196667</v>
      </c>
      <c r="K20" s="25">
        <f t="shared" si="8"/>
        <v>2.7695083446098323</v>
      </c>
    </row>
    <row r="21" spans="1:11">
      <c r="A21" s="12" t="s">
        <v>33</v>
      </c>
      <c r="B21" s="16">
        <f t="shared" si="0"/>
        <v>59413.476527999999</v>
      </c>
      <c r="C21" s="15">
        <f t="shared" si="1"/>
        <v>62147.987999999998</v>
      </c>
      <c r="D21" s="13">
        <v>63546</v>
      </c>
      <c r="E21" s="26">
        <f t="shared" si="2"/>
        <v>59413.476527999999</v>
      </c>
      <c r="F21" s="26">
        <f t="shared" si="3"/>
        <v>63546</v>
      </c>
      <c r="G21" s="21">
        <f t="shared" si="4"/>
        <v>0</v>
      </c>
      <c r="H21" s="21">
        <f t="shared" si="5"/>
        <v>66.170500676589938</v>
      </c>
      <c r="I21" s="21">
        <f t="shared" si="6"/>
        <v>100</v>
      </c>
      <c r="J21" s="21">
        <f t="shared" si="7"/>
        <v>55.390166892196646</v>
      </c>
      <c r="K21" s="25">
        <f t="shared" si="8"/>
        <v>2.7695083446098336</v>
      </c>
    </row>
    <row r="22" spans="1:11">
      <c r="A22" s="12" t="s">
        <v>34</v>
      </c>
      <c r="B22" s="16">
        <f t="shared" si="0"/>
        <v>78038.039088000005</v>
      </c>
      <c r="C22" s="15">
        <f t="shared" si="1"/>
        <v>81629.748000000007</v>
      </c>
      <c r="D22" s="13">
        <v>83466</v>
      </c>
      <c r="E22" s="26">
        <f t="shared" si="2"/>
        <v>78038.039088000005</v>
      </c>
      <c r="F22" s="26">
        <f t="shared" si="3"/>
        <v>83466</v>
      </c>
      <c r="G22" s="21">
        <f t="shared" si="4"/>
        <v>0</v>
      </c>
      <c r="H22" s="21">
        <f t="shared" si="5"/>
        <v>66.170500676590081</v>
      </c>
      <c r="I22" s="21">
        <f t="shared" si="6"/>
        <v>100</v>
      </c>
      <c r="J22" s="21">
        <f t="shared" si="7"/>
        <v>55.390166892196696</v>
      </c>
      <c r="K22" s="25">
        <f t="shared" si="8"/>
        <v>2.7695083446098323</v>
      </c>
    </row>
    <row r="23" spans="1:11">
      <c r="A23" s="12" t="s">
        <v>35</v>
      </c>
      <c r="B23" s="16">
        <f t="shared" si="0"/>
        <v>91286.535648000005</v>
      </c>
      <c r="C23" s="15">
        <f t="shared" si="1"/>
        <v>95488.008000000002</v>
      </c>
      <c r="D23" s="13">
        <v>97636</v>
      </c>
      <c r="E23" s="26">
        <f t="shared" si="2"/>
        <v>91286.535648000005</v>
      </c>
      <c r="F23" s="26">
        <f t="shared" si="3"/>
        <v>97636</v>
      </c>
      <c r="G23" s="21">
        <f t="shared" si="4"/>
        <v>0</v>
      </c>
      <c r="H23" s="21">
        <f t="shared" si="5"/>
        <v>66.170500676589981</v>
      </c>
      <c r="I23" s="21">
        <f t="shared" si="6"/>
        <v>100</v>
      </c>
      <c r="J23" s="21">
        <f t="shared" si="7"/>
        <v>55.390166892196667</v>
      </c>
      <c r="K23" s="25">
        <f t="shared" si="8"/>
        <v>2.769508344609835</v>
      </c>
    </row>
    <row r="24" spans="1:11">
      <c r="A24" s="12" t="s">
        <v>36</v>
      </c>
      <c r="B24" s="16">
        <f t="shared" si="0"/>
        <v>65990.041440000001</v>
      </c>
      <c r="C24" s="15">
        <f t="shared" si="1"/>
        <v>69027.240000000005</v>
      </c>
      <c r="D24" s="13">
        <v>70580</v>
      </c>
      <c r="E24" s="26">
        <f t="shared" si="2"/>
        <v>65990.041440000001</v>
      </c>
      <c r="F24" s="26">
        <f t="shared" si="3"/>
        <v>70580</v>
      </c>
      <c r="G24" s="21">
        <f t="shared" si="4"/>
        <v>0</v>
      </c>
      <c r="H24" s="21">
        <f t="shared" si="5"/>
        <v>66.170500676590095</v>
      </c>
      <c r="I24" s="21">
        <f t="shared" si="6"/>
        <v>100</v>
      </c>
      <c r="J24" s="21">
        <f t="shared" si="7"/>
        <v>55.390166892196703</v>
      </c>
      <c r="K24" s="25">
        <f t="shared" si="8"/>
        <v>2.7695083446098336</v>
      </c>
    </row>
    <row r="25" spans="1:11">
      <c r="A25" s="12" t="s">
        <v>37</v>
      </c>
      <c r="B25" s="16">
        <f t="shared" si="0"/>
        <v>22603.786368000001</v>
      </c>
      <c r="C25" s="15">
        <f t="shared" si="1"/>
        <v>23644.128000000001</v>
      </c>
      <c r="D25" s="13">
        <v>24176</v>
      </c>
      <c r="E25" s="26">
        <f t="shared" si="2"/>
        <v>22603.786368000001</v>
      </c>
      <c r="F25" s="26">
        <f t="shared" si="3"/>
        <v>24176</v>
      </c>
      <c r="G25" s="21">
        <f t="shared" si="4"/>
        <v>0</v>
      </c>
      <c r="H25" s="21">
        <f t="shared" si="5"/>
        <v>66.170500676590009</v>
      </c>
      <c r="I25" s="21">
        <f t="shared" si="6"/>
        <v>100</v>
      </c>
      <c r="J25" s="21">
        <f t="shared" si="7"/>
        <v>55.390166892196667</v>
      </c>
      <c r="K25" s="25">
        <f t="shared" si="8"/>
        <v>2.7695083446098354</v>
      </c>
    </row>
    <row r="26" spans="1:11">
      <c r="A26" s="12" t="s">
        <v>38</v>
      </c>
      <c r="B26" s="16">
        <f t="shared" si="0"/>
        <v>64516.531872</v>
      </c>
      <c r="C26" s="15">
        <f t="shared" si="1"/>
        <v>67485.911999999997</v>
      </c>
      <c r="D26" s="13">
        <v>69004</v>
      </c>
      <c r="E26" s="26">
        <f t="shared" si="2"/>
        <v>64516.531872</v>
      </c>
      <c r="F26" s="26">
        <f t="shared" si="3"/>
        <v>69004</v>
      </c>
      <c r="G26" s="21">
        <f t="shared" si="4"/>
        <v>0</v>
      </c>
      <c r="H26" s="21">
        <f t="shared" si="5"/>
        <v>66.17050067658991</v>
      </c>
      <c r="I26" s="21">
        <f t="shared" si="6"/>
        <v>100</v>
      </c>
      <c r="J26" s="21">
        <f t="shared" si="7"/>
        <v>55.390166892196639</v>
      </c>
      <c r="K26" s="25">
        <f t="shared" si="8"/>
        <v>2.7695083446098336</v>
      </c>
    </row>
    <row r="27" spans="1:11">
      <c r="A27" s="12" t="s">
        <v>39</v>
      </c>
      <c r="B27" s="16">
        <f t="shared" si="0"/>
        <v>20244.862104</v>
      </c>
      <c r="C27" s="15">
        <f t="shared" si="1"/>
        <v>21176.633999999998</v>
      </c>
      <c r="D27" s="13">
        <v>21653</v>
      </c>
      <c r="E27" s="26">
        <f t="shared" si="2"/>
        <v>20244.862104</v>
      </c>
      <c r="F27" s="26">
        <f t="shared" si="3"/>
        <v>21653</v>
      </c>
      <c r="G27" s="21">
        <f t="shared" si="4"/>
        <v>0</v>
      </c>
      <c r="H27" s="21">
        <f t="shared" si="5"/>
        <v>66.170500676589867</v>
      </c>
      <c r="I27" s="21">
        <f t="shared" si="6"/>
        <v>100</v>
      </c>
      <c r="J27" s="21">
        <f t="shared" si="7"/>
        <v>55.390166892196625</v>
      </c>
      <c r="K27" s="25">
        <f t="shared" si="8"/>
        <v>2.7695083446098323</v>
      </c>
    </row>
    <row r="28" spans="1:11">
      <c r="A28" s="12" t="s">
        <v>40</v>
      </c>
      <c r="B28" s="16">
        <f t="shared" si="0"/>
        <v>24024.937727999997</v>
      </c>
      <c r="C28" s="15">
        <f t="shared" si="1"/>
        <v>25130.687999999998</v>
      </c>
      <c r="D28" s="13">
        <v>25696</v>
      </c>
      <c r="E28" s="26">
        <f t="shared" si="2"/>
        <v>24024.937727999997</v>
      </c>
      <c r="F28" s="26">
        <f t="shared" si="3"/>
        <v>25696</v>
      </c>
      <c r="G28" s="21">
        <f t="shared" si="4"/>
        <v>0</v>
      </c>
      <c r="H28" s="21">
        <f t="shared" si="5"/>
        <v>66.170500676589938</v>
      </c>
      <c r="I28" s="21">
        <f t="shared" si="6"/>
        <v>100</v>
      </c>
      <c r="J28" s="21">
        <f t="shared" si="7"/>
        <v>55.390166892196646</v>
      </c>
      <c r="K28" s="25">
        <f t="shared" si="8"/>
        <v>2.7695083446098314</v>
      </c>
    </row>
    <row r="29" spans="1:11">
      <c r="A29" s="12" t="s">
        <v>41</v>
      </c>
      <c r="B29" s="16">
        <f t="shared" si="0"/>
        <v>30820.285152</v>
      </c>
      <c r="C29" s="15">
        <f t="shared" si="1"/>
        <v>32238.792000000001</v>
      </c>
      <c r="D29" s="13">
        <v>32964</v>
      </c>
      <c r="E29" s="26">
        <f t="shared" si="2"/>
        <v>30820.285152</v>
      </c>
      <c r="F29" s="26">
        <f t="shared" si="3"/>
        <v>32964</v>
      </c>
      <c r="G29" s="21">
        <f t="shared" si="4"/>
        <v>0</v>
      </c>
      <c r="H29" s="21">
        <f t="shared" si="5"/>
        <v>66.170500676590038</v>
      </c>
      <c r="I29" s="21">
        <f t="shared" si="6"/>
        <v>100</v>
      </c>
      <c r="J29" s="21">
        <f t="shared" si="7"/>
        <v>55.390166892196682</v>
      </c>
      <c r="K29" s="25">
        <f t="shared" si="8"/>
        <v>2.7695083446098323</v>
      </c>
    </row>
    <row r="30" spans="1:11">
      <c r="A30" s="12" t="s">
        <v>42</v>
      </c>
      <c r="B30" s="16">
        <f t="shared" si="0"/>
        <v>15546.647903999999</v>
      </c>
      <c r="C30" s="15">
        <f t="shared" si="1"/>
        <v>16262.183999999999</v>
      </c>
      <c r="D30" s="13">
        <v>16628</v>
      </c>
      <c r="E30" s="26">
        <f t="shared" si="2"/>
        <v>15546.647903999999</v>
      </c>
      <c r="F30" s="26">
        <f t="shared" si="3"/>
        <v>16628</v>
      </c>
      <c r="G30" s="21">
        <f t="shared" si="4"/>
        <v>0</v>
      </c>
      <c r="H30" s="21">
        <f t="shared" si="5"/>
        <v>66.170500676589938</v>
      </c>
      <c r="I30" s="21">
        <f t="shared" si="6"/>
        <v>100</v>
      </c>
      <c r="J30" s="21">
        <f t="shared" si="7"/>
        <v>55.390166892196646</v>
      </c>
      <c r="K30" s="25">
        <f t="shared" si="8"/>
        <v>2.7695083446098341</v>
      </c>
    </row>
    <row r="31" spans="1:11">
      <c r="A31" s="12" t="s">
        <v>43</v>
      </c>
      <c r="B31" s="16">
        <f t="shared" si="0"/>
        <v>109262.23041599999</v>
      </c>
      <c r="C31" s="15">
        <f t="shared" si="1"/>
        <v>114291.03599999999</v>
      </c>
      <c r="D31" s="13">
        <v>116862</v>
      </c>
      <c r="E31" s="26">
        <f t="shared" si="2"/>
        <v>109262.23041599999</v>
      </c>
      <c r="F31" s="26">
        <f t="shared" si="3"/>
        <v>116862</v>
      </c>
      <c r="G31" s="21">
        <f t="shared" si="4"/>
        <v>0</v>
      </c>
      <c r="H31" s="21">
        <f t="shared" si="5"/>
        <v>66.170500676589924</v>
      </c>
      <c r="I31" s="21">
        <f t="shared" si="6"/>
        <v>100</v>
      </c>
      <c r="J31" s="21">
        <f t="shared" si="7"/>
        <v>55.390166892196646</v>
      </c>
      <c r="K31" s="25">
        <f t="shared" si="8"/>
        <v>2.7695083446098323</v>
      </c>
    </row>
    <row r="32" spans="1:11">
      <c r="A32" s="12" t="s">
        <v>44</v>
      </c>
      <c r="B32" s="16">
        <f t="shared" si="0"/>
        <v>17416.583904000003</v>
      </c>
      <c r="C32" s="15">
        <f t="shared" si="1"/>
        <v>18218.184000000001</v>
      </c>
      <c r="D32" s="13">
        <v>18628</v>
      </c>
      <c r="E32" s="26">
        <f t="shared" si="2"/>
        <v>17416.583904000003</v>
      </c>
      <c r="F32" s="26">
        <f t="shared" si="3"/>
        <v>18628</v>
      </c>
      <c r="G32" s="21">
        <f t="shared" si="4"/>
        <v>0</v>
      </c>
      <c r="H32" s="21">
        <f t="shared" si="5"/>
        <v>66.170500676590009</v>
      </c>
      <c r="I32" s="21">
        <f t="shared" si="6"/>
        <v>100</v>
      </c>
      <c r="J32" s="21">
        <f t="shared" si="7"/>
        <v>55.390166892196667</v>
      </c>
      <c r="K32" s="25">
        <f t="shared" si="8"/>
        <v>2.7695083446098323</v>
      </c>
    </row>
    <row r="33" spans="1:11">
      <c r="A33" s="12" t="s">
        <v>45</v>
      </c>
      <c r="B33" s="16">
        <f t="shared" si="0"/>
        <v>278466.19428</v>
      </c>
      <c r="C33" s="15">
        <f t="shared" si="1"/>
        <v>291282.63</v>
      </c>
      <c r="D33" s="13">
        <v>297835</v>
      </c>
      <c r="E33" s="26">
        <f t="shared" si="2"/>
        <v>278466.19428</v>
      </c>
      <c r="F33" s="26">
        <f t="shared" si="3"/>
        <v>297835</v>
      </c>
      <c r="G33" s="21">
        <f t="shared" si="4"/>
        <v>0</v>
      </c>
      <c r="H33" s="21">
        <f t="shared" si="5"/>
        <v>66.170500676590009</v>
      </c>
      <c r="I33" s="21">
        <f t="shared" si="6"/>
        <v>100</v>
      </c>
      <c r="J33" s="21">
        <f t="shared" si="7"/>
        <v>55.390166892196667</v>
      </c>
      <c r="K33" s="25">
        <f t="shared" si="8"/>
        <v>2.7695083446098336</v>
      </c>
    </row>
    <row r="34" spans="1:11">
      <c r="A34" s="12" t="s">
        <v>46</v>
      </c>
      <c r="B34" s="16">
        <f t="shared" si="0"/>
        <v>103799.212392</v>
      </c>
      <c r="C34" s="15">
        <f t="shared" si="1"/>
        <v>108576.58199999999</v>
      </c>
      <c r="D34" s="13">
        <v>111019</v>
      </c>
      <c r="E34" s="26">
        <f t="shared" si="2"/>
        <v>103799.212392</v>
      </c>
      <c r="F34" s="26">
        <f t="shared" si="3"/>
        <v>111019</v>
      </c>
      <c r="G34" s="21">
        <f t="shared" si="4"/>
        <v>0</v>
      </c>
      <c r="H34" s="21">
        <f t="shared" si="5"/>
        <v>66.17050067658991</v>
      </c>
      <c r="I34" s="21">
        <f t="shared" si="6"/>
        <v>100</v>
      </c>
      <c r="J34" s="21">
        <f t="shared" si="7"/>
        <v>55.390166892196639</v>
      </c>
      <c r="K34" s="25">
        <f t="shared" si="8"/>
        <v>2.7695083446098336</v>
      </c>
    </row>
    <row r="35" spans="1:11">
      <c r="A35" s="12" t="s">
        <v>47</v>
      </c>
      <c r="B35" s="16">
        <f t="shared" si="0"/>
        <v>10184.606424</v>
      </c>
      <c r="C35" s="15">
        <f t="shared" si="1"/>
        <v>10653.353999999999</v>
      </c>
      <c r="D35" s="13">
        <v>10893</v>
      </c>
      <c r="E35" s="26">
        <f t="shared" si="2"/>
        <v>10184.606424</v>
      </c>
      <c r="F35" s="26">
        <f t="shared" si="3"/>
        <v>10893</v>
      </c>
      <c r="G35" s="21">
        <f t="shared" si="4"/>
        <v>0</v>
      </c>
      <c r="H35" s="21">
        <f t="shared" si="5"/>
        <v>66.17050067658991</v>
      </c>
      <c r="I35" s="21">
        <f t="shared" si="6"/>
        <v>100</v>
      </c>
      <c r="J35" s="21">
        <f t="shared" si="7"/>
        <v>55.390166892196639</v>
      </c>
      <c r="K35" s="25">
        <f t="shared" si="8"/>
        <v>2.7695083446098323</v>
      </c>
    </row>
    <row r="36" spans="1:11">
      <c r="A36" s="12" t="s">
        <v>48</v>
      </c>
      <c r="B36" s="16">
        <f t="shared" si="0"/>
        <v>91976.542031999998</v>
      </c>
      <c r="C36" s="15">
        <f t="shared" si="1"/>
        <v>96209.771999999997</v>
      </c>
      <c r="D36" s="13">
        <v>98374</v>
      </c>
      <c r="E36" s="26">
        <f t="shared" si="2"/>
        <v>91976.542031999998</v>
      </c>
      <c r="F36" s="26">
        <f t="shared" si="3"/>
        <v>98374</v>
      </c>
      <c r="G36" s="21">
        <f t="shared" si="4"/>
        <v>0</v>
      </c>
      <c r="H36" s="21">
        <f t="shared" si="5"/>
        <v>66.170500676589967</v>
      </c>
      <c r="I36" s="21">
        <f t="shared" si="6"/>
        <v>100</v>
      </c>
      <c r="J36" s="21">
        <f t="shared" si="7"/>
        <v>55.390166892196653</v>
      </c>
      <c r="K36" s="25">
        <f t="shared" si="8"/>
        <v>2.7695083446098323</v>
      </c>
    </row>
    <row r="37" spans="1:11">
      <c r="A37" s="12" t="s">
        <v>49</v>
      </c>
      <c r="B37" s="16">
        <f t="shared" si="0"/>
        <v>40161.550439999999</v>
      </c>
      <c r="C37" s="15">
        <f t="shared" si="1"/>
        <v>42009.99</v>
      </c>
      <c r="D37" s="13">
        <v>42955</v>
      </c>
      <c r="E37" s="26">
        <f t="shared" si="2"/>
        <v>40161.550439999999</v>
      </c>
      <c r="F37" s="26">
        <f t="shared" si="3"/>
        <v>42955</v>
      </c>
      <c r="G37" s="21">
        <f t="shared" si="4"/>
        <v>0</v>
      </c>
      <c r="H37" s="21">
        <f t="shared" si="5"/>
        <v>66.170500676589924</v>
      </c>
      <c r="I37" s="21">
        <f t="shared" si="6"/>
        <v>100</v>
      </c>
      <c r="J37" s="21">
        <f t="shared" si="7"/>
        <v>55.390166892196646</v>
      </c>
      <c r="K37" s="25">
        <f t="shared" si="8"/>
        <v>2.7695083446098328</v>
      </c>
    </row>
    <row r="38" spans="1:11">
      <c r="A38" s="12" t="s">
        <v>50</v>
      </c>
      <c r="B38" s="16">
        <f t="shared" si="0"/>
        <v>52949.107775999997</v>
      </c>
      <c r="C38" s="15">
        <f t="shared" si="1"/>
        <v>55386.095999999998</v>
      </c>
      <c r="D38" s="13">
        <v>56632</v>
      </c>
      <c r="E38" s="26">
        <f t="shared" si="2"/>
        <v>52949.107775999997</v>
      </c>
      <c r="F38" s="26">
        <f t="shared" si="3"/>
        <v>56632</v>
      </c>
      <c r="G38" s="21">
        <f t="shared" si="4"/>
        <v>0</v>
      </c>
      <c r="H38" s="21">
        <f t="shared" si="5"/>
        <v>66.170500676589953</v>
      </c>
      <c r="I38" s="21">
        <f t="shared" si="6"/>
        <v>100</v>
      </c>
      <c r="J38" s="21">
        <f t="shared" si="7"/>
        <v>55.390166892196646</v>
      </c>
      <c r="K38" s="25">
        <f t="shared" si="8"/>
        <v>2.7695083446098323</v>
      </c>
    </row>
    <row r="39" spans="1:11">
      <c r="A39" s="12" t="s">
        <v>51</v>
      </c>
      <c r="B39" s="16">
        <f t="shared" si="0"/>
        <v>120935.30589599999</v>
      </c>
      <c r="C39" s="15">
        <f t="shared" si="1"/>
        <v>126501.36599999999</v>
      </c>
      <c r="D39" s="13">
        <v>129347</v>
      </c>
      <c r="E39" s="26">
        <f t="shared" si="2"/>
        <v>120935.30589599999</v>
      </c>
      <c r="F39" s="26">
        <f t="shared" si="3"/>
        <v>129347</v>
      </c>
      <c r="G39" s="21">
        <f t="shared" si="4"/>
        <v>0</v>
      </c>
      <c r="H39" s="21">
        <f t="shared" si="5"/>
        <v>66.170500676589967</v>
      </c>
      <c r="I39" s="21">
        <f t="shared" si="6"/>
        <v>100</v>
      </c>
      <c r="J39" s="21">
        <f t="shared" si="7"/>
        <v>55.390166892196653</v>
      </c>
      <c r="K39" s="25">
        <f t="shared" si="8"/>
        <v>2.7695083446098323</v>
      </c>
    </row>
    <row r="40" spans="1:11">
      <c r="A40" s="12" t="s">
        <v>52</v>
      </c>
      <c r="B40" s="16">
        <f t="shared" si="0"/>
        <v>12790.36224</v>
      </c>
      <c r="C40" s="15">
        <f t="shared" si="1"/>
        <v>13379.04</v>
      </c>
      <c r="D40" s="13">
        <v>13680</v>
      </c>
      <c r="E40" s="26">
        <f t="shared" si="2"/>
        <v>12790.36224</v>
      </c>
      <c r="F40" s="26">
        <f t="shared" si="3"/>
        <v>13680</v>
      </c>
      <c r="G40" s="21">
        <f t="shared" si="4"/>
        <v>0</v>
      </c>
      <c r="H40" s="21">
        <f t="shared" si="5"/>
        <v>66.170500676590066</v>
      </c>
      <c r="I40" s="21">
        <f t="shared" si="6"/>
        <v>100</v>
      </c>
      <c r="J40" s="21">
        <f t="shared" si="7"/>
        <v>55.390166892196682</v>
      </c>
      <c r="K40" s="25">
        <f t="shared" si="8"/>
        <v>2.7695083446098328</v>
      </c>
    </row>
    <row r="41" spans="1:11">
      <c r="A41" s="12" t="s">
        <v>53</v>
      </c>
      <c r="B41" s="16">
        <f t="shared" si="0"/>
        <v>46998.036455999994</v>
      </c>
      <c r="C41" s="15">
        <f t="shared" si="1"/>
        <v>49161.125999999997</v>
      </c>
      <c r="D41" s="13">
        <v>50267</v>
      </c>
      <c r="E41" s="26">
        <f t="shared" si="2"/>
        <v>46998.036455999994</v>
      </c>
      <c r="F41" s="26">
        <f t="shared" si="3"/>
        <v>50267</v>
      </c>
      <c r="G41" s="21">
        <f t="shared" si="4"/>
        <v>0</v>
      </c>
      <c r="H41" s="21">
        <f t="shared" si="5"/>
        <v>66.170500676589938</v>
      </c>
      <c r="I41" s="21">
        <f t="shared" si="6"/>
        <v>100</v>
      </c>
      <c r="J41" s="21">
        <f t="shared" si="7"/>
        <v>55.390166892196646</v>
      </c>
      <c r="K41" s="25">
        <f t="shared" si="8"/>
        <v>2.7695083446098341</v>
      </c>
    </row>
    <row r="42" spans="1:11">
      <c r="A42" s="12" t="s">
        <v>54</v>
      </c>
      <c r="B42" s="16">
        <f t="shared" si="0"/>
        <v>12147.104255999999</v>
      </c>
      <c r="C42" s="15">
        <f t="shared" si="1"/>
        <v>12706.175999999999</v>
      </c>
      <c r="D42" s="13">
        <v>12992</v>
      </c>
      <c r="E42" s="26">
        <f t="shared" si="2"/>
        <v>12147.104255999999</v>
      </c>
      <c r="F42" s="26">
        <f t="shared" si="3"/>
        <v>12992</v>
      </c>
      <c r="G42" s="21">
        <f t="shared" si="4"/>
        <v>0</v>
      </c>
      <c r="H42" s="21">
        <f t="shared" si="5"/>
        <v>66.170500676589967</v>
      </c>
      <c r="I42" s="21">
        <f t="shared" si="6"/>
        <v>100</v>
      </c>
      <c r="J42" s="21">
        <f t="shared" si="7"/>
        <v>55.390166892196653</v>
      </c>
      <c r="K42" s="25">
        <f t="shared" si="8"/>
        <v>2.7695083446098323</v>
      </c>
    </row>
    <row r="43" spans="1:11">
      <c r="A43" s="12" t="s">
        <v>55</v>
      </c>
      <c r="B43" s="16">
        <f t="shared" si="0"/>
        <v>50555.589695999995</v>
      </c>
      <c r="C43" s="15">
        <f t="shared" si="1"/>
        <v>52882.415999999997</v>
      </c>
      <c r="D43" s="13">
        <v>54072</v>
      </c>
      <c r="E43" s="26">
        <f t="shared" si="2"/>
        <v>50555.589695999995</v>
      </c>
      <c r="F43" s="26">
        <f t="shared" si="3"/>
        <v>54072</v>
      </c>
      <c r="G43" s="21">
        <f t="shared" si="4"/>
        <v>0</v>
      </c>
      <c r="H43" s="21">
        <f t="shared" si="5"/>
        <v>66.170500676589967</v>
      </c>
      <c r="I43" s="21">
        <f t="shared" si="6"/>
        <v>100</v>
      </c>
      <c r="J43" s="21">
        <f t="shared" si="7"/>
        <v>55.390166892196653</v>
      </c>
      <c r="K43" s="25">
        <f t="shared" si="8"/>
        <v>2.7695083446098328</v>
      </c>
    </row>
    <row r="44" spans="1:11">
      <c r="A44" s="12" t="s">
        <v>56</v>
      </c>
      <c r="B44" s="16">
        <f t="shared" si="0"/>
        <v>258604.66905600001</v>
      </c>
      <c r="C44" s="15">
        <f t="shared" si="1"/>
        <v>270506.97600000002</v>
      </c>
      <c r="D44" s="13">
        <v>276592</v>
      </c>
      <c r="E44" s="26">
        <f t="shared" si="2"/>
        <v>258604.66905600001</v>
      </c>
      <c r="F44" s="26">
        <f t="shared" si="3"/>
        <v>276592</v>
      </c>
      <c r="G44" s="21">
        <f t="shared" si="4"/>
        <v>0</v>
      </c>
      <c r="H44" s="21">
        <f t="shared" si="5"/>
        <v>66.170500676590095</v>
      </c>
      <c r="I44" s="21">
        <f t="shared" si="6"/>
        <v>100</v>
      </c>
      <c r="J44" s="21">
        <f t="shared" si="7"/>
        <v>55.390166892196703</v>
      </c>
      <c r="K44" s="25">
        <f t="shared" si="8"/>
        <v>2.7695083446098328</v>
      </c>
    </row>
    <row r="45" spans="1:11">
      <c r="A45" s="12" t="s">
        <v>57</v>
      </c>
      <c r="B45" s="16">
        <f t="shared" si="0"/>
        <v>43925.731607999995</v>
      </c>
      <c r="C45" s="15">
        <f t="shared" si="1"/>
        <v>45947.417999999998</v>
      </c>
      <c r="D45" s="13">
        <v>46981</v>
      </c>
      <c r="E45" s="26">
        <f t="shared" si="2"/>
        <v>43925.731607999995</v>
      </c>
      <c r="F45" s="26">
        <f t="shared" si="3"/>
        <v>46981</v>
      </c>
      <c r="G45" s="21">
        <f t="shared" si="4"/>
        <v>0</v>
      </c>
      <c r="H45" s="21">
        <f t="shared" si="5"/>
        <v>66.170500676589967</v>
      </c>
      <c r="I45" s="21">
        <f t="shared" si="6"/>
        <v>100</v>
      </c>
      <c r="J45" s="21">
        <f t="shared" si="7"/>
        <v>55.390166892196653</v>
      </c>
      <c r="K45" s="25">
        <f t="shared" si="8"/>
        <v>2.7695083446098354</v>
      </c>
    </row>
    <row r="46" spans="1:11">
      <c r="A46" s="12" t="s">
        <v>58</v>
      </c>
      <c r="B46" s="16">
        <f t="shared" si="0"/>
        <v>9440.3718960000006</v>
      </c>
      <c r="C46" s="15">
        <f t="shared" si="1"/>
        <v>9874.866</v>
      </c>
      <c r="D46" s="13">
        <v>10097</v>
      </c>
      <c r="E46" s="26">
        <f t="shared" si="2"/>
        <v>9440.3718960000006</v>
      </c>
      <c r="F46" s="26">
        <f t="shared" si="3"/>
        <v>10097</v>
      </c>
      <c r="G46" s="21">
        <f t="shared" si="4"/>
        <v>0</v>
      </c>
      <c r="H46" s="21">
        <f t="shared" si="5"/>
        <v>66.170500676589967</v>
      </c>
      <c r="I46" s="21">
        <f t="shared" si="6"/>
        <v>100</v>
      </c>
      <c r="J46" s="21">
        <f t="shared" si="7"/>
        <v>55.390166892196653</v>
      </c>
      <c r="K46" s="25">
        <f t="shared" si="8"/>
        <v>2.7695083446098328</v>
      </c>
    </row>
    <row r="47" spans="1:11">
      <c r="A47" s="12" t="s">
        <v>59</v>
      </c>
      <c r="B47" s="16">
        <f t="shared" si="0"/>
        <v>85499.083727999998</v>
      </c>
      <c r="C47" s="15">
        <f t="shared" si="1"/>
        <v>89434.187999999995</v>
      </c>
      <c r="D47" s="13">
        <v>91446</v>
      </c>
      <c r="E47" s="26">
        <f t="shared" si="2"/>
        <v>85499.083727999998</v>
      </c>
      <c r="F47" s="26">
        <f t="shared" si="3"/>
        <v>91446</v>
      </c>
      <c r="G47" s="21">
        <f t="shared" si="4"/>
        <v>0</v>
      </c>
      <c r="H47" s="21">
        <f t="shared" si="5"/>
        <v>66.17050067658991</v>
      </c>
      <c r="I47" s="21">
        <f t="shared" si="6"/>
        <v>100</v>
      </c>
      <c r="J47" s="21">
        <f t="shared" si="7"/>
        <v>55.390166892196639</v>
      </c>
      <c r="K47" s="25">
        <f t="shared" si="8"/>
        <v>2.7695083446098328</v>
      </c>
    </row>
    <row r="48" spans="1:11">
      <c r="A48" s="12" t="s">
        <v>60</v>
      </c>
      <c r="B48" s="16">
        <f t="shared" si="0"/>
        <v>89761.602840000007</v>
      </c>
      <c r="C48" s="15">
        <f t="shared" si="1"/>
        <v>93892.89</v>
      </c>
      <c r="D48" s="13">
        <v>96005</v>
      </c>
      <c r="E48" s="26">
        <f t="shared" si="2"/>
        <v>89761.602840000007</v>
      </c>
      <c r="F48" s="26">
        <f t="shared" si="3"/>
        <v>96005</v>
      </c>
      <c r="G48" s="21">
        <f t="shared" si="4"/>
        <v>0</v>
      </c>
      <c r="H48" s="21">
        <f t="shared" si="5"/>
        <v>66.170500676589938</v>
      </c>
      <c r="I48" s="21">
        <f t="shared" si="6"/>
        <v>100</v>
      </c>
      <c r="J48" s="21">
        <f t="shared" si="7"/>
        <v>55.390166892196646</v>
      </c>
      <c r="K48" s="25">
        <f t="shared" si="8"/>
        <v>2.7695083446098323</v>
      </c>
    </row>
    <row r="49" spans="1:11">
      <c r="A49" s="12" t="s">
        <v>61</v>
      </c>
      <c r="B49" s="16">
        <f t="shared" si="0"/>
        <v>12538.855848000001</v>
      </c>
      <c r="C49" s="15">
        <f t="shared" si="1"/>
        <v>13115.958000000001</v>
      </c>
      <c r="D49" s="13">
        <v>13411</v>
      </c>
      <c r="E49" s="26">
        <f t="shared" si="2"/>
        <v>12538.855848000001</v>
      </c>
      <c r="F49" s="26">
        <f t="shared" si="3"/>
        <v>13411</v>
      </c>
      <c r="G49" s="21">
        <f t="shared" si="4"/>
        <v>0</v>
      </c>
      <c r="H49" s="21">
        <f t="shared" si="5"/>
        <v>66.170500676590009</v>
      </c>
      <c r="I49" s="21">
        <f t="shared" si="6"/>
        <v>100</v>
      </c>
      <c r="J49" s="21">
        <f t="shared" si="7"/>
        <v>55.390166892196667</v>
      </c>
      <c r="K49" s="25">
        <f t="shared" si="8"/>
        <v>2.7695083446098323</v>
      </c>
    </row>
    <row r="50" spans="1:11">
      <c r="A50" s="12" t="s">
        <v>62</v>
      </c>
      <c r="B50" s="16">
        <f t="shared" si="0"/>
        <v>54921.890255999999</v>
      </c>
      <c r="C50" s="15">
        <f t="shared" si="1"/>
        <v>57449.675999999999</v>
      </c>
      <c r="D50" s="13">
        <v>58742</v>
      </c>
      <c r="E50" s="26">
        <f t="shared" si="2"/>
        <v>54921.890255999999</v>
      </c>
      <c r="F50" s="26">
        <f t="shared" si="3"/>
        <v>58742</v>
      </c>
      <c r="G50" s="21">
        <f t="shared" si="4"/>
        <v>0</v>
      </c>
      <c r="H50" s="21">
        <f t="shared" si="5"/>
        <v>66.170500676589981</v>
      </c>
      <c r="I50" s="21">
        <f t="shared" si="6"/>
        <v>100</v>
      </c>
      <c r="J50" s="21">
        <f t="shared" si="7"/>
        <v>55.390166892196667</v>
      </c>
      <c r="K50" s="25">
        <f t="shared" si="8"/>
        <v>2.7695083446098336</v>
      </c>
    </row>
    <row r="51" spans="1:11">
      <c r="A51" s="12" t="s">
        <v>63</v>
      </c>
      <c r="B51" s="16">
        <f t="shared" si="0"/>
        <v>10816.644791999999</v>
      </c>
      <c r="C51" s="15">
        <f t="shared" si="1"/>
        <v>11314.482</v>
      </c>
      <c r="D51" s="13">
        <v>11569</v>
      </c>
      <c r="E51" s="26">
        <f t="shared" si="2"/>
        <v>10816.644791999999</v>
      </c>
      <c r="F51" s="26">
        <f t="shared" si="3"/>
        <v>11569</v>
      </c>
      <c r="G51" s="21">
        <f t="shared" si="4"/>
        <v>0</v>
      </c>
      <c r="H51" s="21">
        <f t="shared" si="5"/>
        <v>66.170500676590009</v>
      </c>
      <c r="I51" s="21">
        <f t="shared" si="6"/>
        <v>100</v>
      </c>
      <c r="J51" s="21">
        <f t="shared" si="7"/>
        <v>55.390166892196667</v>
      </c>
      <c r="K51" s="25">
        <f t="shared" si="8"/>
        <v>2.7695083446098336</v>
      </c>
    </row>
    <row r="52" spans="1:11">
      <c r="A52" s="12" t="s">
        <v>64</v>
      </c>
      <c r="B52" s="16">
        <f t="shared" si="0"/>
        <v>56309.382767999996</v>
      </c>
      <c r="C52" s="15">
        <f t="shared" si="1"/>
        <v>58901.027999999998</v>
      </c>
      <c r="D52" s="14">
        <v>60226</v>
      </c>
      <c r="E52" s="26">
        <f t="shared" si="2"/>
        <v>56309.382767999996</v>
      </c>
      <c r="F52" s="26">
        <f t="shared" si="3"/>
        <v>60226</v>
      </c>
      <c r="G52" s="21">
        <f t="shared" si="4"/>
        <v>0</v>
      </c>
      <c r="H52" s="21">
        <f t="shared" si="5"/>
        <v>66.170500676589981</v>
      </c>
      <c r="I52" s="21">
        <f t="shared" si="6"/>
        <v>100</v>
      </c>
      <c r="J52" s="21">
        <f t="shared" si="7"/>
        <v>55.390166892196667</v>
      </c>
      <c r="K52" s="25">
        <f t="shared" si="8"/>
        <v>2.7695083446098336</v>
      </c>
    </row>
    <row r="53" spans="1:11">
      <c r="K53" s="25">
        <f t="shared" si="8"/>
        <v>2.7695083446098336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27" workbookViewId="0">
      <selection activeCell="J16" sqref="J16"/>
    </sheetView>
  </sheetViews>
  <sheetFormatPr defaultColWidth="11.19921875" defaultRowHeight="15.6"/>
  <cols>
    <col min="1" max="1" width="15.796875" bestFit="1" customWidth="1"/>
    <col min="2" max="4" width="9.19921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19921875" style="2" bestFit="1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 ht="16.8">
      <c r="A2" s="1" t="s">
        <v>14</v>
      </c>
      <c r="B2" s="1">
        <v>2365734</v>
      </c>
      <c r="C2" s="1">
        <v>2445896</v>
      </c>
      <c r="D2" s="1">
        <v>2461248</v>
      </c>
      <c r="E2">
        <f>MIN(B2:D2)</f>
        <v>2365734</v>
      </c>
      <c r="F2">
        <f>MAX(B2:D2)</f>
        <v>2461248</v>
      </c>
      <c r="G2">
        <f>(B2-E2)/(F2-E2)*100</f>
        <v>0</v>
      </c>
      <c r="H2" s="21">
        <f>(C2-E2)/(F2-E2)*100</f>
        <v>83.926963586489933</v>
      </c>
      <c r="I2" s="21">
        <f>(D2-E2)/(F2-E2)*100</f>
        <v>100</v>
      </c>
      <c r="J2" s="21">
        <f>(G2+H2+I2)/3</f>
        <v>61.308987862163313</v>
      </c>
      <c r="K2" s="20">
        <v>0.03</v>
      </c>
    </row>
    <row r="3" spans="1:11" ht="16.8">
      <c r="A3" s="1" t="s">
        <v>15</v>
      </c>
      <c r="B3" s="1">
        <v>384653</v>
      </c>
      <c r="C3" s="1">
        <v>383121</v>
      </c>
      <c r="D3" s="1">
        <v>385667</v>
      </c>
      <c r="E3">
        <f t="shared" ref="E3:E52" si="0">MIN(B3:D3)</f>
        <v>383121</v>
      </c>
      <c r="F3">
        <f t="shared" ref="F3:F52" si="1">MAX(B3:D3)</f>
        <v>385667</v>
      </c>
      <c r="G3">
        <f t="shared" ref="G3:G52" si="2">(B3-E3)/(F3-E3)*100</f>
        <v>60.172820109976435</v>
      </c>
      <c r="H3" s="21">
        <f t="shared" ref="H3:H52" si="3">(C3-E3)/(F3-E3)*100</f>
        <v>0</v>
      </c>
      <c r="I3" s="21">
        <f t="shared" ref="I3:I52" si="4">(D3-E3)/(F3-E3)*100</f>
        <v>100</v>
      </c>
      <c r="J3" s="21">
        <f t="shared" ref="J3:J52" si="5">(G3+H3+I3)/3</f>
        <v>53.390940036658812</v>
      </c>
      <c r="K3" s="25">
        <f>J2*$K$2</f>
        <v>1.8392696358648992</v>
      </c>
    </row>
    <row r="4" spans="1:11" ht="16.8">
      <c r="A4" s="1" t="s">
        <v>16</v>
      </c>
      <c r="B4" s="1">
        <v>3564979</v>
      </c>
      <c r="C4" s="1">
        <v>3629620</v>
      </c>
      <c r="D4" s="1">
        <v>3678381</v>
      </c>
      <c r="E4">
        <f t="shared" si="0"/>
        <v>3564979</v>
      </c>
      <c r="F4">
        <f t="shared" si="1"/>
        <v>3678381</v>
      </c>
      <c r="G4">
        <f t="shared" si="2"/>
        <v>0</v>
      </c>
      <c r="H4" s="21">
        <f t="shared" si="3"/>
        <v>57.001640182712833</v>
      </c>
      <c r="I4" s="21">
        <f t="shared" si="4"/>
        <v>100</v>
      </c>
      <c r="J4" s="21">
        <f t="shared" si="5"/>
        <v>52.333880060904278</v>
      </c>
      <c r="K4" s="25">
        <f t="shared" ref="K4:K53" si="6">J3*$K$2</f>
        <v>1.6017282010997642</v>
      </c>
    </row>
    <row r="5" spans="1:11" ht="16.8">
      <c r="A5" s="1" t="s">
        <v>17</v>
      </c>
      <c r="B5" s="1">
        <v>1478511</v>
      </c>
      <c r="C5" s="1">
        <v>1493681</v>
      </c>
      <c r="D5" s="1">
        <v>1504488</v>
      </c>
      <c r="E5">
        <f t="shared" si="0"/>
        <v>1478511</v>
      </c>
      <c r="F5">
        <f t="shared" si="1"/>
        <v>1504488</v>
      </c>
      <c r="G5">
        <f t="shared" si="2"/>
        <v>0</v>
      </c>
      <c r="H5" s="21">
        <f t="shared" si="3"/>
        <v>58.397813450359934</v>
      </c>
      <c r="I5" s="21">
        <f t="shared" si="4"/>
        <v>100</v>
      </c>
      <c r="J5" s="21">
        <f t="shared" si="5"/>
        <v>52.799271150119978</v>
      </c>
      <c r="K5" s="25">
        <f t="shared" si="6"/>
        <v>1.5700164018271283</v>
      </c>
    </row>
    <row r="6" spans="1:11" ht="16.8">
      <c r="A6" s="1" t="s">
        <v>18</v>
      </c>
      <c r="B6" s="1">
        <v>19562882</v>
      </c>
      <c r="C6" s="1">
        <v>19618934</v>
      </c>
      <c r="D6" s="1">
        <v>19536425</v>
      </c>
      <c r="E6">
        <f t="shared" si="0"/>
        <v>19536425</v>
      </c>
      <c r="F6">
        <f t="shared" si="1"/>
        <v>19618934</v>
      </c>
      <c r="G6">
        <f t="shared" si="2"/>
        <v>32.065592844416976</v>
      </c>
      <c r="H6" s="21">
        <f t="shared" si="3"/>
        <v>100</v>
      </c>
      <c r="I6" s="21">
        <f t="shared" si="4"/>
        <v>0</v>
      </c>
      <c r="J6" s="21">
        <f t="shared" si="5"/>
        <v>44.021864281472325</v>
      </c>
      <c r="K6" s="25">
        <f t="shared" si="6"/>
        <v>1.5839781345035993</v>
      </c>
    </row>
    <row r="7" spans="1:11" ht="16.8">
      <c r="A7" s="1" t="s">
        <v>19</v>
      </c>
      <c r="B7" s="1">
        <v>2862153</v>
      </c>
      <c r="C7" s="1">
        <v>2943037</v>
      </c>
      <c r="D7" s="1">
        <v>2960896</v>
      </c>
      <c r="E7">
        <f t="shared" si="0"/>
        <v>2862153</v>
      </c>
      <c r="F7">
        <f t="shared" si="1"/>
        <v>2960896</v>
      </c>
      <c r="G7">
        <f t="shared" si="2"/>
        <v>0</v>
      </c>
      <c r="H7" s="21">
        <f t="shared" si="3"/>
        <v>81.913654638809845</v>
      </c>
      <c r="I7" s="21">
        <f t="shared" si="4"/>
        <v>100</v>
      </c>
      <c r="J7" s="21">
        <f t="shared" si="5"/>
        <v>60.637884879603284</v>
      </c>
      <c r="K7" s="25">
        <f t="shared" si="6"/>
        <v>1.3206559284441697</v>
      </c>
    </row>
    <row r="8" spans="1:11" ht="16.8">
      <c r="A8" s="1" t="s">
        <v>20</v>
      </c>
      <c r="B8" s="1">
        <v>1741688</v>
      </c>
      <c r="C8" s="1">
        <v>1768045</v>
      </c>
      <c r="D8" s="1">
        <v>1776689</v>
      </c>
      <c r="E8">
        <f t="shared" si="0"/>
        <v>1741688</v>
      </c>
      <c r="F8">
        <f t="shared" si="1"/>
        <v>1776689</v>
      </c>
      <c r="G8">
        <f t="shared" si="2"/>
        <v>0</v>
      </c>
      <c r="H8" s="21">
        <f t="shared" si="3"/>
        <v>75.303562755349844</v>
      </c>
      <c r="I8" s="21">
        <f t="shared" si="4"/>
        <v>100</v>
      </c>
      <c r="J8" s="21">
        <f t="shared" si="5"/>
        <v>58.434520918449948</v>
      </c>
      <c r="K8" s="25">
        <f t="shared" si="6"/>
        <v>1.8191365463880984</v>
      </c>
    </row>
    <row r="9" spans="1:11" ht="16.8">
      <c r="A9" s="1" t="s">
        <v>21</v>
      </c>
      <c r="B9" s="1">
        <v>467720</v>
      </c>
      <c r="C9" s="1">
        <v>485908</v>
      </c>
      <c r="D9" s="1">
        <v>494657</v>
      </c>
      <c r="E9">
        <f t="shared" si="0"/>
        <v>467720</v>
      </c>
      <c r="F9">
        <f t="shared" si="1"/>
        <v>494657</v>
      </c>
      <c r="G9">
        <f t="shared" si="2"/>
        <v>0</v>
      </c>
      <c r="H9" s="21">
        <f t="shared" si="3"/>
        <v>67.52051082154658</v>
      </c>
      <c r="I9" s="21">
        <f t="shared" si="4"/>
        <v>100</v>
      </c>
      <c r="J9" s="21">
        <f t="shared" si="5"/>
        <v>55.840170273848855</v>
      </c>
      <c r="K9" s="25">
        <f t="shared" si="6"/>
        <v>1.7530356275534984</v>
      </c>
    </row>
    <row r="10" spans="1:11" ht="16.8">
      <c r="A10" s="1" t="s">
        <v>22</v>
      </c>
      <c r="B10" s="1">
        <v>333137</v>
      </c>
      <c r="C10" s="1">
        <v>319025</v>
      </c>
      <c r="D10" s="1">
        <v>319763</v>
      </c>
      <c r="E10">
        <f t="shared" si="0"/>
        <v>319025</v>
      </c>
      <c r="F10">
        <f t="shared" si="1"/>
        <v>333137</v>
      </c>
      <c r="G10">
        <f t="shared" si="2"/>
        <v>100</v>
      </c>
      <c r="H10" s="21">
        <f t="shared" si="3"/>
        <v>0</v>
      </c>
      <c r="I10" s="21">
        <f t="shared" si="4"/>
        <v>5.2295918367346941</v>
      </c>
      <c r="J10" s="21">
        <f t="shared" si="5"/>
        <v>35.076530612244902</v>
      </c>
      <c r="K10" s="25">
        <f t="shared" si="6"/>
        <v>1.6752051082154655</v>
      </c>
    </row>
    <row r="11" spans="1:11" ht="16.8">
      <c r="A11" s="1" t="s">
        <v>23</v>
      </c>
      <c r="B11" s="1">
        <v>10374594</v>
      </c>
      <c r="C11" s="1">
        <v>10714520</v>
      </c>
      <c r="D11" s="1">
        <v>10953468</v>
      </c>
      <c r="E11">
        <f t="shared" si="0"/>
        <v>10374594</v>
      </c>
      <c r="F11">
        <f t="shared" si="1"/>
        <v>10953468</v>
      </c>
      <c r="G11">
        <f t="shared" si="2"/>
        <v>0</v>
      </c>
      <c r="H11" s="21">
        <f t="shared" si="3"/>
        <v>58.721932579455981</v>
      </c>
      <c r="I11" s="21">
        <f t="shared" si="4"/>
        <v>100</v>
      </c>
      <c r="J11" s="21">
        <f t="shared" si="5"/>
        <v>52.907310859818665</v>
      </c>
      <c r="K11" s="25">
        <f t="shared" si="6"/>
        <v>1.052295918367347</v>
      </c>
    </row>
    <row r="12" spans="1:11" ht="16.8">
      <c r="A12" s="1" t="s">
        <v>24</v>
      </c>
      <c r="B12" s="1">
        <v>5113936</v>
      </c>
      <c r="C12" s="1">
        <v>5270144</v>
      </c>
      <c r="D12" s="1">
        <v>5323951</v>
      </c>
      <c r="E12">
        <f t="shared" si="0"/>
        <v>5113936</v>
      </c>
      <c r="F12">
        <f t="shared" si="1"/>
        <v>5323951</v>
      </c>
      <c r="G12">
        <f t="shared" si="2"/>
        <v>0</v>
      </c>
      <c r="H12" s="21">
        <f t="shared" si="3"/>
        <v>74.37944908696997</v>
      </c>
      <c r="I12" s="21">
        <f t="shared" si="4"/>
        <v>100</v>
      </c>
      <c r="J12" s="21">
        <f t="shared" si="5"/>
        <v>58.126483028989988</v>
      </c>
      <c r="K12" s="25">
        <f t="shared" si="6"/>
        <v>1.5872193257945599</v>
      </c>
    </row>
    <row r="13" spans="1:11" ht="16.8">
      <c r="A13" s="1" t="s">
        <v>25</v>
      </c>
      <c r="B13" s="1">
        <v>712250</v>
      </c>
      <c r="C13" s="1">
        <v>725604</v>
      </c>
      <c r="D13" s="1">
        <v>725309</v>
      </c>
      <c r="E13">
        <f t="shared" si="0"/>
        <v>712250</v>
      </c>
      <c r="F13">
        <f t="shared" si="1"/>
        <v>725604</v>
      </c>
      <c r="G13">
        <f t="shared" si="2"/>
        <v>0</v>
      </c>
      <c r="H13" s="21">
        <f t="shared" si="3"/>
        <v>100</v>
      </c>
      <c r="I13" s="21">
        <f t="shared" si="4"/>
        <v>97.790924067695073</v>
      </c>
      <c r="J13" s="21">
        <f t="shared" si="5"/>
        <v>65.930308022565029</v>
      </c>
      <c r="K13" s="25">
        <f t="shared" si="6"/>
        <v>1.7437944908696996</v>
      </c>
    </row>
    <row r="14" spans="1:11" ht="16.8">
      <c r="A14" s="1" t="s">
        <v>26</v>
      </c>
      <c r="B14" s="1">
        <v>879763</v>
      </c>
      <c r="C14" s="1">
        <v>954313</v>
      </c>
      <c r="D14" s="1">
        <v>976925</v>
      </c>
      <c r="E14">
        <f t="shared" si="0"/>
        <v>879763</v>
      </c>
      <c r="F14">
        <f t="shared" si="1"/>
        <v>976925</v>
      </c>
      <c r="G14">
        <f t="shared" si="2"/>
        <v>0</v>
      </c>
      <c r="H14" s="21">
        <f t="shared" si="3"/>
        <v>76.727527222576725</v>
      </c>
      <c r="I14" s="21">
        <f t="shared" si="4"/>
        <v>100</v>
      </c>
      <c r="J14" s="21">
        <f t="shared" si="5"/>
        <v>58.909175740858906</v>
      </c>
      <c r="K14" s="25">
        <f t="shared" si="6"/>
        <v>1.9779092406769507</v>
      </c>
    </row>
    <row r="15" spans="1:11" ht="16.8">
      <c r="A15" s="1" t="s">
        <v>27</v>
      </c>
      <c r="B15" s="1">
        <v>6247083</v>
      </c>
      <c r="C15" s="1">
        <v>6264364</v>
      </c>
      <c r="D15" s="1">
        <v>6229035</v>
      </c>
      <c r="E15">
        <f t="shared" si="0"/>
        <v>6229035</v>
      </c>
      <c r="F15">
        <f t="shared" si="1"/>
        <v>6264364</v>
      </c>
      <c r="G15">
        <f t="shared" si="2"/>
        <v>51.08551048713521</v>
      </c>
      <c r="H15" s="21">
        <f t="shared" si="3"/>
        <v>100</v>
      </c>
      <c r="I15" s="21">
        <f t="shared" si="4"/>
        <v>0</v>
      </c>
      <c r="J15" s="21">
        <f t="shared" si="5"/>
        <v>50.361836829045068</v>
      </c>
      <c r="K15" s="25">
        <f t="shared" si="6"/>
        <v>1.7672752722257672</v>
      </c>
    </row>
    <row r="16" spans="1:11" ht="16.8">
      <c r="A16" s="1" t="s">
        <v>28</v>
      </c>
      <c r="B16" s="1">
        <v>3300350</v>
      </c>
      <c r="C16" s="1">
        <v>3374931</v>
      </c>
      <c r="D16" s="1">
        <v>3392667</v>
      </c>
      <c r="E16">
        <f t="shared" si="0"/>
        <v>3300350</v>
      </c>
      <c r="F16">
        <f t="shared" si="1"/>
        <v>3392667</v>
      </c>
      <c r="G16">
        <f t="shared" si="2"/>
        <v>0</v>
      </c>
      <c r="H16" s="21">
        <f t="shared" si="3"/>
        <v>80.78793721633069</v>
      </c>
      <c r="I16" s="21">
        <f t="shared" si="4"/>
        <v>100</v>
      </c>
      <c r="J16" s="21">
        <f>(G16+H16+I16)/3</f>
        <v>60.262645738776904</v>
      </c>
      <c r="K16" s="25">
        <f t="shared" si="6"/>
        <v>1.5108551048713519</v>
      </c>
    </row>
    <row r="17" spans="1:11" ht="16.8">
      <c r="A17" s="1" t="s">
        <v>29</v>
      </c>
      <c r="B17" s="1">
        <v>1564436</v>
      </c>
      <c r="C17" s="1">
        <v>1603267</v>
      </c>
      <c r="D17" s="1">
        <v>1607659</v>
      </c>
      <c r="E17">
        <f t="shared" si="0"/>
        <v>1564436</v>
      </c>
      <c r="F17">
        <f t="shared" si="1"/>
        <v>1607659</v>
      </c>
      <c r="G17">
        <f t="shared" si="2"/>
        <v>0</v>
      </c>
      <c r="H17" s="21">
        <f t="shared" si="3"/>
        <v>89.838743261689373</v>
      </c>
      <c r="I17" s="21">
        <f t="shared" si="4"/>
        <v>100</v>
      </c>
      <c r="J17" s="21">
        <f t="shared" si="5"/>
        <v>63.279581087229793</v>
      </c>
      <c r="K17" s="25">
        <f t="shared" si="6"/>
        <v>1.8078793721633071</v>
      </c>
    </row>
    <row r="18" spans="1:11" ht="16.8">
      <c r="A18" s="1" t="s">
        <v>30</v>
      </c>
      <c r="B18" s="1">
        <v>1451919</v>
      </c>
      <c r="C18" s="1">
        <v>1474610</v>
      </c>
      <c r="D18" s="1">
        <v>1473791</v>
      </c>
      <c r="E18">
        <f t="shared" si="0"/>
        <v>1451919</v>
      </c>
      <c r="F18">
        <f t="shared" si="1"/>
        <v>1474610</v>
      </c>
      <c r="G18">
        <f t="shared" si="2"/>
        <v>0</v>
      </c>
      <c r="H18" s="21">
        <f t="shared" si="3"/>
        <v>100</v>
      </c>
      <c r="I18" s="21">
        <f t="shared" si="4"/>
        <v>96.390639460579081</v>
      </c>
      <c r="J18" s="21">
        <f t="shared" si="5"/>
        <v>65.463546486859698</v>
      </c>
      <c r="K18" s="25">
        <f t="shared" si="6"/>
        <v>1.8983874326168937</v>
      </c>
    </row>
    <row r="19" spans="1:11" ht="16.8">
      <c r="A19" s="1" t="s">
        <v>31</v>
      </c>
      <c r="B19" s="1">
        <v>2196522</v>
      </c>
      <c r="C19" s="1">
        <v>2229328</v>
      </c>
      <c r="D19" s="1">
        <v>2233158</v>
      </c>
      <c r="E19">
        <f t="shared" si="0"/>
        <v>2196522</v>
      </c>
      <c r="F19">
        <f t="shared" si="1"/>
        <v>2233158</v>
      </c>
      <c r="G19">
        <f t="shared" si="2"/>
        <v>0</v>
      </c>
      <c r="H19" s="21">
        <f t="shared" si="3"/>
        <v>89.545801943443607</v>
      </c>
      <c r="I19" s="21">
        <f t="shared" si="4"/>
        <v>100</v>
      </c>
      <c r="J19" s="21">
        <f t="shared" si="5"/>
        <v>63.181933981147871</v>
      </c>
      <c r="K19" s="25">
        <f t="shared" si="6"/>
        <v>1.9639063946057909</v>
      </c>
    </row>
    <row r="20" spans="1:11" ht="16.8">
      <c r="A20" s="1" t="s">
        <v>32</v>
      </c>
      <c r="B20" s="1">
        <v>2276932</v>
      </c>
      <c r="C20" s="1">
        <v>2260866</v>
      </c>
      <c r="D20" s="1">
        <v>2248146</v>
      </c>
      <c r="E20">
        <f t="shared" si="0"/>
        <v>2248146</v>
      </c>
      <c r="F20">
        <f t="shared" si="1"/>
        <v>2276932</v>
      </c>
      <c r="G20">
        <f t="shared" si="2"/>
        <v>100</v>
      </c>
      <c r="H20" s="21">
        <f t="shared" si="3"/>
        <v>44.188147015910509</v>
      </c>
      <c r="I20" s="21">
        <f t="shared" si="4"/>
        <v>0</v>
      </c>
      <c r="J20" s="21">
        <f t="shared" si="5"/>
        <v>48.062715671970174</v>
      </c>
      <c r="K20" s="25">
        <f t="shared" si="6"/>
        <v>1.8954580194344361</v>
      </c>
    </row>
    <row r="21" spans="1:11" ht="16.8">
      <c r="A21" s="1" t="s">
        <v>33</v>
      </c>
      <c r="B21" s="1">
        <v>656628</v>
      </c>
      <c r="C21" s="1">
        <v>673483</v>
      </c>
      <c r="D21" s="1">
        <v>684557</v>
      </c>
      <c r="E21">
        <f t="shared" si="0"/>
        <v>656628</v>
      </c>
      <c r="F21">
        <f t="shared" si="1"/>
        <v>684557</v>
      </c>
      <c r="G21">
        <f t="shared" si="2"/>
        <v>0</v>
      </c>
      <c r="H21" s="21">
        <f t="shared" si="3"/>
        <v>60.349457553081031</v>
      </c>
      <c r="I21" s="21">
        <f t="shared" si="4"/>
        <v>100</v>
      </c>
      <c r="J21" s="21">
        <f t="shared" si="5"/>
        <v>53.449819184360344</v>
      </c>
      <c r="K21" s="25">
        <f t="shared" si="6"/>
        <v>1.4418814701591052</v>
      </c>
    </row>
    <row r="22" spans="1:11" ht="16.8">
      <c r="A22" s="1" t="s">
        <v>34</v>
      </c>
      <c r="B22" s="1">
        <v>2925644</v>
      </c>
      <c r="C22" s="1">
        <v>3003091</v>
      </c>
      <c r="D22" s="1">
        <v>3004117</v>
      </c>
      <c r="E22">
        <f t="shared" si="0"/>
        <v>2925644</v>
      </c>
      <c r="F22">
        <f t="shared" si="1"/>
        <v>3004117</v>
      </c>
      <c r="G22">
        <f t="shared" si="2"/>
        <v>0</v>
      </c>
      <c r="H22" s="21">
        <f t="shared" si="3"/>
        <v>98.692543932307927</v>
      </c>
      <c r="I22" s="21">
        <f t="shared" si="4"/>
        <v>100</v>
      </c>
      <c r="J22" s="21">
        <f t="shared" si="5"/>
        <v>66.230847977435971</v>
      </c>
      <c r="K22" s="25">
        <f t="shared" si="6"/>
        <v>1.6034945755308103</v>
      </c>
    </row>
    <row r="23" spans="1:11" ht="16.8">
      <c r="A23" s="1" t="s">
        <v>35</v>
      </c>
      <c r="B23" s="1">
        <v>3335992</v>
      </c>
      <c r="C23" s="1">
        <v>3408252</v>
      </c>
      <c r="D23" s="1">
        <v>3419487</v>
      </c>
      <c r="E23">
        <f t="shared" si="0"/>
        <v>3335992</v>
      </c>
      <c r="F23">
        <f t="shared" si="1"/>
        <v>3419487</v>
      </c>
      <c r="G23">
        <f t="shared" si="2"/>
        <v>0</v>
      </c>
      <c r="H23" s="21">
        <f t="shared" si="3"/>
        <v>86.544104437391454</v>
      </c>
      <c r="I23" s="21">
        <f t="shared" si="4"/>
        <v>100</v>
      </c>
      <c r="J23" s="21">
        <f t="shared" si="5"/>
        <v>62.181368145797158</v>
      </c>
      <c r="K23" s="25">
        <f t="shared" si="6"/>
        <v>1.9869254393230791</v>
      </c>
    </row>
    <row r="24" spans="1:11" ht="16.8">
      <c r="A24" s="1" t="s">
        <v>36</v>
      </c>
      <c r="B24" s="1">
        <v>4911965</v>
      </c>
      <c r="C24" s="1">
        <v>4976869</v>
      </c>
      <c r="D24" s="1">
        <v>4979089</v>
      </c>
      <c r="E24">
        <f t="shared" si="0"/>
        <v>4911965</v>
      </c>
      <c r="F24">
        <f t="shared" si="1"/>
        <v>4979089</v>
      </c>
      <c r="G24">
        <f t="shared" si="2"/>
        <v>0</v>
      </c>
      <c r="H24" s="21">
        <f t="shared" si="3"/>
        <v>96.6926881592277</v>
      </c>
      <c r="I24" s="21">
        <f t="shared" si="4"/>
        <v>100</v>
      </c>
      <c r="J24" s="21">
        <f t="shared" si="5"/>
        <v>65.564229386409238</v>
      </c>
      <c r="K24" s="25">
        <f t="shared" si="6"/>
        <v>1.8654410443739147</v>
      </c>
    </row>
    <row r="25" spans="1:11" ht="16.8">
      <c r="A25" s="1" t="s">
        <v>37</v>
      </c>
      <c r="B25" s="1">
        <v>2789017</v>
      </c>
      <c r="C25" s="1">
        <v>2860668</v>
      </c>
      <c r="D25" s="1">
        <v>2869638</v>
      </c>
      <c r="E25">
        <f t="shared" si="0"/>
        <v>2789017</v>
      </c>
      <c r="F25">
        <f t="shared" si="1"/>
        <v>2869638</v>
      </c>
      <c r="G25">
        <f t="shared" si="2"/>
        <v>0</v>
      </c>
      <c r="H25" s="21">
        <f t="shared" si="3"/>
        <v>88.873866610436494</v>
      </c>
      <c r="I25" s="21">
        <f t="shared" si="4"/>
        <v>100</v>
      </c>
      <c r="J25" s="21">
        <f t="shared" si="5"/>
        <v>62.957955536812165</v>
      </c>
      <c r="K25" s="25">
        <f t="shared" si="6"/>
        <v>1.9669268815922771</v>
      </c>
    </row>
    <row r="26" spans="1:11" ht="16.8">
      <c r="A26" s="1" t="s">
        <v>38</v>
      </c>
      <c r="B26" s="1">
        <v>1443708</v>
      </c>
      <c r="C26" s="1">
        <v>1435423</v>
      </c>
      <c r="D26" s="1">
        <v>1426689</v>
      </c>
      <c r="E26">
        <f t="shared" si="0"/>
        <v>1426689</v>
      </c>
      <c r="F26">
        <f t="shared" si="1"/>
        <v>1443708</v>
      </c>
      <c r="G26">
        <f t="shared" si="2"/>
        <v>100</v>
      </c>
      <c r="H26" s="21">
        <f t="shared" si="3"/>
        <v>51.319113931488339</v>
      </c>
      <c r="I26" s="21">
        <f t="shared" si="4"/>
        <v>0</v>
      </c>
      <c r="J26" s="21">
        <f t="shared" si="5"/>
        <v>50.439704643829451</v>
      </c>
      <c r="K26" s="25">
        <f t="shared" si="6"/>
        <v>1.8887386661043648</v>
      </c>
    </row>
    <row r="27" spans="1:11" ht="16.8">
      <c r="A27" s="1" t="s">
        <v>39</v>
      </c>
      <c r="B27" s="1">
        <v>3004001</v>
      </c>
      <c r="C27" s="1">
        <v>3045181</v>
      </c>
      <c r="D27" s="1">
        <v>3046351</v>
      </c>
      <c r="E27">
        <f t="shared" si="0"/>
        <v>3004001</v>
      </c>
      <c r="F27">
        <f t="shared" si="1"/>
        <v>3046351</v>
      </c>
      <c r="G27">
        <f t="shared" si="2"/>
        <v>0</v>
      </c>
      <c r="H27" s="21">
        <f t="shared" si="3"/>
        <v>97.237308146399059</v>
      </c>
      <c r="I27" s="21">
        <f t="shared" si="4"/>
        <v>100</v>
      </c>
      <c r="J27" s="21">
        <f t="shared" si="5"/>
        <v>65.74576938213302</v>
      </c>
      <c r="K27" s="25">
        <f t="shared" si="6"/>
        <v>1.5131911393148836</v>
      </c>
    </row>
    <row r="28" spans="1:11" ht="16.8">
      <c r="A28" s="1" t="s">
        <v>40</v>
      </c>
      <c r="B28" s="1">
        <v>534128</v>
      </c>
      <c r="C28" s="1">
        <v>560911</v>
      </c>
      <c r="D28" s="1">
        <v>567273</v>
      </c>
      <c r="E28">
        <f t="shared" si="0"/>
        <v>534128</v>
      </c>
      <c r="F28">
        <f t="shared" si="1"/>
        <v>567273</v>
      </c>
      <c r="G28">
        <f t="shared" si="2"/>
        <v>0</v>
      </c>
      <c r="H28" s="21">
        <f t="shared" si="3"/>
        <v>80.805551365213461</v>
      </c>
      <c r="I28" s="21">
        <f t="shared" si="4"/>
        <v>100</v>
      </c>
      <c r="J28" s="21">
        <f t="shared" si="5"/>
        <v>60.268517121737823</v>
      </c>
      <c r="K28" s="25">
        <f t="shared" si="6"/>
        <v>1.9723730814639906</v>
      </c>
    </row>
    <row r="29" spans="1:11" ht="16.8">
      <c r="A29" s="1" t="s">
        <v>41</v>
      </c>
      <c r="B29" s="1">
        <v>959677</v>
      </c>
      <c r="C29" s="1">
        <v>986019</v>
      </c>
      <c r="D29" s="1">
        <v>988837</v>
      </c>
      <c r="E29">
        <f t="shared" si="0"/>
        <v>959677</v>
      </c>
      <c r="F29">
        <f t="shared" si="1"/>
        <v>988837</v>
      </c>
      <c r="G29">
        <f t="shared" si="2"/>
        <v>0</v>
      </c>
      <c r="H29" s="21">
        <f t="shared" si="3"/>
        <v>90.336076817558293</v>
      </c>
      <c r="I29" s="21">
        <f t="shared" si="4"/>
        <v>100</v>
      </c>
      <c r="J29" s="21">
        <f t="shared" si="5"/>
        <v>63.4453589391861</v>
      </c>
      <c r="K29" s="25">
        <f t="shared" si="6"/>
        <v>1.8080555136521346</v>
      </c>
    </row>
    <row r="30" spans="1:11" ht="16.8">
      <c r="A30" s="1" t="s">
        <v>42</v>
      </c>
      <c r="B30" s="1">
        <v>1520196</v>
      </c>
      <c r="C30" s="1">
        <v>1585207</v>
      </c>
      <c r="D30" s="1">
        <v>1599922</v>
      </c>
      <c r="E30">
        <f t="shared" si="0"/>
        <v>1520196</v>
      </c>
      <c r="F30">
        <f t="shared" si="1"/>
        <v>1599922</v>
      </c>
      <c r="G30">
        <f t="shared" si="2"/>
        <v>0</v>
      </c>
      <c r="H30" s="21">
        <f t="shared" si="3"/>
        <v>81.54303489451371</v>
      </c>
      <c r="I30" s="21">
        <f t="shared" si="4"/>
        <v>100</v>
      </c>
      <c r="J30" s="21">
        <f t="shared" si="5"/>
        <v>60.514344964837903</v>
      </c>
      <c r="K30" s="25">
        <f t="shared" si="6"/>
        <v>1.9033607681755829</v>
      </c>
    </row>
    <row r="31" spans="1:11" ht="16.8">
      <c r="A31" s="1" t="s">
        <v>43</v>
      </c>
      <c r="B31" s="1">
        <v>671802</v>
      </c>
      <c r="C31" s="1">
        <v>693234</v>
      </c>
      <c r="D31" s="1">
        <v>696786</v>
      </c>
      <c r="E31">
        <f t="shared" si="0"/>
        <v>671802</v>
      </c>
      <c r="F31">
        <f t="shared" si="1"/>
        <v>696786</v>
      </c>
      <c r="G31">
        <f t="shared" si="2"/>
        <v>0</v>
      </c>
      <c r="H31" s="21">
        <f t="shared" si="3"/>
        <v>85.78290105667628</v>
      </c>
      <c r="I31" s="21">
        <f t="shared" si="4"/>
        <v>100</v>
      </c>
      <c r="J31" s="21">
        <f t="shared" si="5"/>
        <v>61.92763368555876</v>
      </c>
      <c r="K31" s="25">
        <f t="shared" si="6"/>
        <v>1.8154303489451371</v>
      </c>
    </row>
    <row r="32" spans="1:11" ht="16.8">
      <c r="A32" s="1" t="s">
        <v>44</v>
      </c>
      <c r="B32" s="1">
        <v>4341123</v>
      </c>
      <c r="C32" s="1">
        <v>4563560</v>
      </c>
      <c r="D32" s="1">
        <v>4564704</v>
      </c>
      <c r="E32">
        <f t="shared" si="0"/>
        <v>4341123</v>
      </c>
      <c r="F32">
        <f t="shared" si="1"/>
        <v>4564704</v>
      </c>
      <c r="G32">
        <f t="shared" si="2"/>
        <v>0</v>
      </c>
      <c r="H32" s="21">
        <f t="shared" si="3"/>
        <v>99.4883286146855</v>
      </c>
      <c r="I32" s="21">
        <f t="shared" si="4"/>
        <v>100</v>
      </c>
      <c r="J32" s="21">
        <f t="shared" si="5"/>
        <v>66.496109538228495</v>
      </c>
      <c r="K32" s="25">
        <f t="shared" si="6"/>
        <v>1.8578290105667628</v>
      </c>
    </row>
    <row r="33" spans="1:11" ht="16.8">
      <c r="A33" s="1" t="s">
        <v>45</v>
      </c>
      <c r="B33" s="1">
        <v>1038007</v>
      </c>
      <c r="C33" s="1">
        <v>1052355</v>
      </c>
      <c r="D33" s="1">
        <v>1047785</v>
      </c>
      <c r="E33">
        <f t="shared" si="0"/>
        <v>1038007</v>
      </c>
      <c r="F33">
        <f t="shared" si="1"/>
        <v>1052355</v>
      </c>
      <c r="G33">
        <f t="shared" si="2"/>
        <v>0</v>
      </c>
      <c r="H33" s="21">
        <f t="shared" si="3"/>
        <v>100</v>
      </c>
      <c r="I33" s="21">
        <f t="shared" si="4"/>
        <v>68.148870922776695</v>
      </c>
      <c r="J33" s="21">
        <f t="shared" si="5"/>
        <v>56.049623640925567</v>
      </c>
      <c r="K33" s="25">
        <f t="shared" si="6"/>
        <v>1.9948832861468548</v>
      </c>
    </row>
    <row r="34" spans="1:11" ht="16.8">
      <c r="A34" s="1" t="s">
        <v>46</v>
      </c>
      <c r="B34" s="1">
        <v>9474184</v>
      </c>
      <c r="C34" s="1">
        <v>9696573</v>
      </c>
      <c r="D34" s="1">
        <v>9628899</v>
      </c>
      <c r="E34">
        <f t="shared" si="0"/>
        <v>9474184</v>
      </c>
      <c r="F34">
        <f t="shared" si="1"/>
        <v>9696573</v>
      </c>
      <c r="G34">
        <f t="shared" si="2"/>
        <v>0</v>
      </c>
      <c r="H34" s="21">
        <f t="shared" si="3"/>
        <v>100</v>
      </c>
      <c r="I34" s="21">
        <f t="shared" si="4"/>
        <v>69.56953806168471</v>
      </c>
      <c r="J34" s="21">
        <f t="shared" si="5"/>
        <v>56.523179353894903</v>
      </c>
      <c r="K34" s="25">
        <f t="shared" si="6"/>
        <v>1.6814887092277671</v>
      </c>
    </row>
    <row r="35" spans="1:11" ht="16.8">
      <c r="A35" s="1" t="s">
        <v>47</v>
      </c>
      <c r="B35" s="1">
        <v>5052667</v>
      </c>
      <c r="C35" s="1">
        <v>5149323</v>
      </c>
      <c r="D35" s="1">
        <v>5229792</v>
      </c>
      <c r="E35">
        <f t="shared" si="0"/>
        <v>5052667</v>
      </c>
      <c r="F35">
        <f t="shared" si="1"/>
        <v>5229792</v>
      </c>
      <c r="G35">
        <f t="shared" si="2"/>
        <v>0</v>
      </c>
      <c r="H35" s="21">
        <f t="shared" si="3"/>
        <v>54.569371912491185</v>
      </c>
      <c r="I35" s="21">
        <f t="shared" si="4"/>
        <v>100</v>
      </c>
      <c r="J35" s="21">
        <f t="shared" si="5"/>
        <v>51.523123970830397</v>
      </c>
      <c r="K35" s="25">
        <f t="shared" si="6"/>
        <v>1.6956953806168471</v>
      </c>
    </row>
    <row r="36" spans="1:11" ht="16.8">
      <c r="A36" s="1" t="s">
        <v>48</v>
      </c>
      <c r="B36" s="1">
        <v>389284</v>
      </c>
      <c r="C36" s="1">
        <v>399544</v>
      </c>
      <c r="D36" s="1">
        <v>398845</v>
      </c>
      <c r="E36">
        <f t="shared" si="0"/>
        <v>389284</v>
      </c>
      <c r="F36">
        <f t="shared" si="1"/>
        <v>399544</v>
      </c>
      <c r="G36">
        <f t="shared" si="2"/>
        <v>0</v>
      </c>
      <c r="H36" s="21">
        <f t="shared" si="3"/>
        <v>100</v>
      </c>
      <c r="I36" s="21">
        <f t="shared" si="4"/>
        <v>93.187134502923968</v>
      </c>
      <c r="J36" s="21">
        <f t="shared" si="5"/>
        <v>64.395711500974656</v>
      </c>
      <c r="K36" s="25">
        <f t="shared" si="6"/>
        <v>1.5456937191249118</v>
      </c>
    </row>
    <row r="37" spans="1:11" ht="16.8">
      <c r="A37" s="1" t="s">
        <v>49</v>
      </c>
      <c r="B37" s="1">
        <v>5721796</v>
      </c>
      <c r="C37" s="1">
        <v>5808575</v>
      </c>
      <c r="D37" s="1">
        <v>5810211</v>
      </c>
      <c r="E37">
        <f t="shared" si="0"/>
        <v>5721796</v>
      </c>
      <c r="F37">
        <f t="shared" si="1"/>
        <v>5810211</v>
      </c>
      <c r="G37">
        <f t="shared" si="2"/>
        <v>0</v>
      </c>
      <c r="H37" s="21">
        <f t="shared" si="3"/>
        <v>98.14963524288865</v>
      </c>
      <c r="I37" s="21">
        <f t="shared" si="4"/>
        <v>100</v>
      </c>
      <c r="J37" s="21">
        <f t="shared" si="5"/>
        <v>66.049878414296217</v>
      </c>
      <c r="K37" s="25">
        <f t="shared" si="6"/>
        <v>1.9318713450292395</v>
      </c>
    </row>
    <row r="38" spans="1:11" ht="16.8">
      <c r="A38" s="1" t="s">
        <v>50</v>
      </c>
      <c r="B38" s="1">
        <v>1956617</v>
      </c>
      <c r="C38" s="1">
        <v>1984707</v>
      </c>
      <c r="D38" s="1">
        <v>2004195</v>
      </c>
      <c r="E38">
        <f t="shared" si="0"/>
        <v>1956617</v>
      </c>
      <c r="F38">
        <f t="shared" si="1"/>
        <v>2004195</v>
      </c>
      <c r="G38">
        <f t="shared" si="2"/>
        <v>0</v>
      </c>
      <c r="H38" s="21">
        <f t="shared" si="3"/>
        <v>59.039892387237799</v>
      </c>
      <c r="I38" s="21">
        <f t="shared" si="4"/>
        <v>100</v>
      </c>
      <c r="J38" s="21">
        <f t="shared" si="5"/>
        <v>53.013297462412595</v>
      </c>
      <c r="K38" s="25">
        <f t="shared" si="6"/>
        <v>1.9814963524288864</v>
      </c>
    </row>
    <row r="39" spans="1:11" ht="16.8">
      <c r="A39" s="1" t="s">
        <v>51</v>
      </c>
      <c r="B39" s="1">
        <v>2070627</v>
      </c>
      <c r="C39" s="1">
        <v>2121532</v>
      </c>
      <c r="D39" s="1">
        <v>2121651</v>
      </c>
      <c r="E39">
        <f t="shared" si="0"/>
        <v>2070627</v>
      </c>
      <c r="F39">
        <f t="shared" si="1"/>
        <v>2121651</v>
      </c>
      <c r="G39">
        <f t="shared" si="2"/>
        <v>0</v>
      </c>
      <c r="H39" s="21">
        <f t="shared" si="3"/>
        <v>99.766776418940111</v>
      </c>
      <c r="I39" s="21">
        <f t="shared" si="4"/>
        <v>100</v>
      </c>
      <c r="J39" s="21">
        <f t="shared" si="5"/>
        <v>66.588925472980037</v>
      </c>
      <c r="K39" s="25">
        <f t="shared" si="6"/>
        <v>1.5903989238723777</v>
      </c>
    </row>
    <row r="40" spans="1:11" ht="16.8">
      <c r="A40" s="1" t="s">
        <v>52</v>
      </c>
      <c r="B40" s="1">
        <v>6269142</v>
      </c>
      <c r="C40" s="1">
        <v>6399632</v>
      </c>
      <c r="D40" s="1">
        <v>6399830</v>
      </c>
      <c r="E40">
        <f t="shared" si="0"/>
        <v>6269142</v>
      </c>
      <c r="F40">
        <f t="shared" si="1"/>
        <v>6399830</v>
      </c>
      <c r="G40">
        <f t="shared" si="2"/>
        <v>0</v>
      </c>
      <c r="H40" s="21">
        <f t="shared" si="3"/>
        <v>99.848494123408429</v>
      </c>
      <c r="I40" s="21">
        <f t="shared" si="4"/>
        <v>100</v>
      </c>
      <c r="J40" s="21">
        <f t="shared" si="5"/>
        <v>66.61616470780281</v>
      </c>
      <c r="K40" s="25">
        <f t="shared" si="6"/>
        <v>1.997667764189401</v>
      </c>
    </row>
    <row r="41" spans="1:11" ht="16.8">
      <c r="A41" s="1" t="s">
        <v>53</v>
      </c>
      <c r="B41" s="1">
        <v>514524</v>
      </c>
      <c r="C41" s="1">
        <v>536589</v>
      </c>
      <c r="D41" s="1">
        <v>535841</v>
      </c>
      <c r="E41">
        <f t="shared" si="0"/>
        <v>514524</v>
      </c>
      <c r="F41">
        <f t="shared" si="1"/>
        <v>536589</v>
      </c>
      <c r="G41">
        <f t="shared" si="2"/>
        <v>0</v>
      </c>
      <c r="H41" s="21">
        <f t="shared" si="3"/>
        <v>100</v>
      </c>
      <c r="I41" s="21">
        <f t="shared" si="4"/>
        <v>96.610015862225239</v>
      </c>
      <c r="J41" s="21">
        <f t="shared" si="5"/>
        <v>65.536671954075075</v>
      </c>
      <c r="K41" s="25">
        <f t="shared" si="6"/>
        <v>1.9984849412340842</v>
      </c>
    </row>
    <row r="42" spans="1:11" ht="16.8">
      <c r="A42" s="1" t="s">
        <v>54</v>
      </c>
      <c r="B42" s="1">
        <v>2468682</v>
      </c>
      <c r="C42" s="1">
        <v>2521689</v>
      </c>
      <c r="D42" s="1">
        <v>2569909</v>
      </c>
      <c r="E42">
        <f t="shared" si="0"/>
        <v>2468682</v>
      </c>
      <c r="F42">
        <f t="shared" si="1"/>
        <v>2569909</v>
      </c>
      <c r="G42">
        <f t="shared" si="2"/>
        <v>0</v>
      </c>
      <c r="H42" s="21">
        <f t="shared" si="3"/>
        <v>52.364487735485589</v>
      </c>
      <c r="I42" s="21">
        <f t="shared" si="4"/>
        <v>100</v>
      </c>
      <c r="J42" s="21">
        <f t="shared" si="5"/>
        <v>50.788162578495196</v>
      </c>
      <c r="K42" s="25">
        <f t="shared" si="6"/>
        <v>1.9661001586222522</v>
      </c>
    </row>
    <row r="43" spans="1:11" ht="16.8">
      <c r="A43" s="1" t="s">
        <v>55</v>
      </c>
      <c r="B43" s="1">
        <v>442948</v>
      </c>
      <c r="C43" s="1">
        <v>451950</v>
      </c>
      <c r="D43" s="1">
        <v>462457</v>
      </c>
      <c r="E43">
        <f t="shared" si="0"/>
        <v>442948</v>
      </c>
      <c r="F43">
        <f t="shared" si="1"/>
        <v>462457</v>
      </c>
      <c r="G43">
        <f t="shared" si="2"/>
        <v>0</v>
      </c>
      <c r="H43" s="21">
        <f t="shared" si="3"/>
        <v>46.142805884463584</v>
      </c>
      <c r="I43" s="21">
        <f t="shared" si="4"/>
        <v>100</v>
      </c>
      <c r="J43" s="21">
        <f t="shared" si="5"/>
        <v>48.714268628154535</v>
      </c>
      <c r="K43" s="25">
        <f t="shared" si="6"/>
        <v>1.5236448773548559</v>
      </c>
    </row>
    <row r="44" spans="1:11" ht="16.8">
      <c r="A44" s="1" t="s">
        <v>56</v>
      </c>
      <c r="B44" s="1">
        <v>3304462</v>
      </c>
      <c r="C44" s="1">
        <v>3413181</v>
      </c>
      <c r="D44" s="1">
        <v>3462618</v>
      </c>
      <c r="E44">
        <f t="shared" si="0"/>
        <v>3304462</v>
      </c>
      <c r="F44">
        <f t="shared" si="1"/>
        <v>3462618</v>
      </c>
      <c r="G44">
        <f t="shared" si="2"/>
        <v>0</v>
      </c>
      <c r="H44" s="21">
        <f t="shared" si="3"/>
        <v>68.74162219580667</v>
      </c>
      <c r="I44" s="21">
        <f t="shared" si="4"/>
        <v>100</v>
      </c>
      <c r="J44" s="21">
        <f t="shared" si="5"/>
        <v>56.247207398602221</v>
      </c>
      <c r="K44" s="25">
        <f t="shared" si="6"/>
        <v>1.461428058844636</v>
      </c>
    </row>
    <row r="45" spans="1:11" ht="16.8">
      <c r="A45" s="1" t="s">
        <v>57</v>
      </c>
      <c r="B45" s="1">
        <v>14221720</v>
      </c>
      <c r="C45" s="1">
        <v>14739011</v>
      </c>
      <c r="D45" s="1">
        <v>15021141</v>
      </c>
      <c r="E45">
        <f t="shared" si="0"/>
        <v>14221720</v>
      </c>
      <c r="F45">
        <f t="shared" si="1"/>
        <v>15021141</v>
      </c>
      <c r="G45">
        <f t="shared" si="2"/>
        <v>0</v>
      </c>
      <c r="H45" s="21">
        <f t="shared" si="3"/>
        <v>64.708207565225322</v>
      </c>
      <c r="I45" s="21">
        <f t="shared" si="4"/>
        <v>100</v>
      </c>
      <c r="J45" s="21">
        <f t="shared" si="5"/>
        <v>54.902735855075115</v>
      </c>
      <c r="K45" s="25">
        <f t="shared" si="6"/>
        <v>1.6874162219580666</v>
      </c>
    </row>
    <row r="46" spans="1:11" ht="16.8">
      <c r="A46" s="1" t="s">
        <v>58</v>
      </c>
      <c r="B46" s="1">
        <v>1586950</v>
      </c>
      <c r="C46" s="1">
        <v>1694770</v>
      </c>
      <c r="D46" s="1">
        <v>1716117</v>
      </c>
      <c r="E46">
        <f t="shared" si="0"/>
        <v>1586950</v>
      </c>
      <c r="F46">
        <f t="shared" si="1"/>
        <v>1716117</v>
      </c>
      <c r="G46">
        <f t="shared" si="2"/>
        <v>0</v>
      </c>
      <c r="H46" s="21">
        <f t="shared" si="3"/>
        <v>83.473332972043949</v>
      </c>
      <c r="I46" s="21">
        <f t="shared" si="4"/>
        <v>100</v>
      </c>
      <c r="J46" s="21">
        <f t="shared" si="5"/>
        <v>61.157777657347985</v>
      </c>
      <c r="K46" s="25">
        <f t="shared" si="6"/>
        <v>1.6470820756522533</v>
      </c>
    </row>
    <row r="47" spans="1:11" ht="16.8">
      <c r="A47" s="1" t="s">
        <v>59</v>
      </c>
      <c r="B47" s="1">
        <v>308441</v>
      </c>
      <c r="C47" s="1">
        <v>320293</v>
      </c>
      <c r="D47" s="1">
        <v>320698</v>
      </c>
      <c r="E47">
        <f t="shared" si="0"/>
        <v>308441</v>
      </c>
      <c r="F47">
        <f t="shared" si="1"/>
        <v>320698</v>
      </c>
      <c r="G47">
        <f t="shared" si="2"/>
        <v>0</v>
      </c>
      <c r="H47" s="21">
        <f t="shared" si="3"/>
        <v>96.695765684914747</v>
      </c>
      <c r="I47" s="21">
        <f t="shared" si="4"/>
        <v>100</v>
      </c>
      <c r="J47" s="21">
        <f t="shared" si="5"/>
        <v>65.56525522830492</v>
      </c>
      <c r="K47" s="25">
        <f t="shared" si="6"/>
        <v>1.8347333297204396</v>
      </c>
    </row>
    <row r="48" spans="1:11" ht="16.8">
      <c r="A48" s="1" t="s">
        <v>60</v>
      </c>
      <c r="B48" s="1">
        <v>4186543</v>
      </c>
      <c r="C48" s="1">
        <v>4273931</v>
      </c>
      <c r="D48" s="1">
        <v>4299314</v>
      </c>
      <c r="E48">
        <f t="shared" si="0"/>
        <v>4186543</v>
      </c>
      <c r="F48">
        <f t="shared" si="1"/>
        <v>4299314</v>
      </c>
      <c r="G48">
        <f t="shared" si="2"/>
        <v>0</v>
      </c>
      <c r="H48" s="21">
        <f t="shared" si="3"/>
        <v>77.491553679580733</v>
      </c>
      <c r="I48" s="21">
        <f t="shared" si="4"/>
        <v>100</v>
      </c>
      <c r="J48" s="21">
        <f t="shared" si="5"/>
        <v>59.163851226526909</v>
      </c>
      <c r="K48" s="25">
        <f t="shared" si="6"/>
        <v>1.9669576568491476</v>
      </c>
    </row>
    <row r="49" spans="1:11" ht="16.8">
      <c r="A49" s="1" t="s">
        <v>61</v>
      </c>
      <c r="B49" s="1">
        <v>3759007</v>
      </c>
      <c r="C49" s="1">
        <v>3897320</v>
      </c>
      <c r="D49" s="1">
        <v>3930411</v>
      </c>
      <c r="E49">
        <f t="shared" si="0"/>
        <v>3759007</v>
      </c>
      <c r="F49">
        <f t="shared" si="1"/>
        <v>3930411</v>
      </c>
      <c r="G49">
        <f t="shared" si="2"/>
        <v>0</v>
      </c>
      <c r="H49" s="21">
        <f t="shared" si="3"/>
        <v>80.694149494760907</v>
      </c>
      <c r="I49" s="21">
        <f t="shared" si="4"/>
        <v>100</v>
      </c>
      <c r="J49" s="21">
        <f t="shared" si="5"/>
        <v>60.231383164920295</v>
      </c>
      <c r="K49" s="25">
        <f t="shared" si="6"/>
        <v>1.7749155367958072</v>
      </c>
    </row>
    <row r="50" spans="1:11" ht="16.8">
      <c r="A50" s="1" t="s">
        <v>62</v>
      </c>
      <c r="B50" s="1">
        <v>893743</v>
      </c>
      <c r="C50" s="1">
        <v>887360</v>
      </c>
      <c r="D50" s="1">
        <v>882101</v>
      </c>
      <c r="E50">
        <f t="shared" si="0"/>
        <v>882101</v>
      </c>
      <c r="F50">
        <f t="shared" si="1"/>
        <v>893743</v>
      </c>
      <c r="G50">
        <f t="shared" si="2"/>
        <v>100</v>
      </c>
      <c r="H50" s="21">
        <f t="shared" si="3"/>
        <v>45.172650747294277</v>
      </c>
      <c r="I50" s="21">
        <f t="shared" si="4"/>
        <v>0</v>
      </c>
      <c r="J50" s="21">
        <f t="shared" si="5"/>
        <v>48.390883582431428</v>
      </c>
      <c r="K50" s="25">
        <f t="shared" si="6"/>
        <v>1.8069414949476088</v>
      </c>
    </row>
    <row r="51" spans="1:11" ht="16.8">
      <c r="A51" s="1" t="s">
        <v>63</v>
      </c>
      <c r="B51" s="1">
        <v>2889783</v>
      </c>
      <c r="C51" s="1">
        <v>2955249</v>
      </c>
      <c r="D51" s="1">
        <v>2958771</v>
      </c>
      <c r="E51">
        <f t="shared" si="0"/>
        <v>2889783</v>
      </c>
      <c r="F51">
        <f t="shared" si="1"/>
        <v>2958771</v>
      </c>
      <c r="G51">
        <f t="shared" si="2"/>
        <v>0</v>
      </c>
      <c r="H51" s="21">
        <f t="shared" si="3"/>
        <v>94.894764306835981</v>
      </c>
      <c r="I51" s="21">
        <f t="shared" si="4"/>
        <v>100</v>
      </c>
      <c r="J51" s="21">
        <f t="shared" si="5"/>
        <v>64.964921435611998</v>
      </c>
      <c r="K51" s="25">
        <f t="shared" si="6"/>
        <v>1.4517265074729429</v>
      </c>
    </row>
    <row r="52" spans="1:11" ht="16.8">
      <c r="A52" s="1" t="s">
        <v>64</v>
      </c>
      <c r="B52" s="1">
        <v>296280</v>
      </c>
      <c r="C52" s="1">
        <v>296007</v>
      </c>
      <c r="D52" s="1">
        <v>297855</v>
      </c>
      <c r="E52">
        <f t="shared" si="0"/>
        <v>296007</v>
      </c>
      <c r="F52">
        <f t="shared" si="1"/>
        <v>297855</v>
      </c>
      <c r="G52">
        <f t="shared" si="2"/>
        <v>14.772727272727273</v>
      </c>
      <c r="H52" s="21">
        <f t="shared" si="3"/>
        <v>0</v>
      </c>
      <c r="I52" s="21">
        <f t="shared" si="4"/>
        <v>100</v>
      </c>
      <c r="J52" s="21">
        <f t="shared" si="5"/>
        <v>38.257575757575758</v>
      </c>
      <c r="K52" s="25">
        <f t="shared" si="6"/>
        <v>1.9489476430683599</v>
      </c>
    </row>
    <row r="53" spans="1:11" ht="16.8">
      <c r="K53" s="25">
        <f t="shared" si="6"/>
        <v>1.1477272727272727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B1" sqref="B1"/>
    </sheetView>
  </sheetViews>
  <sheetFormatPr defaultColWidth="11.19921875" defaultRowHeight="15.6"/>
  <cols>
    <col min="1" max="1" width="15.796875" bestFit="1" customWidth="1"/>
    <col min="2" max="4" width="9.19921875" bestFit="1" customWidth="1"/>
    <col min="5" max="5" width="9.796875" bestFit="1" customWidth="1"/>
    <col min="6" max="6" width="10.19921875" bestFit="1" customWidth="1"/>
    <col min="7" max="9" width="17" bestFit="1" customWidth="1"/>
    <col min="10" max="10" width="22" bestFit="1" customWidth="1"/>
    <col min="11" max="11" width="10.19921875" style="2" bestFit="1" customWidth="1"/>
  </cols>
  <sheetData>
    <row r="1" spans="1:11" ht="24" customHeight="1">
      <c r="A1" t="s">
        <v>7</v>
      </c>
      <c r="B1">
        <v>2020</v>
      </c>
      <c r="C1">
        <v>2021</v>
      </c>
      <c r="D1">
        <v>2022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6</v>
      </c>
    </row>
    <row r="2" spans="1:11" ht="16.8">
      <c r="A2" s="1" t="s">
        <v>14</v>
      </c>
      <c r="B2" s="1">
        <v>2527452</v>
      </c>
      <c r="C2" s="1">
        <v>2593981</v>
      </c>
      <c r="D2" s="1">
        <v>2613048</v>
      </c>
      <c r="E2">
        <f>MIN(B2:D2)</f>
        <v>2527452</v>
      </c>
      <c r="F2" s="21">
        <f>MAX(B2:D2)</f>
        <v>2613048</v>
      </c>
      <c r="G2" s="21">
        <f>(B2-E2)/(F2-E2)*100</f>
        <v>0</v>
      </c>
      <c r="H2" s="21">
        <f>(C2-E2)/(F2-E2)*100</f>
        <v>77.724426375064255</v>
      </c>
      <c r="I2" s="21">
        <f>(D2-E2)/(F2-E2)*100</f>
        <v>100</v>
      </c>
      <c r="J2" s="21">
        <f>(G2+H2+I2)/3</f>
        <v>59.241475458354749</v>
      </c>
      <c r="K2" s="20">
        <v>0.03</v>
      </c>
    </row>
    <row r="3" spans="1:11" ht="16.8">
      <c r="A3" s="1" t="s">
        <v>15</v>
      </c>
      <c r="B3" s="1">
        <v>352337</v>
      </c>
      <c r="C3" s="1">
        <v>349552</v>
      </c>
      <c r="D3" s="1">
        <v>347916</v>
      </c>
      <c r="E3">
        <f t="shared" ref="E3:E52" si="0">MIN(B3:D3)</f>
        <v>347916</v>
      </c>
      <c r="F3" s="21">
        <f t="shared" ref="F3:F52" si="1">MAX(B3:D3)</f>
        <v>352337</v>
      </c>
      <c r="G3" s="21">
        <f t="shared" ref="G3:G52" si="2">(B3-E3)/(F3-E3)*100</f>
        <v>100</v>
      </c>
      <c r="H3" s="21">
        <f t="shared" ref="H3:H52" si="3">(C3-E3)/(F3-E3)*100</f>
        <v>37.005202442886223</v>
      </c>
      <c r="I3" s="21">
        <f t="shared" ref="I3:I52" si="4">(D3-E3)/(F3-E3)*100</f>
        <v>0</v>
      </c>
      <c r="J3" s="21">
        <f t="shared" ref="J3:J52" si="5">(G3+H3+I3)/3</f>
        <v>45.66840081429541</v>
      </c>
      <c r="K3" s="25">
        <f>J2*$K$2</f>
        <v>1.7772442637506425</v>
      </c>
    </row>
    <row r="4" spans="1:11" ht="16.8">
      <c r="A4" s="1" t="s">
        <v>16</v>
      </c>
      <c r="B4" s="1">
        <v>3609085</v>
      </c>
      <c r="C4" s="1">
        <v>3646696</v>
      </c>
      <c r="D4" s="1">
        <v>3680816</v>
      </c>
      <c r="E4">
        <f t="shared" si="0"/>
        <v>3609085</v>
      </c>
      <c r="F4" s="21">
        <f t="shared" si="1"/>
        <v>3680816</v>
      </c>
      <c r="G4" s="21">
        <f t="shared" si="2"/>
        <v>0</v>
      </c>
      <c r="H4" s="21">
        <f t="shared" si="3"/>
        <v>52.433396997114222</v>
      </c>
      <c r="I4" s="21">
        <f t="shared" si="4"/>
        <v>100</v>
      </c>
      <c r="J4" s="21">
        <f t="shared" si="5"/>
        <v>50.811132332371407</v>
      </c>
      <c r="K4" s="25">
        <f t="shared" ref="K4:K53" si="6">J3*$K$2</f>
        <v>1.3700520244288623</v>
      </c>
    </row>
    <row r="5" spans="1:11" ht="16.8">
      <c r="A5" s="1" t="s">
        <v>17</v>
      </c>
      <c r="B5" s="1">
        <v>1533362</v>
      </c>
      <c r="C5" s="1">
        <v>1532210</v>
      </c>
      <c r="D5" s="1">
        <v>1541149</v>
      </c>
      <c r="E5">
        <f t="shared" si="0"/>
        <v>1532210</v>
      </c>
      <c r="F5" s="21">
        <f t="shared" si="1"/>
        <v>1541149</v>
      </c>
      <c r="G5" s="21">
        <f t="shared" si="2"/>
        <v>12.887347578028862</v>
      </c>
      <c r="H5" s="21">
        <f t="shared" si="3"/>
        <v>0</v>
      </c>
      <c r="I5" s="21">
        <f t="shared" si="4"/>
        <v>100</v>
      </c>
      <c r="J5" s="21">
        <f t="shared" si="5"/>
        <v>37.629115859342953</v>
      </c>
      <c r="K5" s="25">
        <f t="shared" si="6"/>
        <v>1.5243339699711422</v>
      </c>
    </row>
    <row r="6" spans="1:11" ht="16.8">
      <c r="A6" s="1" t="s">
        <v>18</v>
      </c>
      <c r="B6" s="1">
        <v>19783141</v>
      </c>
      <c r="C6" s="1">
        <v>19618902</v>
      </c>
      <c r="D6" s="1">
        <v>19492917</v>
      </c>
      <c r="E6">
        <f t="shared" si="0"/>
        <v>19492917</v>
      </c>
      <c r="F6" s="21">
        <f t="shared" si="1"/>
        <v>19783141</v>
      </c>
      <c r="G6" s="21">
        <f t="shared" si="2"/>
        <v>100</v>
      </c>
      <c r="H6" s="21">
        <f t="shared" si="3"/>
        <v>43.409573295109979</v>
      </c>
      <c r="I6" s="21">
        <f t="shared" si="4"/>
        <v>0</v>
      </c>
      <c r="J6" s="21">
        <f t="shared" si="5"/>
        <v>47.803191098369986</v>
      </c>
      <c r="K6" s="25">
        <f t="shared" si="6"/>
        <v>1.1288734757802885</v>
      </c>
    </row>
    <row r="7" spans="1:11" ht="16.8">
      <c r="A7" s="1" t="s">
        <v>19</v>
      </c>
      <c r="B7" s="1">
        <v>2822773</v>
      </c>
      <c r="C7" s="1">
        <v>2869032</v>
      </c>
      <c r="D7" s="1">
        <v>2879030</v>
      </c>
      <c r="E7">
        <f t="shared" si="0"/>
        <v>2822773</v>
      </c>
      <c r="F7" s="21">
        <f t="shared" si="1"/>
        <v>2879030</v>
      </c>
      <c r="G7" s="21">
        <f t="shared" si="2"/>
        <v>0</v>
      </c>
      <c r="H7" s="21">
        <f t="shared" si="3"/>
        <v>82.227989405762841</v>
      </c>
      <c r="I7" s="21">
        <f t="shared" si="4"/>
        <v>100</v>
      </c>
      <c r="J7" s="21">
        <f t="shared" si="5"/>
        <v>60.742663135254283</v>
      </c>
      <c r="K7" s="25">
        <f t="shared" si="6"/>
        <v>1.4340957329510995</v>
      </c>
    </row>
    <row r="8" spans="1:11" ht="16.8">
      <c r="A8" s="1" t="s">
        <v>20</v>
      </c>
      <c r="B8" s="1">
        <v>1828861</v>
      </c>
      <c r="C8" s="1">
        <v>1837552</v>
      </c>
      <c r="D8" s="1">
        <v>1849516</v>
      </c>
      <c r="E8">
        <f t="shared" si="0"/>
        <v>1828861</v>
      </c>
      <c r="F8" s="21">
        <f t="shared" si="1"/>
        <v>1849516</v>
      </c>
      <c r="G8" s="21">
        <f t="shared" si="2"/>
        <v>0</v>
      </c>
      <c r="H8" s="21">
        <f t="shared" si="3"/>
        <v>42.076978939724036</v>
      </c>
      <c r="I8" s="21">
        <f t="shared" si="4"/>
        <v>100</v>
      </c>
      <c r="J8" s="21">
        <f t="shared" si="5"/>
        <v>47.35899297990801</v>
      </c>
      <c r="K8" s="25">
        <f t="shared" si="6"/>
        <v>1.8222798940576284</v>
      </c>
    </row>
    <row r="9" spans="1:11" ht="16.8">
      <c r="A9" s="1" t="s">
        <v>21</v>
      </c>
      <c r="B9" s="1">
        <v>499959</v>
      </c>
      <c r="C9" s="1">
        <v>517476</v>
      </c>
      <c r="D9" s="1">
        <v>523739</v>
      </c>
      <c r="E9">
        <f t="shared" si="0"/>
        <v>499959</v>
      </c>
      <c r="F9" s="21">
        <f t="shared" si="1"/>
        <v>523739</v>
      </c>
      <c r="G9" s="21">
        <f t="shared" si="2"/>
        <v>0</v>
      </c>
      <c r="H9" s="21">
        <f t="shared" si="3"/>
        <v>73.662741799831792</v>
      </c>
      <c r="I9" s="21">
        <f t="shared" si="4"/>
        <v>100</v>
      </c>
      <c r="J9" s="21">
        <f t="shared" si="5"/>
        <v>57.887580599943931</v>
      </c>
      <c r="K9" s="25">
        <f t="shared" si="6"/>
        <v>1.4207697893972402</v>
      </c>
    </row>
    <row r="10" spans="1:11" ht="16.8">
      <c r="A10" s="1" t="s">
        <v>22</v>
      </c>
      <c r="B10" s="1">
        <v>368837</v>
      </c>
      <c r="C10" s="1">
        <v>351025</v>
      </c>
      <c r="D10" s="1">
        <v>352040</v>
      </c>
      <c r="E10">
        <f t="shared" si="0"/>
        <v>351025</v>
      </c>
      <c r="F10" s="21">
        <f t="shared" si="1"/>
        <v>368837</v>
      </c>
      <c r="G10" s="21">
        <f t="shared" si="2"/>
        <v>100</v>
      </c>
      <c r="H10" s="21">
        <f t="shared" si="3"/>
        <v>0</v>
      </c>
      <c r="I10" s="21">
        <f t="shared" si="4"/>
        <v>5.6984055692791378</v>
      </c>
      <c r="J10" s="21">
        <f t="shared" si="5"/>
        <v>35.232801856426377</v>
      </c>
      <c r="K10" s="25">
        <f t="shared" si="6"/>
        <v>1.7366274179983179</v>
      </c>
    </row>
    <row r="11" spans="1:11" ht="16.8">
      <c r="A11" s="1" t="s">
        <v>23</v>
      </c>
      <c r="B11" s="1">
        <v>10842330</v>
      </c>
      <c r="C11" s="1">
        <v>11066608</v>
      </c>
      <c r="D11" s="1">
        <v>11291355</v>
      </c>
      <c r="E11">
        <f t="shared" si="0"/>
        <v>10842330</v>
      </c>
      <c r="F11" s="21">
        <f t="shared" si="1"/>
        <v>11291355</v>
      </c>
      <c r="G11" s="21">
        <f t="shared" si="2"/>
        <v>0</v>
      </c>
      <c r="H11" s="21">
        <f t="shared" si="3"/>
        <v>49.947775736317581</v>
      </c>
      <c r="I11" s="21">
        <f t="shared" si="4"/>
        <v>100</v>
      </c>
      <c r="J11" s="21">
        <f t="shared" si="5"/>
        <v>49.982591912105853</v>
      </c>
      <c r="K11" s="25">
        <f t="shared" si="6"/>
        <v>1.0569840556927912</v>
      </c>
    </row>
    <row r="12" spans="1:11" ht="16.8">
      <c r="A12" s="1" t="s">
        <v>24</v>
      </c>
      <c r="B12" s="1">
        <v>5402643</v>
      </c>
      <c r="C12" s="1">
        <v>5529422</v>
      </c>
      <c r="D12" s="1">
        <v>5588925</v>
      </c>
      <c r="E12">
        <f t="shared" si="0"/>
        <v>5402643</v>
      </c>
      <c r="F12" s="21">
        <f t="shared" si="1"/>
        <v>5588925</v>
      </c>
      <c r="G12" s="21">
        <f t="shared" si="2"/>
        <v>0</v>
      </c>
      <c r="H12" s="21">
        <f t="shared" si="3"/>
        <v>68.057568632503404</v>
      </c>
      <c r="I12" s="21">
        <f t="shared" si="4"/>
        <v>100</v>
      </c>
      <c r="J12" s="21">
        <f t="shared" si="5"/>
        <v>56.019189544167801</v>
      </c>
      <c r="K12" s="25">
        <f t="shared" si="6"/>
        <v>1.4994777573631755</v>
      </c>
    </row>
    <row r="13" spans="1:11" ht="16.8">
      <c r="A13" s="1" t="s">
        <v>25</v>
      </c>
      <c r="B13" s="1">
        <v>707824</v>
      </c>
      <c r="C13" s="1">
        <v>715949</v>
      </c>
      <c r="D13" s="1">
        <v>714887</v>
      </c>
      <c r="E13">
        <f t="shared" si="0"/>
        <v>707824</v>
      </c>
      <c r="F13" s="21">
        <f t="shared" si="1"/>
        <v>715949</v>
      </c>
      <c r="G13" s="21">
        <f t="shared" si="2"/>
        <v>0</v>
      </c>
      <c r="H13" s="21">
        <f t="shared" si="3"/>
        <v>100</v>
      </c>
      <c r="I13" s="21">
        <f t="shared" si="4"/>
        <v>86.92923076923077</v>
      </c>
      <c r="J13" s="21">
        <f t="shared" si="5"/>
        <v>62.30974358974359</v>
      </c>
      <c r="K13" s="25">
        <f t="shared" si="6"/>
        <v>1.6805756863250341</v>
      </c>
    </row>
    <row r="14" spans="1:11" ht="16.8">
      <c r="A14" s="1" t="s">
        <v>26</v>
      </c>
      <c r="B14" s="1">
        <v>874604</v>
      </c>
      <c r="C14" s="1">
        <v>946610</v>
      </c>
      <c r="D14" s="1">
        <v>962108</v>
      </c>
      <c r="E14">
        <f t="shared" si="0"/>
        <v>874604</v>
      </c>
      <c r="F14" s="21">
        <f t="shared" si="1"/>
        <v>962108</v>
      </c>
      <c r="G14" s="21">
        <f t="shared" si="2"/>
        <v>0</v>
      </c>
      <c r="H14" s="21">
        <f t="shared" si="3"/>
        <v>82.2888096544158</v>
      </c>
      <c r="I14" s="21">
        <f t="shared" si="4"/>
        <v>100</v>
      </c>
      <c r="J14" s="21">
        <f t="shared" si="5"/>
        <v>60.762936551471931</v>
      </c>
      <c r="K14" s="25">
        <f t="shared" si="6"/>
        <v>1.8692923076923076</v>
      </c>
    </row>
    <row r="15" spans="1:11" ht="16.8">
      <c r="A15" s="1" t="s">
        <v>27</v>
      </c>
      <c r="B15" s="1">
        <v>6469081</v>
      </c>
      <c r="C15" s="1">
        <v>6407105</v>
      </c>
      <c r="D15" s="1">
        <v>6352997</v>
      </c>
      <c r="E15">
        <f t="shared" si="0"/>
        <v>6352997</v>
      </c>
      <c r="F15" s="21">
        <f t="shared" si="1"/>
        <v>6469081</v>
      </c>
      <c r="G15" s="21">
        <f t="shared" si="2"/>
        <v>100</v>
      </c>
      <c r="H15" s="21">
        <f t="shared" si="3"/>
        <v>46.611074738982119</v>
      </c>
      <c r="I15" s="21">
        <f t="shared" si="4"/>
        <v>0</v>
      </c>
      <c r="J15" s="21">
        <f t="shared" si="5"/>
        <v>48.870358246327378</v>
      </c>
      <c r="K15" s="25">
        <f t="shared" si="6"/>
        <v>1.8228880965441578</v>
      </c>
    </row>
    <row r="16" spans="1:11" ht="16.8">
      <c r="A16" s="1" t="s">
        <v>28</v>
      </c>
      <c r="B16" s="1">
        <v>3396543</v>
      </c>
      <c r="C16" s="1">
        <v>3431054</v>
      </c>
      <c r="D16" s="1">
        <v>3440370</v>
      </c>
      <c r="E16">
        <f t="shared" si="0"/>
        <v>3396543</v>
      </c>
      <c r="F16" s="21">
        <f t="shared" si="1"/>
        <v>3440370</v>
      </c>
      <c r="G16" s="21">
        <f t="shared" si="2"/>
        <v>0</v>
      </c>
      <c r="H16" s="21">
        <f t="shared" si="3"/>
        <v>78.743696807903802</v>
      </c>
      <c r="I16" s="21">
        <f t="shared" si="4"/>
        <v>100</v>
      </c>
      <c r="J16" s="21">
        <f t="shared" si="5"/>
        <v>59.581232269301267</v>
      </c>
      <c r="K16" s="25">
        <f t="shared" si="6"/>
        <v>1.4661107473898212</v>
      </c>
    </row>
    <row r="17" spans="1:11" ht="16.8">
      <c r="A17" s="1" t="s">
        <v>29</v>
      </c>
      <c r="B17" s="1">
        <v>1585575</v>
      </c>
      <c r="C17" s="1">
        <v>1589812</v>
      </c>
      <c r="D17" s="1">
        <v>1592858</v>
      </c>
      <c r="E17">
        <f t="shared" si="0"/>
        <v>1585575</v>
      </c>
      <c r="F17" s="21">
        <f t="shared" si="1"/>
        <v>1592858</v>
      </c>
      <c r="G17" s="21">
        <f t="shared" si="2"/>
        <v>0</v>
      </c>
      <c r="H17" s="21">
        <f t="shared" si="3"/>
        <v>58.176575586983382</v>
      </c>
      <c r="I17" s="21">
        <f t="shared" si="4"/>
        <v>100</v>
      </c>
      <c r="J17" s="21">
        <f t="shared" si="5"/>
        <v>52.725525195661127</v>
      </c>
      <c r="K17" s="25">
        <f t="shared" si="6"/>
        <v>1.7874369680790381</v>
      </c>
    </row>
    <row r="18" spans="1:11" ht="16.8">
      <c r="A18" s="1" t="s">
        <v>30</v>
      </c>
      <c r="B18" s="1">
        <v>1460700</v>
      </c>
      <c r="C18" s="1">
        <v>1459972</v>
      </c>
      <c r="D18" s="1">
        <v>1463359</v>
      </c>
      <c r="E18">
        <f t="shared" si="0"/>
        <v>1459972</v>
      </c>
      <c r="F18" s="21">
        <f t="shared" si="1"/>
        <v>1463359</v>
      </c>
      <c r="G18" s="21">
        <f t="shared" si="2"/>
        <v>21.49394744611751</v>
      </c>
      <c r="H18" s="21">
        <f t="shared" si="3"/>
        <v>0</v>
      </c>
      <c r="I18" s="21">
        <f t="shared" si="4"/>
        <v>100</v>
      </c>
      <c r="J18" s="21">
        <f t="shared" si="5"/>
        <v>40.49798248203917</v>
      </c>
      <c r="K18" s="25">
        <f t="shared" si="6"/>
        <v>1.5817657558698337</v>
      </c>
    </row>
    <row r="19" spans="1:11" ht="16.8">
      <c r="A19" s="1" t="s">
        <v>31</v>
      </c>
      <c r="B19" s="1">
        <v>2265430</v>
      </c>
      <c r="C19" s="1">
        <v>2280066</v>
      </c>
      <c r="D19" s="1">
        <v>2279152</v>
      </c>
      <c r="E19">
        <f t="shared" si="0"/>
        <v>2265430</v>
      </c>
      <c r="F19" s="21">
        <f t="shared" si="1"/>
        <v>2280066</v>
      </c>
      <c r="G19" s="21">
        <f t="shared" si="2"/>
        <v>0</v>
      </c>
      <c r="H19" s="21">
        <f t="shared" si="3"/>
        <v>100</v>
      </c>
      <c r="I19" s="21">
        <f t="shared" si="4"/>
        <v>93.755124350915551</v>
      </c>
      <c r="J19" s="21">
        <f t="shared" si="5"/>
        <v>64.585041450305184</v>
      </c>
      <c r="K19" s="25">
        <f t="shared" si="6"/>
        <v>1.214939474461175</v>
      </c>
    </row>
    <row r="20" spans="1:11" ht="16.8">
      <c r="A20" s="1" t="s">
        <v>32</v>
      </c>
      <c r="B20" s="1">
        <v>2387684</v>
      </c>
      <c r="C20" s="1">
        <v>2363181</v>
      </c>
      <c r="D20" s="1">
        <v>2342095</v>
      </c>
      <c r="E20">
        <f t="shared" si="0"/>
        <v>2342095</v>
      </c>
      <c r="F20" s="21">
        <f t="shared" si="1"/>
        <v>2387684</v>
      </c>
      <c r="G20" s="21">
        <f t="shared" si="2"/>
        <v>100</v>
      </c>
      <c r="H20" s="21">
        <f t="shared" si="3"/>
        <v>46.252385443857072</v>
      </c>
      <c r="I20" s="21">
        <f t="shared" si="4"/>
        <v>0</v>
      </c>
      <c r="J20" s="21">
        <f t="shared" si="5"/>
        <v>48.750795147952353</v>
      </c>
      <c r="K20" s="25">
        <f t="shared" si="6"/>
        <v>1.9375512435091555</v>
      </c>
    </row>
    <row r="21" spans="1:11" ht="16.8">
      <c r="A21" s="1" t="s">
        <v>33</v>
      </c>
      <c r="B21" s="1">
        <v>684197</v>
      </c>
      <c r="C21" s="1">
        <v>698764</v>
      </c>
      <c r="D21" s="1">
        <v>700783</v>
      </c>
      <c r="E21">
        <f t="shared" si="0"/>
        <v>684197</v>
      </c>
      <c r="F21" s="21">
        <f t="shared" si="1"/>
        <v>700783</v>
      </c>
      <c r="G21" s="21">
        <f t="shared" si="2"/>
        <v>0</v>
      </c>
      <c r="H21" s="21">
        <f t="shared" si="3"/>
        <v>87.827083082117454</v>
      </c>
      <c r="I21" s="21">
        <f t="shared" si="4"/>
        <v>100</v>
      </c>
      <c r="J21" s="21">
        <f t="shared" si="5"/>
        <v>62.609027694039149</v>
      </c>
      <c r="K21" s="25">
        <f t="shared" si="6"/>
        <v>1.4625238544385706</v>
      </c>
    </row>
    <row r="22" spans="1:11" ht="16.8">
      <c r="A22" s="1" t="s">
        <v>34</v>
      </c>
      <c r="B22" s="1">
        <v>3111980</v>
      </c>
      <c r="C22" s="1">
        <v>3162038</v>
      </c>
      <c r="D22" s="1">
        <v>3160543</v>
      </c>
      <c r="E22">
        <f t="shared" si="0"/>
        <v>3111980</v>
      </c>
      <c r="F22" s="21">
        <f t="shared" si="1"/>
        <v>3162038</v>
      </c>
      <c r="G22" s="21">
        <f t="shared" si="2"/>
        <v>0</v>
      </c>
      <c r="H22" s="21">
        <f t="shared" si="3"/>
        <v>100</v>
      </c>
      <c r="I22" s="21">
        <f t="shared" si="4"/>
        <v>97.013464381317675</v>
      </c>
      <c r="J22" s="21">
        <f t="shared" si="5"/>
        <v>65.671154793772558</v>
      </c>
      <c r="K22" s="25">
        <f t="shared" si="6"/>
        <v>1.8782708308211744</v>
      </c>
    </row>
    <row r="23" spans="1:11" ht="16.8">
      <c r="A23" s="1" t="s">
        <v>35</v>
      </c>
      <c r="B23" s="1">
        <v>3537011</v>
      </c>
      <c r="C23" s="1">
        <v>3576471</v>
      </c>
      <c r="D23" s="1">
        <v>3562487</v>
      </c>
      <c r="E23">
        <f t="shared" si="0"/>
        <v>3537011</v>
      </c>
      <c r="F23" s="21">
        <f t="shared" si="1"/>
        <v>3576471</v>
      </c>
      <c r="G23" s="21">
        <f t="shared" si="2"/>
        <v>0</v>
      </c>
      <c r="H23" s="21">
        <f t="shared" si="3"/>
        <v>100</v>
      </c>
      <c r="I23" s="21">
        <f t="shared" si="4"/>
        <v>64.561581348200718</v>
      </c>
      <c r="J23" s="21">
        <f t="shared" si="5"/>
        <v>54.853860449400237</v>
      </c>
      <c r="K23" s="25">
        <f t="shared" si="6"/>
        <v>1.9701346438131766</v>
      </c>
    </row>
    <row r="24" spans="1:11" ht="16.8">
      <c r="A24" s="1" t="s">
        <v>36</v>
      </c>
      <c r="B24" s="1">
        <v>5061942</v>
      </c>
      <c r="C24" s="1">
        <v>5073942</v>
      </c>
      <c r="D24" s="1">
        <v>5055029</v>
      </c>
      <c r="E24">
        <f t="shared" si="0"/>
        <v>5055029</v>
      </c>
      <c r="F24" s="21">
        <f t="shared" si="1"/>
        <v>5073942</v>
      </c>
      <c r="G24" s="21">
        <f t="shared" si="2"/>
        <v>36.5515782794903</v>
      </c>
      <c r="H24" s="21">
        <f t="shared" si="3"/>
        <v>100</v>
      </c>
      <c r="I24" s="21">
        <f t="shared" si="4"/>
        <v>0</v>
      </c>
      <c r="J24" s="21">
        <f t="shared" si="5"/>
        <v>45.517192759830095</v>
      </c>
      <c r="K24" s="25">
        <f t="shared" si="6"/>
        <v>1.6456158134820071</v>
      </c>
    </row>
    <row r="25" spans="1:11" ht="16.8">
      <c r="A25" s="1" t="s">
        <v>37</v>
      </c>
      <c r="B25" s="1">
        <v>2811149</v>
      </c>
      <c r="C25" s="1">
        <v>2846722</v>
      </c>
      <c r="D25" s="1">
        <v>2847546</v>
      </c>
      <c r="E25">
        <f t="shared" si="0"/>
        <v>2811149</v>
      </c>
      <c r="F25" s="21">
        <f t="shared" si="1"/>
        <v>2847546</v>
      </c>
      <c r="G25" s="21">
        <f t="shared" si="2"/>
        <v>0</v>
      </c>
      <c r="H25" s="21">
        <f t="shared" si="3"/>
        <v>97.736077149215589</v>
      </c>
      <c r="I25" s="21">
        <f t="shared" si="4"/>
        <v>100</v>
      </c>
      <c r="J25" s="21">
        <f t="shared" si="5"/>
        <v>65.912025716405196</v>
      </c>
      <c r="K25" s="25">
        <f t="shared" si="6"/>
        <v>1.3655157827949027</v>
      </c>
    </row>
    <row r="26" spans="1:11" ht="16.8">
      <c r="A26" s="1" t="s">
        <v>38</v>
      </c>
      <c r="B26" s="1">
        <v>1538127</v>
      </c>
      <c r="C26" s="1">
        <v>1514542</v>
      </c>
      <c r="D26" s="1">
        <v>1513368</v>
      </c>
      <c r="E26">
        <f t="shared" si="0"/>
        <v>1513368</v>
      </c>
      <c r="F26" s="21">
        <f t="shared" si="1"/>
        <v>1538127</v>
      </c>
      <c r="G26" s="21">
        <f t="shared" si="2"/>
        <v>100</v>
      </c>
      <c r="H26" s="21">
        <f t="shared" si="3"/>
        <v>4.7417100852215359</v>
      </c>
      <c r="I26" s="21">
        <f t="shared" si="4"/>
        <v>0</v>
      </c>
      <c r="J26" s="21">
        <f t="shared" si="5"/>
        <v>34.913903361740516</v>
      </c>
      <c r="K26" s="25">
        <f t="shared" si="6"/>
        <v>1.9773607714921557</v>
      </c>
    </row>
    <row r="27" spans="1:11" ht="16.8">
      <c r="A27" s="1" t="s">
        <v>39</v>
      </c>
      <c r="B27" s="1">
        <v>3120159</v>
      </c>
      <c r="C27" s="1">
        <v>3123006</v>
      </c>
      <c r="D27" s="1">
        <v>3131606</v>
      </c>
      <c r="E27">
        <f t="shared" si="0"/>
        <v>3120159</v>
      </c>
      <c r="F27" s="21">
        <f t="shared" si="1"/>
        <v>3131606</v>
      </c>
      <c r="G27" s="21">
        <f t="shared" si="2"/>
        <v>0</v>
      </c>
      <c r="H27" s="21">
        <f t="shared" si="3"/>
        <v>24.871145278238842</v>
      </c>
      <c r="I27" s="21">
        <f t="shared" si="4"/>
        <v>100</v>
      </c>
      <c r="J27" s="21">
        <f t="shared" si="5"/>
        <v>41.623715092746281</v>
      </c>
      <c r="K27" s="25">
        <f t="shared" si="6"/>
        <v>1.0474171008522155</v>
      </c>
    </row>
    <row r="28" spans="1:11" ht="16.8">
      <c r="A28" s="1" t="s">
        <v>40</v>
      </c>
      <c r="B28" s="1">
        <v>527577</v>
      </c>
      <c r="C28" s="1">
        <v>543360</v>
      </c>
      <c r="D28" s="1">
        <v>555594</v>
      </c>
      <c r="E28">
        <f t="shared" si="0"/>
        <v>527577</v>
      </c>
      <c r="F28" s="21">
        <f t="shared" si="1"/>
        <v>555594</v>
      </c>
      <c r="G28" s="21">
        <f t="shared" si="2"/>
        <v>0</v>
      </c>
      <c r="H28" s="21">
        <f t="shared" si="3"/>
        <v>56.333654566870116</v>
      </c>
      <c r="I28" s="21">
        <f t="shared" si="4"/>
        <v>100</v>
      </c>
      <c r="J28" s="21">
        <f t="shared" si="5"/>
        <v>52.111218188956705</v>
      </c>
      <c r="K28" s="25">
        <f t="shared" si="6"/>
        <v>1.2487114527823884</v>
      </c>
    </row>
    <row r="29" spans="1:11" ht="16.8">
      <c r="A29" s="1" t="s">
        <v>41</v>
      </c>
      <c r="B29" s="1">
        <v>964149</v>
      </c>
      <c r="C29" s="1">
        <v>977673</v>
      </c>
      <c r="D29" s="1">
        <v>979086</v>
      </c>
      <c r="E29">
        <f t="shared" si="0"/>
        <v>964149</v>
      </c>
      <c r="F29" s="21">
        <f t="shared" si="1"/>
        <v>979086</v>
      </c>
      <c r="G29" s="21">
        <f t="shared" si="2"/>
        <v>0</v>
      </c>
      <c r="H29" s="21">
        <f t="shared" si="3"/>
        <v>90.540269130347468</v>
      </c>
      <c r="I29" s="21">
        <f t="shared" si="4"/>
        <v>100</v>
      </c>
      <c r="J29" s="21">
        <f t="shared" si="5"/>
        <v>63.513423043449158</v>
      </c>
      <c r="K29" s="25">
        <f t="shared" si="6"/>
        <v>1.5633365456687012</v>
      </c>
    </row>
    <row r="30" spans="1:11" ht="16.8">
      <c r="A30" s="1" t="s">
        <v>42</v>
      </c>
      <c r="B30" s="1">
        <v>1510085</v>
      </c>
      <c r="C30" s="1">
        <v>1558784</v>
      </c>
      <c r="D30" s="1">
        <v>1577850</v>
      </c>
      <c r="E30">
        <f t="shared" si="0"/>
        <v>1510085</v>
      </c>
      <c r="F30" s="21">
        <f t="shared" si="1"/>
        <v>1577850</v>
      </c>
      <c r="G30" s="21">
        <f t="shared" si="2"/>
        <v>0</v>
      </c>
      <c r="H30" s="21">
        <f t="shared" si="3"/>
        <v>71.864531837969452</v>
      </c>
      <c r="I30" s="21">
        <f t="shared" si="4"/>
        <v>100</v>
      </c>
      <c r="J30" s="21">
        <f t="shared" si="5"/>
        <v>57.288177279323151</v>
      </c>
      <c r="K30" s="25">
        <f t="shared" si="6"/>
        <v>1.9054026913034747</v>
      </c>
    </row>
    <row r="31" spans="1:11" ht="16.8">
      <c r="A31" s="1" t="s">
        <v>43</v>
      </c>
      <c r="B31" s="1">
        <v>683442</v>
      </c>
      <c r="C31" s="1">
        <v>695758</v>
      </c>
      <c r="D31" s="1">
        <v>698445</v>
      </c>
      <c r="E31">
        <f t="shared" si="0"/>
        <v>683442</v>
      </c>
      <c r="F31" s="21">
        <f t="shared" si="1"/>
        <v>698445</v>
      </c>
      <c r="G31" s="21">
        <f t="shared" si="2"/>
        <v>0</v>
      </c>
      <c r="H31" s="21">
        <f t="shared" si="3"/>
        <v>82.090248616943271</v>
      </c>
      <c r="I31" s="21">
        <f t="shared" si="4"/>
        <v>100</v>
      </c>
      <c r="J31" s="21">
        <f t="shared" si="5"/>
        <v>60.696749538981088</v>
      </c>
      <c r="K31" s="25">
        <f t="shared" si="6"/>
        <v>1.7186453183796944</v>
      </c>
    </row>
    <row r="32" spans="1:11" ht="16.8">
      <c r="A32" s="1" t="s">
        <v>44</v>
      </c>
      <c r="B32" s="1">
        <v>4544295</v>
      </c>
      <c r="C32" s="1">
        <v>4703570</v>
      </c>
      <c r="D32" s="1">
        <v>4696995</v>
      </c>
      <c r="E32">
        <f t="shared" si="0"/>
        <v>4544295</v>
      </c>
      <c r="F32" s="21">
        <f t="shared" si="1"/>
        <v>4703570</v>
      </c>
      <c r="G32" s="21">
        <f t="shared" si="2"/>
        <v>0</v>
      </c>
      <c r="H32" s="21">
        <f t="shared" si="3"/>
        <v>100</v>
      </c>
      <c r="I32" s="21">
        <f t="shared" si="4"/>
        <v>95.871919635849949</v>
      </c>
      <c r="J32" s="21">
        <f t="shared" si="5"/>
        <v>65.290639878616659</v>
      </c>
      <c r="K32" s="25">
        <f t="shared" si="6"/>
        <v>1.8209024861694325</v>
      </c>
    </row>
    <row r="33" spans="1:11" ht="16.8">
      <c r="A33" s="1" t="s">
        <v>45</v>
      </c>
      <c r="B33" s="1">
        <v>1059014</v>
      </c>
      <c r="C33" s="1">
        <v>1063522</v>
      </c>
      <c r="D33" s="1">
        <v>1065559</v>
      </c>
      <c r="E33">
        <f t="shared" si="0"/>
        <v>1059014</v>
      </c>
      <c r="F33" s="21">
        <f t="shared" si="1"/>
        <v>1065559</v>
      </c>
      <c r="G33" s="21">
        <f t="shared" si="2"/>
        <v>0</v>
      </c>
      <c r="H33" s="21">
        <f t="shared" si="3"/>
        <v>68.877005347593581</v>
      </c>
      <c r="I33" s="21">
        <f t="shared" si="4"/>
        <v>100</v>
      </c>
      <c r="J33" s="21">
        <f t="shared" si="5"/>
        <v>56.292335115864525</v>
      </c>
      <c r="K33" s="25">
        <f t="shared" si="6"/>
        <v>1.9587191963584998</v>
      </c>
    </row>
    <row r="34" spans="1:11" ht="16.8">
      <c r="A34" s="1" t="s">
        <v>46</v>
      </c>
      <c r="B34" s="1">
        <v>10040665</v>
      </c>
      <c r="C34" s="1">
        <v>10139340</v>
      </c>
      <c r="D34" s="1">
        <v>10048252</v>
      </c>
      <c r="E34">
        <f t="shared" si="0"/>
        <v>10040665</v>
      </c>
      <c r="F34" s="21">
        <f t="shared" si="1"/>
        <v>10139340</v>
      </c>
      <c r="G34" s="21">
        <f t="shared" si="2"/>
        <v>0</v>
      </c>
      <c r="H34" s="21">
        <f t="shared" si="3"/>
        <v>100</v>
      </c>
      <c r="I34" s="21">
        <f t="shared" si="4"/>
        <v>7.688877628578668</v>
      </c>
      <c r="J34" s="21">
        <f t="shared" si="5"/>
        <v>35.896292542859555</v>
      </c>
      <c r="K34" s="25">
        <f t="shared" si="6"/>
        <v>1.6887700534759358</v>
      </c>
    </row>
    <row r="35" spans="1:11" ht="16.8">
      <c r="A35" s="1" t="s">
        <v>47</v>
      </c>
      <c r="B35" s="1">
        <v>5333560</v>
      </c>
      <c r="C35" s="1">
        <v>5401839</v>
      </c>
      <c r="D35" s="1">
        <v>5469181</v>
      </c>
      <c r="E35">
        <f t="shared" si="0"/>
        <v>5333560</v>
      </c>
      <c r="F35" s="21">
        <f t="shared" si="1"/>
        <v>5469181</v>
      </c>
      <c r="G35" s="21">
        <f t="shared" si="2"/>
        <v>0</v>
      </c>
      <c r="H35" s="21">
        <f t="shared" si="3"/>
        <v>50.345447976345845</v>
      </c>
      <c r="I35" s="21">
        <f t="shared" si="4"/>
        <v>100</v>
      </c>
      <c r="J35" s="21">
        <f t="shared" si="5"/>
        <v>50.115149325448613</v>
      </c>
      <c r="K35" s="25">
        <f t="shared" si="6"/>
        <v>1.0768887762857866</v>
      </c>
    </row>
    <row r="36" spans="1:11" ht="16.8">
      <c r="A36" s="1" t="s">
        <v>48</v>
      </c>
      <c r="B36" s="1">
        <v>371110</v>
      </c>
      <c r="C36" s="1">
        <v>375404</v>
      </c>
      <c r="D36" s="1">
        <v>380416</v>
      </c>
      <c r="E36">
        <f t="shared" si="0"/>
        <v>371110</v>
      </c>
      <c r="F36" s="21">
        <f t="shared" si="1"/>
        <v>380416</v>
      </c>
      <c r="G36" s="21">
        <f t="shared" si="2"/>
        <v>0</v>
      </c>
      <c r="H36" s="21">
        <f t="shared" si="3"/>
        <v>46.142273801848269</v>
      </c>
      <c r="I36" s="21">
        <f t="shared" si="4"/>
        <v>100</v>
      </c>
      <c r="J36" s="21">
        <f t="shared" si="5"/>
        <v>48.714091267282754</v>
      </c>
      <c r="K36" s="25">
        <f t="shared" si="6"/>
        <v>1.5034544797634584</v>
      </c>
    </row>
    <row r="37" spans="1:11" ht="16.8">
      <c r="A37" s="1" t="s">
        <v>49</v>
      </c>
      <c r="B37" s="1">
        <v>5953479</v>
      </c>
      <c r="C37" s="1">
        <v>5971442</v>
      </c>
      <c r="D37" s="1">
        <v>5945847</v>
      </c>
      <c r="E37">
        <f t="shared" si="0"/>
        <v>5945847</v>
      </c>
      <c r="F37" s="21">
        <f t="shared" si="1"/>
        <v>5971442</v>
      </c>
      <c r="G37" s="21">
        <f t="shared" si="2"/>
        <v>29.818323891385035</v>
      </c>
      <c r="H37" s="21">
        <f t="shared" si="3"/>
        <v>100</v>
      </c>
      <c r="I37" s="21">
        <f t="shared" si="4"/>
        <v>0</v>
      </c>
      <c r="J37" s="21">
        <f t="shared" si="5"/>
        <v>43.272774630461676</v>
      </c>
      <c r="K37" s="25">
        <f t="shared" si="6"/>
        <v>1.4614227380184825</v>
      </c>
    </row>
    <row r="38" spans="1:11" ht="16.8">
      <c r="A38" s="1" t="s">
        <v>50</v>
      </c>
      <c r="B38" s="1">
        <v>1992725</v>
      </c>
      <c r="C38" s="1">
        <v>2001932</v>
      </c>
      <c r="D38" s="1">
        <v>2015605</v>
      </c>
      <c r="E38">
        <f t="shared" si="0"/>
        <v>1992725</v>
      </c>
      <c r="F38" s="21">
        <f t="shared" si="1"/>
        <v>2015605</v>
      </c>
      <c r="G38" s="21">
        <f t="shared" si="2"/>
        <v>0</v>
      </c>
      <c r="H38" s="21">
        <f t="shared" si="3"/>
        <v>40.240384615384613</v>
      </c>
      <c r="I38" s="21">
        <f t="shared" si="4"/>
        <v>100</v>
      </c>
      <c r="J38" s="21">
        <f t="shared" si="5"/>
        <v>46.746794871794869</v>
      </c>
      <c r="K38" s="25">
        <f t="shared" si="6"/>
        <v>1.2981832389138501</v>
      </c>
    </row>
    <row r="39" spans="1:11" ht="16.8">
      <c r="A39" s="1" t="s">
        <v>51</v>
      </c>
      <c r="B39" s="1">
        <v>2105719</v>
      </c>
      <c r="C39" s="1">
        <v>2124623</v>
      </c>
      <c r="D39" s="1">
        <v>2118486</v>
      </c>
      <c r="E39">
        <f t="shared" si="0"/>
        <v>2105719</v>
      </c>
      <c r="F39" s="21">
        <f t="shared" si="1"/>
        <v>2124623</v>
      </c>
      <c r="G39" s="21">
        <f t="shared" si="2"/>
        <v>0</v>
      </c>
      <c r="H39" s="21">
        <f t="shared" si="3"/>
        <v>100</v>
      </c>
      <c r="I39" s="21">
        <f t="shared" si="4"/>
        <v>67.535971223021591</v>
      </c>
      <c r="J39" s="21">
        <f t="shared" si="5"/>
        <v>55.845323741007199</v>
      </c>
      <c r="K39" s="25">
        <f t="shared" si="6"/>
        <v>1.4024038461538459</v>
      </c>
    </row>
    <row r="40" spans="1:11" ht="16.8">
      <c r="A40" s="1" t="s">
        <v>52</v>
      </c>
      <c r="B40" s="1">
        <v>6525743</v>
      </c>
      <c r="C40" s="1">
        <v>6564424</v>
      </c>
      <c r="D40" s="1">
        <v>6572178</v>
      </c>
      <c r="E40">
        <f t="shared" si="0"/>
        <v>6525743</v>
      </c>
      <c r="F40" s="21">
        <f t="shared" si="1"/>
        <v>6572178</v>
      </c>
      <c r="G40" s="21">
        <f t="shared" si="2"/>
        <v>0</v>
      </c>
      <c r="H40" s="21">
        <f t="shared" si="3"/>
        <v>83.301389038440831</v>
      </c>
      <c r="I40" s="21">
        <f t="shared" si="4"/>
        <v>100</v>
      </c>
      <c r="J40" s="21">
        <f t="shared" si="5"/>
        <v>61.100463012813613</v>
      </c>
      <c r="K40" s="25">
        <f t="shared" si="6"/>
        <v>1.675359712230216</v>
      </c>
    </row>
    <row r="41" spans="1:11" ht="16.8">
      <c r="A41" s="1" t="s">
        <v>53</v>
      </c>
      <c r="B41" s="1">
        <v>543274</v>
      </c>
      <c r="C41" s="1">
        <v>559021</v>
      </c>
      <c r="D41" s="1">
        <v>557893</v>
      </c>
      <c r="E41">
        <f t="shared" si="0"/>
        <v>543274</v>
      </c>
      <c r="F41" s="21">
        <f t="shared" si="1"/>
        <v>559021</v>
      </c>
      <c r="G41" s="21">
        <f t="shared" si="2"/>
        <v>0</v>
      </c>
      <c r="H41" s="21">
        <f t="shared" si="3"/>
        <v>100</v>
      </c>
      <c r="I41" s="21">
        <f t="shared" si="4"/>
        <v>92.836730805867788</v>
      </c>
      <c r="J41" s="21">
        <f t="shared" si="5"/>
        <v>64.278910268622596</v>
      </c>
      <c r="K41" s="25">
        <f t="shared" si="6"/>
        <v>1.8330138903844082</v>
      </c>
    </row>
    <row r="42" spans="1:11" ht="16.8">
      <c r="A42" s="1" t="s">
        <v>54</v>
      </c>
      <c r="B42" s="1">
        <v>2622835</v>
      </c>
      <c r="C42" s="1">
        <v>2669016</v>
      </c>
      <c r="D42" s="1">
        <v>2712725</v>
      </c>
      <c r="E42">
        <f t="shared" si="0"/>
        <v>2622835</v>
      </c>
      <c r="F42" s="21">
        <f t="shared" si="1"/>
        <v>2712725</v>
      </c>
      <c r="G42" s="21">
        <f t="shared" si="2"/>
        <v>0</v>
      </c>
      <c r="H42" s="21">
        <f t="shared" si="3"/>
        <v>51.37501390588497</v>
      </c>
      <c r="I42" s="21">
        <f t="shared" si="4"/>
        <v>100</v>
      </c>
      <c r="J42" s="21">
        <f t="shared" si="5"/>
        <v>50.458337968628321</v>
      </c>
      <c r="K42" s="25">
        <f t="shared" si="6"/>
        <v>1.9283673080586778</v>
      </c>
    </row>
    <row r="43" spans="1:11" ht="16.8">
      <c r="A43" s="1" t="s">
        <v>55</v>
      </c>
      <c r="B43" s="1">
        <v>436388</v>
      </c>
      <c r="C43" s="1">
        <v>443426</v>
      </c>
      <c r="D43" s="1">
        <v>447367</v>
      </c>
      <c r="E43">
        <f t="shared" si="0"/>
        <v>436388</v>
      </c>
      <c r="F43" s="21">
        <f t="shared" si="1"/>
        <v>447367</v>
      </c>
      <c r="G43" s="21">
        <f t="shared" si="2"/>
        <v>0</v>
      </c>
      <c r="H43" s="21">
        <f t="shared" si="3"/>
        <v>64.104198925220885</v>
      </c>
      <c r="I43" s="21">
        <f t="shared" si="4"/>
        <v>100</v>
      </c>
      <c r="J43" s="21">
        <f t="shared" si="5"/>
        <v>54.701399641740295</v>
      </c>
      <c r="K43" s="25">
        <f t="shared" si="6"/>
        <v>1.5137501390588495</v>
      </c>
    </row>
    <row r="44" spans="1:11" ht="16.8">
      <c r="A44" s="1" t="s">
        <v>56</v>
      </c>
      <c r="B44" s="1">
        <v>3467806</v>
      </c>
      <c r="C44" s="1">
        <v>3562037</v>
      </c>
      <c r="D44" s="1">
        <v>3588721</v>
      </c>
      <c r="E44">
        <f t="shared" si="0"/>
        <v>3467806</v>
      </c>
      <c r="F44" s="21">
        <f t="shared" si="1"/>
        <v>3588721</v>
      </c>
      <c r="G44" s="21">
        <f t="shared" si="2"/>
        <v>0</v>
      </c>
      <c r="H44" s="21">
        <f t="shared" si="3"/>
        <v>77.931604846379685</v>
      </c>
      <c r="I44" s="21">
        <f t="shared" si="4"/>
        <v>100</v>
      </c>
      <c r="J44" s="21">
        <f t="shared" si="5"/>
        <v>59.310534948793226</v>
      </c>
      <c r="K44" s="25">
        <f t="shared" si="6"/>
        <v>1.6410419892522088</v>
      </c>
    </row>
    <row r="45" spans="1:11" ht="16.8">
      <c r="A45" s="1" t="s">
        <v>57</v>
      </c>
      <c r="B45" s="1">
        <v>14413722</v>
      </c>
      <c r="C45" s="1">
        <v>14788930</v>
      </c>
      <c r="D45" s="1">
        <v>15008431</v>
      </c>
      <c r="E45">
        <f t="shared" si="0"/>
        <v>14413722</v>
      </c>
      <c r="F45" s="21">
        <f t="shared" si="1"/>
        <v>15008431</v>
      </c>
      <c r="G45" s="21">
        <f t="shared" si="2"/>
        <v>0</v>
      </c>
      <c r="H45" s="21">
        <f t="shared" si="3"/>
        <v>63.09102434972398</v>
      </c>
      <c r="I45" s="21">
        <f t="shared" si="4"/>
        <v>100</v>
      </c>
      <c r="J45" s="21">
        <f t="shared" si="5"/>
        <v>54.363674783241322</v>
      </c>
      <c r="K45" s="25">
        <f t="shared" si="6"/>
        <v>1.7793160484637967</v>
      </c>
    </row>
    <row r="46" spans="1:11" ht="16.8">
      <c r="A46" s="1" t="s">
        <v>58</v>
      </c>
      <c r="B46" s="1">
        <v>1564289</v>
      </c>
      <c r="C46" s="1">
        <v>1643205</v>
      </c>
      <c r="D46" s="1">
        <v>1664683</v>
      </c>
      <c r="E46">
        <f t="shared" si="0"/>
        <v>1564289</v>
      </c>
      <c r="F46" s="21">
        <f t="shared" si="1"/>
        <v>1664683</v>
      </c>
      <c r="G46" s="21">
        <f t="shared" si="2"/>
        <v>0</v>
      </c>
      <c r="H46" s="21">
        <f t="shared" si="3"/>
        <v>78.606291212622267</v>
      </c>
      <c r="I46" s="21">
        <f t="shared" si="4"/>
        <v>100</v>
      </c>
      <c r="J46" s="21">
        <f t="shared" si="5"/>
        <v>59.535430404207425</v>
      </c>
      <c r="K46" s="25">
        <f t="shared" si="6"/>
        <v>1.6309102434972396</v>
      </c>
    </row>
    <row r="47" spans="1:11" ht="16.8">
      <c r="A47" s="1" t="s">
        <v>59</v>
      </c>
      <c r="B47" s="1">
        <v>315899</v>
      </c>
      <c r="C47" s="1">
        <v>325277</v>
      </c>
      <c r="D47" s="1">
        <v>326366</v>
      </c>
      <c r="E47">
        <f t="shared" si="0"/>
        <v>315899</v>
      </c>
      <c r="F47" s="21">
        <f t="shared" si="1"/>
        <v>326366</v>
      </c>
      <c r="G47" s="21">
        <f t="shared" si="2"/>
        <v>0</v>
      </c>
      <c r="H47" s="21">
        <f t="shared" si="3"/>
        <v>89.59587274290628</v>
      </c>
      <c r="I47" s="21">
        <f t="shared" si="4"/>
        <v>100</v>
      </c>
      <c r="J47" s="21">
        <f t="shared" si="5"/>
        <v>63.198624247635429</v>
      </c>
      <c r="K47" s="25">
        <f t="shared" si="6"/>
        <v>1.7860629121262226</v>
      </c>
    </row>
    <row r="48" spans="1:11" ht="16.8">
      <c r="A48" s="1" t="s">
        <v>60</v>
      </c>
      <c r="B48" s="1">
        <v>4322815</v>
      </c>
      <c r="C48" s="1">
        <v>4368343</v>
      </c>
      <c r="D48" s="1">
        <v>4384305</v>
      </c>
      <c r="E48">
        <f t="shared" si="0"/>
        <v>4322815</v>
      </c>
      <c r="F48" s="21">
        <f t="shared" si="1"/>
        <v>4384305</v>
      </c>
      <c r="G48" s="21">
        <f t="shared" si="2"/>
        <v>0</v>
      </c>
      <c r="H48" s="21">
        <f t="shared" si="3"/>
        <v>74.041307529679628</v>
      </c>
      <c r="I48" s="21">
        <f t="shared" si="4"/>
        <v>100</v>
      </c>
      <c r="J48" s="21">
        <f t="shared" si="5"/>
        <v>58.013769176559869</v>
      </c>
      <c r="K48" s="25">
        <f t="shared" si="6"/>
        <v>1.8959587274290628</v>
      </c>
    </row>
    <row r="49" spans="1:11" ht="16.8">
      <c r="A49" s="1" t="s">
        <v>61</v>
      </c>
      <c r="B49" s="1">
        <v>3753458</v>
      </c>
      <c r="C49" s="1">
        <v>3841372</v>
      </c>
      <c r="D49" s="1">
        <v>3855375</v>
      </c>
      <c r="E49">
        <f t="shared" si="0"/>
        <v>3753458</v>
      </c>
      <c r="F49" s="21">
        <f t="shared" si="1"/>
        <v>3855375</v>
      </c>
      <c r="G49" s="21">
        <f t="shared" si="2"/>
        <v>0</v>
      </c>
      <c r="H49" s="21">
        <f t="shared" si="3"/>
        <v>86.260388355230234</v>
      </c>
      <c r="I49" s="21">
        <f t="shared" si="4"/>
        <v>100</v>
      </c>
      <c r="J49" s="21">
        <f t="shared" si="5"/>
        <v>62.086796118410085</v>
      </c>
      <c r="K49" s="25">
        <f t="shared" si="6"/>
        <v>1.7404130752967959</v>
      </c>
    </row>
    <row r="50" spans="1:11" ht="16.8">
      <c r="A50" s="1" t="s">
        <v>62</v>
      </c>
      <c r="B50" s="1">
        <v>913683</v>
      </c>
      <c r="C50" s="1">
        <v>895599</v>
      </c>
      <c r="D50" s="1">
        <v>893055</v>
      </c>
      <c r="E50">
        <f t="shared" si="0"/>
        <v>893055</v>
      </c>
      <c r="F50" s="21">
        <f t="shared" si="1"/>
        <v>913683</v>
      </c>
      <c r="G50" s="21">
        <f t="shared" si="2"/>
        <v>100</v>
      </c>
      <c r="H50" s="21">
        <f t="shared" si="3"/>
        <v>12.332751599767306</v>
      </c>
      <c r="I50" s="21">
        <f t="shared" si="4"/>
        <v>0</v>
      </c>
      <c r="J50" s="21">
        <f t="shared" si="5"/>
        <v>37.444250533255769</v>
      </c>
      <c r="K50" s="25">
        <f t="shared" si="6"/>
        <v>1.8626038835523024</v>
      </c>
    </row>
    <row r="51" spans="1:11" ht="16.8">
      <c r="A51" s="1" t="s">
        <v>63</v>
      </c>
      <c r="B51" s="1">
        <v>2917192</v>
      </c>
      <c r="C51" s="1">
        <v>2940659</v>
      </c>
      <c r="D51" s="1">
        <v>2933768</v>
      </c>
      <c r="E51">
        <f t="shared" si="0"/>
        <v>2917192</v>
      </c>
      <c r="F51" s="21">
        <f t="shared" si="1"/>
        <v>2940659</v>
      </c>
      <c r="G51" s="21">
        <f t="shared" si="2"/>
        <v>0</v>
      </c>
      <c r="H51" s="21">
        <f t="shared" si="3"/>
        <v>100</v>
      </c>
      <c r="I51" s="21">
        <f t="shared" si="4"/>
        <v>70.635360293177655</v>
      </c>
      <c r="J51" s="21">
        <f t="shared" si="5"/>
        <v>56.878453431059221</v>
      </c>
      <c r="K51" s="25">
        <f t="shared" si="6"/>
        <v>1.123327515997673</v>
      </c>
    </row>
    <row r="52" spans="1:11" ht="16.8">
      <c r="A52" s="1" t="s">
        <v>64</v>
      </c>
      <c r="B52" s="1">
        <v>285068</v>
      </c>
      <c r="C52" s="1">
        <v>282796</v>
      </c>
      <c r="D52" s="1">
        <v>283526</v>
      </c>
      <c r="E52">
        <f t="shared" si="0"/>
        <v>282796</v>
      </c>
      <c r="F52" s="21">
        <f t="shared" si="1"/>
        <v>285068</v>
      </c>
      <c r="G52" s="21">
        <f t="shared" si="2"/>
        <v>100</v>
      </c>
      <c r="H52" s="21">
        <f t="shared" si="3"/>
        <v>0</v>
      </c>
      <c r="I52" s="21">
        <f t="shared" si="4"/>
        <v>32.130281690140841</v>
      </c>
      <c r="J52" s="21">
        <f t="shared" si="5"/>
        <v>44.043427230046944</v>
      </c>
      <c r="K52" s="25">
        <f t="shared" si="6"/>
        <v>1.7063536029317765</v>
      </c>
    </row>
    <row r="53" spans="1:11" ht="16.8">
      <c r="D53" s="1"/>
      <c r="K53" s="25">
        <f t="shared" si="6"/>
        <v>1.3213028169014083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RANKINGS</vt:lpstr>
      <vt:lpstr>MALE UNEMPLOYMENT RATE</vt:lpstr>
      <vt:lpstr>FEMALE UNEMPLOYMENT RATE</vt:lpstr>
      <vt:lpstr>COMBINED HOUSEHOLD INCOME</vt:lpstr>
      <vt:lpstr>EMPLOYMENT AVERAGE SALARY</vt:lpstr>
      <vt:lpstr>STATE GDP</vt:lpstr>
      <vt:lpstr>POPULATION (0-19)</vt:lpstr>
      <vt:lpstr>POPULATION (20-34)</vt:lpstr>
      <vt:lpstr>POPULATION (35-49)</vt:lpstr>
      <vt:lpstr>POPULATION (50-69)</vt:lpstr>
      <vt:lpstr>POPULATION (70 &amp; OVER)</vt:lpstr>
      <vt:lpstr>BIRTH RATE</vt:lpstr>
      <vt:lpstr>DEATH RATE</vt:lpstr>
      <vt:lpstr>ONE-YEAR HOME APPRECIATION</vt:lpstr>
      <vt:lpstr>POVERTY ESTIMATE</vt:lpstr>
      <vt:lpstr>SMALL BUSINESS</vt:lpstr>
      <vt:lpstr>MALE POPULATION</vt:lpstr>
      <vt:lpstr>FEMALE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dell</cp:lastModifiedBy>
  <dcterms:created xsi:type="dcterms:W3CDTF">2023-11-24T16:23:12Z</dcterms:created>
  <dcterms:modified xsi:type="dcterms:W3CDTF">2023-11-27T08:38:24Z</dcterms:modified>
</cp:coreProperties>
</file>