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18"/>
  <workbookPr filterPrivacy="1" defaultThemeVersion="124226"/>
  <xr:revisionPtr revIDLastSave="0" documentId="8_{01BC9372-4B2D-4F29-8085-1F9BF025529B}" xr6:coauthVersionLast="47" xr6:coauthVersionMax="47" xr10:uidLastSave="{00000000-0000-0000-0000-000000000000}"/>
  <bookViews>
    <workbookView xWindow="-120" yWindow="-120" windowWidth="20730" windowHeight="11160" xr2:uid="{00000000-000D-0000-FFFF-FFFF00000000}"/>
  </bookViews>
  <sheets>
    <sheet name="1 - Formato Evaluación" sheetId="1" r:id="rId1"/>
    <sheet name="1 - Formato Evaluación (2)" sheetId="4" r:id="rId2"/>
    <sheet name="Hoja1" sheetId="3" state="hidden" r:id="rId3"/>
  </sheets>
  <definedNames>
    <definedName name="_xlnm.Print_Area" localSheetId="0">'1 - Formato Evaluación'!$A$1:$R$45</definedName>
    <definedName name="_xlnm.Print_Area" localSheetId="1">'1 - Formato Evaluación (2)'!$A$1:$R$45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3" i="4" l="1"/>
  <c r="Q42" i="4"/>
  <c r="P42" i="4"/>
  <c r="O42" i="4"/>
  <c r="N42" i="4"/>
  <c r="M42" i="4"/>
  <c r="L42" i="4"/>
  <c r="K42" i="4"/>
  <c r="J42" i="4"/>
  <c r="I42" i="4"/>
  <c r="Q35" i="4"/>
  <c r="P35" i="4"/>
  <c r="O35" i="4"/>
  <c r="N35" i="4"/>
  <c r="M35" i="4"/>
  <c r="L43" i="4" s="1"/>
  <c r="L44" i="4" s="1"/>
  <c r="L35" i="4"/>
  <c r="K35" i="4"/>
  <c r="J35" i="4"/>
  <c r="I35" i="4"/>
  <c r="Q27" i="4"/>
  <c r="P27" i="4"/>
  <c r="O27" i="4"/>
  <c r="N27" i="4"/>
  <c r="M27" i="4"/>
  <c r="L27" i="4"/>
  <c r="K27" i="4"/>
  <c r="J27" i="4"/>
  <c r="I27" i="4"/>
  <c r="Q18" i="4"/>
  <c r="P43" i="4" s="1"/>
  <c r="P44" i="4" s="1"/>
  <c r="P18" i="4"/>
  <c r="O18" i="4"/>
  <c r="N43" i="4" s="1"/>
  <c r="N44" i="4" s="1"/>
  <c r="N18" i="4"/>
  <c r="M18" i="4"/>
  <c r="L18" i="4"/>
  <c r="K18" i="4"/>
  <c r="J43" i="4" s="1"/>
  <c r="J44" i="4" s="1"/>
  <c r="J18" i="4"/>
  <c r="I18" i="4"/>
  <c r="Q35" i="1"/>
  <c r="M35" i="1"/>
  <c r="I35" i="1"/>
  <c r="J35" i="1"/>
  <c r="K35" i="1"/>
  <c r="L35" i="1"/>
  <c r="N35" i="1"/>
  <c r="O35" i="1"/>
  <c r="P35" i="1"/>
  <c r="H43" i="1" l="1"/>
  <c r="P42" i="1" l="1"/>
  <c r="N42" i="1"/>
  <c r="L42" i="1"/>
  <c r="J42" i="1"/>
  <c r="I42" i="1"/>
  <c r="P27" i="1"/>
  <c r="N27" i="1"/>
  <c r="L27" i="1"/>
  <c r="J27" i="1"/>
  <c r="I27" i="1"/>
  <c r="P18" i="1"/>
  <c r="N18" i="1"/>
  <c r="L18" i="1"/>
  <c r="J18" i="1"/>
  <c r="I18" i="1"/>
  <c r="Q18" i="1" l="1"/>
  <c r="M18" i="1"/>
  <c r="K42" i="1"/>
  <c r="K18" i="1"/>
  <c r="O18" i="1"/>
  <c r="K27" i="1"/>
  <c r="O27" i="1"/>
  <c r="M42" i="1"/>
  <c r="Q42" i="1"/>
  <c r="O42" i="1"/>
  <c r="M27" i="1"/>
  <c r="Q27" i="1"/>
  <c r="J43" i="1" l="1"/>
  <c r="N43" i="1"/>
  <c r="L43" i="1"/>
  <c r="P43" i="1"/>
  <c r="N44" i="1" l="1"/>
  <c r="P44" i="1"/>
  <c r="L44" i="1"/>
  <c r="J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8" authorId="0" shapeId="0" xr:uid="{00000000-0006-0000-0000-000001000000}">
      <text>
        <r>
          <rPr>
            <sz val="9"/>
            <color indexed="81"/>
            <rFont val="Tahoma"/>
            <family val="2"/>
          </rPr>
          <t xml:space="preserve">Registrar en este columna el Peso Porcentual de cada Item dentro del Capitulo
</t>
        </r>
      </text>
    </comment>
    <comment ref="J8" authorId="0" shapeId="0" xr:uid="{00000000-0006-0000-0000-000002000000}">
      <text>
        <r>
          <rPr>
            <sz val="9"/>
            <color indexed="81"/>
            <rFont val="Tahoma"/>
            <family val="2"/>
          </rPr>
          <t xml:space="preserve">Registrar en este columna la calificación de cada Item, siendo 5 la más Alta y 1 la más Baja
</t>
        </r>
      </text>
    </comment>
    <comment ref="I18" authorId="0" shapeId="0" xr:uid="{00000000-0006-0000-0000-000003000000}">
      <text>
        <r>
          <rPr>
            <sz val="9"/>
            <color indexed="81"/>
            <rFont val="Tahoma"/>
            <family val="2"/>
          </rPr>
          <t>Esta celda debe ser siempre 100%</t>
        </r>
      </text>
    </comment>
    <comment ref="J20" authorId="0" shapeId="0" xr:uid="{00000000-0006-0000-0000-000004000000}">
      <text>
        <r>
          <rPr>
            <sz val="9"/>
            <color indexed="81"/>
            <rFont val="Tahoma"/>
            <family val="2"/>
          </rPr>
          <t xml:space="preserve">Registrar en este columna la calificación de cada Item, siendo 5 la más Alta y 1 la más Baja
</t>
        </r>
      </text>
    </comment>
    <comment ref="I27" authorId="0" shapeId="0" xr:uid="{00000000-0006-0000-0000-000005000000}">
      <text>
        <r>
          <rPr>
            <sz val="9"/>
            <color indexed="81"/>
            <rFont val="Tahoma"/>
            <family val="2"/>
          </rPr>
          <t>Esta celda debe ser siempre 100%</t>
        </r>
      </text>
    </comment>
    <comment ref="J29" authorId="0" shapeId="0" xr:uid="{00000000-0006-0000-0000-000006000000}">
      <text>
        <r>
          <rPr>
            <sz val="9"/>
            <color indexed="81"/>
            <rFont val="Tahoma"/>
            <family val="2"/>
          </rPr>
          <t xml:space="preserve">Registrar en este columna la calificación de cada Item, siendo 5 la más Alta y 1 la más Baja
</t>
        </r>
      </text>
    </comment>
    <comment ref="I35" authorId="0" shapeId="0" xr:uid="{00000000-0006-0000-0000-000007000000}">
      <text>
        <r>
          <rPr>
            <sz val="9"/>
            <color indexed="81"/>
            <rFont val="Tahoma"/>
            <family val="2"/>
          </rPr>
          <t>Esta celda debe ser siempre 100%</t>
        </r>
      </text>
    </comment>
    <comment ref="J37" authorId="0" shapeId="0" xr:uid="{00000000-0006-0000-0000-000008000000}">
      <text>
        <r>
          <rPr>
            <sz val="9"/>
            <color indexed="81"/>
            <rFont val="Tahoma"/>
            <family val="2"/>
          </rPr>
          <t xml:space="preserve">Registrar en este columna la calificación de cada Item, siendo 5 la más Alta y 1 la más Baja
</t>
        </r>
      </text>
    </comment>
    <comment ref="I42" authorId="0" shapeId="0" xr:uid="{00000000-0006-0000-0000-000009000000}">
      <text>
        <r>
          <rPr>
            <sz val="9"/>
            <color indexed="81"/>
            <rFont val="Tahoma"/>
            <family val="2"/>
          </rPr>
          <t>Esta celda debe ser siempre 100%</t>
        </r>
      </text>
    </comment>
    <comment ref="H43" authorId="0" shapeId="0" xr:uid="{00000000-0006-0000-0000-00000A000000}">
      <text>
        <r>
          <rPr>
            <sz val="9"/>
            <color indexed="81"/>
            <rFont val="Tahoma"/>
            <family val="2"/>
          </rPr>
          <t>Esta celda debe ser siempre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8" authorId="0" shapeId="0" xr:uid="{BAECB764-09F6-4DBA-A62A-5A0E81F2B0A1}">
      <text>
        <r>
          <rPr>
            <sz val="9"/>
            <color indexed="81"/>
            <rFont val="Tahoma"/>
            <family val="2"/>
          </rPr>
          <t xml:space="preserve">Registrar en este columna el Peso Porcentual de cada Item dentro del Capitulo
</t>
        </r>
      </text>
    </comment>
    <comment ref="J8" authorId="0" shapeId="0" xr:uid="{BCFAAD27-BBA2-4645-B24D-0A96ABCFD744}">
      <text>
        <r>
          <rPr>
            <sz val="9"/>
            <color indexed="81"/>
            <rFont val="Tahoma"/>
            <family val="2"/>
          </rPr>
          <t xml:space="preserve">Registrar en este columna la calificación de cada Item, siendo 5 la más Alta y 1 la más Baja
</t>
        </r>
      </text>
    </comment>
    <comment ref="I18" authorId="0" shapeId="0" xr:uid="{5E72813B-B20C-4AD0-A10D-11AC261EC121}">
      <text>
        <r>
          <rPr>
            <sz val="9"/>
            <color indexed="81"/>
            <rFont val="Tahoma"/>
            <family val="2"/>
          </rPr>
          <t>Esta celda debe ser siempre 100%</t>
        </r>
      </text>
    </comment>
    <comment ref="J20" authorId="0" shapeId="0" xr:uid="{86B9811F-AB81-44CA-B4B1-7C86EF7EB062}">
      <text>
        <r>
          <rPr>
            <sz val="9"/>
            <color indexed="81"/>
            <rFont val="Tahoma"/>
            <family val="2"/>
          </rPr>
          <t xml:space="preserve">Registrar en este columna la calificación de cada Item, siendo 5 la más Alta y 1 la más Baja
</t>
        </r>
      </text>
    </comment>
    <comment ref="I27" authorId="0" shapeId="0" xr:uid="{A223CEAA-FCD5-44C2-884D-C9833EE70714}">
      <text>
        <r>
          <rPr>
            <sz val="9"/>
            <color indexed="81"/>
            <rFont val="Tahoma"/>
            <family val="2"/>
          </rPr>
          <t>Esta celda debe ser siempre 100%</t>
        </r>
      </text>
    </comment>
    <comment ref="J29" authorId="0" shapeId="0" xr:uid="{C205066C-6854-4E0C-9490-BB7DA982AC2B}">
      <text>
        <r>
          <rPr>
            <sz val="9"/>
            <color indexed="81"/>
            <rFont val="Tahoma"/>
            <family val="2"/>
          </rPr>
          <t xml:space="preserve">Registrar en este columna la calificación de cada Item, siendo 5 la más Alta y 1 la más Baja
</t>
        </r>
      </text>
    </comment>
    <comment ref="I35" authorId="0" shapeId="0" xr:uid="{377424EC-A18A-45E4-9E14-C4C42F80E3C4}">
      <text>
        <r>
          <rPr>
            <sz val="9"/>
            <color indexed="81"/>
            <rFont val="Tahoma"/>
            <family val="2"/>
          </rPr>
          <t>Esta celda debe ser siempre 100%</t>
        </r>
      </text>
    </comment>
    <comment ref="J37" authorId="0" shapeId="0" xr:uid="{B35713DD-21C6-4F4B-91F5-E03F324683CD}">
      <text>
        <r>
          <rPr>
            <sz val="9"/>
            <color indexed="81"/>
            <rFont val="Tahoma"/>
            <family val="2"/>
          </rPr>
          <t xml:space="preserve">Registrar en este columna la calificación de cada Item, siendo 5 la más Alta y 1 la más Baja
</t>
        </r>
      </text>
    </comment>
    <comment ref="I42" authorId="0" shapeId="0" xr:uid="{A10CC8F2-7829-4EC8-A8D0-D24DF8D4DE23}">
      <text>
        <r>
          <rPr>
            <sz val="9"/>
            <color indexed="81"/>
            <rFont val="Tahoma"/>
            <family val="2"/>
          </rPr>
          <t>Esta celda debe ser siempre 100%</t>
        </r>
      </text>
    </comment>
    <comment ref="H43" authorId="0" shapeId="0" xr:uid="{63329546-301A-4274-A05D-93484D07B591}">
      <text>
        <r>
          <rPr>
            <sz val="9"/>
            <color indexed="81"/>
            <rFont val="Tahoma"/>
            <family val="2"/>
          </rPr>
          <t>Esta celda debe ser siempre 100%</t>
        </r>
      </text>
    </comment>
  </commentList>
</comments>
</file>

<file path=xl/sharedStrings.xml><?xml version="1.0" encoding="utf-8"?>
<sst xmlns="http://schemas.openxmlformats.org/spreadsheetml/2006/main" count="206" uniqueCount="81">
  <si>
    <t>Comentarios</t>
  </si>
  <si>
    <t>Item</t>
  </si>
  <si>
    <t>Peso del 
Item</t>
  </si>
  <si>
    <t>Sub Totales</t>
  </si>
  <si>
    <t>I. DATOS DE LA EVALUACIÓN</t>
  </si>
  <si>
    <t>Capital de Trabajo (AC - PC)</t>
  </si>
  <si>
    <t>Indice de Endeudamiento (PT / AT)</t>
  </si>
  <si>
    <t>Indice de Liquidez (AC / PC)</t>
  </si>
  <si>
    <t>Precio de Venta</t>
  </si>
  <si>
    <t>II. EVALUACIÓN DE LOS REQUERIMIENTOS FUNCIONALES</t>
  </si>
  <si>
    <t>III. EVALUACIÓN DE LOS REQUERIMIENTOS NO FUNCIONALES</t>
  </si>
  <si>
    <t>IV. EVALUACIÓN DE ASPECTOS FINANCIEROS</t>
  </si>
  <si>
    <t>V. EVALUACIÓN DE ASPECTOS GENERALES</t>
  </si>
  <si>
    <t>Equipo de Trabajo</t>
  </si>
  <si>
    <t>Tiempo de Garantía</t>
  </si>
  <si>
    <t>Servicio de Soporte</t>
  </si>
  <si>
    <t>TOTALES</t>
  </si>
  <si>
    <t>% Cap.</t>
  </si>
  <si>
    <t>Experiencia Previa - Casos de Éxito</t>
  </si>
  <si>
    <t>Relación Precio de Venta / Ventas</t>
  </si>
  <si>
    <t>Orden de Eligibilidad *</t>
  </si>
  <si>
    <t>* En el caso en que varios proveedores empaten en el primer lugar, Compras seleccionará entre ellos al proveedor con quien se negocien mejores precios y/o condiciones de pago.</t>
  </si>
  <si>
    <t xml:space="preserve">VERSION 1.0 </t>
  </si>
  <si>
    <t xml:space="preserve">NOMBRE PROYECTO : </t>
  </si>
  <si>
    <t xml:space="preserve">EMPRESA </t>
  </si>
  <si>
    <t>EVALUACIÓN DE PROPUESTAS</t>
  </si>
  <si>
    <t xml:space="preserve">Registro de usuario en el sistema </t>
  </si>
  <si>
    <t xml:space="preserve">Autenticación de usuarios </t>
  </si>
  <si>
    <t xml:space="preserve">Ingreso de productos al inventario </t>
  </si>
  <si>
    <t>Informe de ventas por periodo</t>
  </si>
  <si>
    <t>Gestión de proveedores</t>
  </si>
  <si>
    <t xml:space="preserve">Gestión de productos </t>
  </si>
  <si>
    <t>Admnistrar carrito de compra</t>
  </si>
  <si>
    <t xml:space="preserve">Confirmar facturación </t>
  </si>
  <si>
    <t>Interfaz del sistema</t>
  </si>
  <si>
    <t xml:space="preserve">Ayuda en el uso del sistema </t>
  </si>
  <si>
    <t xml:space="preserve">Mantenimiento </t>
  </si>
  <si>
    <t>Nivel de usuario</t>
  </si>
  <si>
    <t xml:space="preserve">Seguridad del sistema </t>
  </si>
  <si>
    <t>Accesibilidad del sistema</t>
  </si>
  <si>
    <t>FECHA: 16/Abril/2021</t>
  </si>
  <si>
    <t>El proponente número 2, quien obtuvo la calificación más baja no cumple con los criterios de seguridad para implementar el registro de usuarios dentro del sistema de información ya que algunos campos del  registro no tienen validaciones lo suficientemente seguras.</t>
  </si>
  <si>
    <t>El proponente número 1, quien obtuvo la calificación más baja respecto a los otros proveedores, no considera la ubicación estratégica de campos de registro para este módulo.</t>
  </si>
  <si>
    <t>El proponente número 2, quien obtuvo calificación más baja en la propuesta de Autenticación de usuarios para el sistema de información, no cumple con los criterios de seguridad para realizar e implementar este módulo.</t>
  </si>
  <si>
    <t xml:space="preserve">Los proponentes 1,2 y 3 que tuvierón la calificación más baja no se adaptarón  a los terminos de referencia donde se explica que se quiere realizar en el modulo de de informe de ventas por periodo. </t>
  </si>
  <si>
    <t>Gestión de usuarios</t>
  </si>
  <si>
    <t>Los 4 proponentes lograron interpretar correctamente lo que se quiere lograr hacer en este módulo de acuerdo a la funcionalidad prevista en el documento de términos der referencia.</t>
  </si>
  <si>
    <t>El proponente número 2, quien obtuvo la calificación más baja para el desarrollo de este módulo, no tuvo en cuenta que el sistema de información deberá permitir almacenar cualquier tipo y cantidad de proveedores con sus  respectivos datos.  Y no poner un tope máximo de almacenamiento.</t>
  </si>
  <si>
    <t>Los proponentes 1 y 4, no propusieron buenas ideas de desarrollo para del módulo de Administrar carrito de compra, ya que mencionaron una interfaz gráfica poco amigable para los usuarios finales.</t>
  </si>
  <si>
    <t xml:space="preserve">El proponente número 4, no logra acoplarse al documneto de terminos de refrencia y porpone algo poco convencional para el modulo de facturación de productos. </t>
  </si>
  <si>
    <t>La propuesta del proveedor 1, no se acopla para un buen desarrollo de la interfaz gráfica del sistema de información, pues no muestra de que forma harían que la interfaz se intuitiva y amigable para cada módulo del sistema.</t>
  </si>
  <si>
    <t>La idea de propuesta del proponente 3, es un poco Inexacta sobre lo que se quiere lograr hacer para que el sistema ayude a los usuarios en módulos que tal vez sean un poco difíciles de entender.</t>
  </si>
  <si>
    <t>Las propuestas de mantenimiento dadas por los proponentes 3 y 4  no fueron las más acertadas de acuerdo a las términos acordados previamente.</t>
  </si>
  <si>
    <t>El proponente numero 3 no presento ideas concretas y acertadas para definir las permisos y restricciones   de cada usuario dependiendo el rol que desempeñe dentro del sistema de información.</t>
  </si>
  <si>
    <t>Los proponentes 2 y 3 no definieron los métodos necesarios para implementar seguridad dentro del sistema de información. Además de esto no se acoplaron a los términos de referencia donde se habla de la seguridad del sistema.</t>
  </si>
  <si>
    <t>Los proponentes 1 y 3 establecieron que la accesibilidad del sistema solo se dara mediante un solo navegador web, impidiendo el acceso en otros navegadores. Cuando en los terminos de referencia se especifica que el sistema de información  se deberia ejecutar en distintos navegadores web.</t>
  </si>
  <si>
    <t>El proponente 1 demostró que no cuenta con el capital necesario para la realización e implementación del sistema de información ya que tiene impedimentos a la hora de adquirir tecnología necesaria para el desarrollo del mismo.</t>
  </si>
  <si>
    <t>El proponente 1 propuso un precio bastante elevado con relación al precio de venta.</t>
  </si>
  <si>
    <t>El proponente 1 propuso un precio bastante elevado con relación al precio de venta, cuando usa y adquiere tecnología bastante obsoleta que no contribuye con el desarrollo del sistema de información.</t>
  </si>
  <si>
    <t>El proponente 1 presenta un alto índice de endeudamiento y esto ocasiona un riesgo al momento de cumplir con el desarrollo del proyecto.</t>
  </si>
  <si>
    <t>Los proponentes 1 y 3  tiene bajos niveles de liquidez esto puede afectar el proyecto ya que no tiene como adquirir insumos tecnológicos y personal capacitado para ejecutar actividades para el desarrollo del proyecto.</t>
  </si>
  <si>
    <t>El proponente 3 ha demostrado pocos casos de éxito durante la elaboración del proyecto de desarrollo de software.</t>
  </si>
  <si>
    <t xml:space="preserve">El proponente 3 no cuenta con el personal necesario para desempeñar actividades de desarrollo e implementación del software.  </t>
  </si>
  <si>
    <t>El proponente 1 ofrece un tiempo de garantía muy precario en caso de que el sistema de información presente problemas.</t>
  </si>
  <si>
    <t>Los proponentes 1 y 3 no ofrecen soporte, las 24 horas del día cosa que puede ser perjudicial en caso de que el sistema presente problemas.</t>
  </si>
  <si>
    <t>CODIGO:01</t>
  </si>
  <si>
    <t>Pag. 1  de  1</t>
  </si>
  <si>
    <t>Aplicaciones Sa Proponente 1</t>
  </si>
  <si>
    <t xml:space="preserve">Sonda de Colombia S.A.S </t>
  </si>
  <si>
    <t xml:space="preserve">Zemsania Colombia S.A.S </t>
  </si>
  <si>
    <t xml:space="preserve"> Bits America</t>
  </si>
  <si>
    <t>SGAM (SISTEMA DE GESTIÓN Y ADMINISTRACIÓN PARA MISCELÁNEAS)</t>
  </si>
  <si>
    <t>LAFY CORPORATION</t>
  </si>
  <si>
    <t>SSGA</t>
  </si>
  <si>
    <t>MAFE  CORPORATION</t>
  </si>
  <si>
    <t>GERENTE DE PROYECTO:  PLUTARACO PEREZ</t>
  </si>
  <si>
    <t>LÍDER TÉCNICO: Graciela rias Vargas</t>
  </si>
  <si>
    <t>GERENTE DE PROYECTO</t>
  </si>
  <si>
    <t>La esperanza</t>
  </si>
  <si>
    <t xml:space="preserve">Soluciones  Colombia S.A.S </t>
  </si>
  <si>
    <t>LÍDER TÉCNICO: Edwin Albeiro 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</si>
</sst>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sz val="16"/>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9"/>
      <color indexed="81"/>
      <name val="Tahoma"/>
      <family val="2"/>
    </font>
    <font>
      <i/>
      <sz val="11"/>
      <color theme="1"/>
      <name val="Calibri"/>
      <family val="2"/>
      <scheme val="minor"/>
    </font>
    <font>
      <b/>
      <sz val="14"/>
      <color theme="0"/>
      <name val="Calibri"/>
      <family val="2"/>
      <scheme val="minor"/>
    </font>
    <font>
      <b/>
      <sz val="16"/>
      <name val="Calibri"/>
      <family val="2"/>
      <scheme val="minor"/>
    </font>
    <font>
      <sz val="11"/>
      <name val="Calibri"/>
      <family val="2"/>
      <scheme val="minor"/>
    </font>
    <font>
      <sz val="16"/>
      <name val="Calibri"/>
      <family val="2"/>
      <scheme val="minor"/>
    </font>
    <font>
      <b/>
      <sz val="12"/>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24994659260841701"/>
        <bgColor indexed="64"/>
      </patternFill>
    </fill>
    <fill>
      <patternFill patternType="solid">
        <fgColor rgb="FFFFFF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5" fillId="0" borderId="0" applyFont="0" applyFill="0" applyBorder="0" applyAlignment="0" applyProtection="0"/>
    <xf numFmtId="9" fontId="5" fillId="0" borderId="0" applyFont="0" applyFill="0" applyBorder="0" applyAlignment="0" applyProtection="0"/>
  </cellStyleXfs>
  <cellXfs count="108">
    <xf numFmtId="0" fontId="0" fillId="0" borderId="0" xfId="0"/>
    <xf numFmtId="0" fontId="0" fillId="2" borderId="0" xfId="0" applyFill="1"/>
    <xf numFmtId="0" fontId="3" fillId="2" borderId="0" xfId="0" applyFont="1" applyFill="1" applyAlignment="1">
      <alignment horizontal="left" vertical="center" wrapText="1"/>
    </xf>
    <xf numFmtId="0" fontId="0" fillId="2" borderId="0" xfId="0" applyFill="1" applyBorder="1" applyAlignment="1">
      <alignment horizontal="center"/>
    </xf>
    <xf numFmtId="0" fontId="0" fillId="2" borderId="0" xfId="0" applyFill="1" applyBorder="1" applyAlignment="1">
      <alignment horizontal="left"/>
    </xf>
    <xf numFmtId="0" fontId="0" fillId="2" borderId="0" xfId="0" applyFill="1" applyBorder="1"/>
    <xf numFmtId="0" fontId="2" fillId="0" borderId="12" xfId="0" applyFont="1" applyBorder="1" applyAlignment="1">
      <alignment horizontal="left"/>
    </xf>
    <xf numFmtId="17" fontId="1" fillId="4" borderId="1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12" xfId="0" applyBorder="1" applyAlignment="1">
      <alignment wrapText="1"/>
    </xf>
    <xf numFmtId="0" fontId="13" fillId="0" borderId="3" xfId="0" applyFont="1" applyFill="1" applyBorder="1" applyAlignment="1">
      <alignment horizontal="center"/>
    </xf>
    <xf numFmtId="0" fontId="12" fillId="0" borderId="6" xfId="0" applyFont="1" applyFill="1" applyBorder="1" applyAlignment="1">
      <alignment horizontal="center" vertical="center"/>
    </xf>
    <xf numFmtId="0" fontId="14" fillId="2" borderId="0" xfId="0" applyFont="1" applyFill="1"/>
    <xf numFmtId="0" fontId="14" fillId="0" borderId="32" xfId="0" applyFont="1" applyBorder="1" applyAlignment="1"/>
    <xf numFmtId="0" fontId="14" fillId="0" borderId="33" xfId="0" applyFont="1" applyBorder="1" applyAlignment="1"/>
    <xf numFmtId="0" fontId="14" fillId="0" borderId="34" xfId="0" applyFont="1" applyBorder="1" applyAlignment="1"/>
    <xf numFmtId="10" fontId="0" fillId="0" borderId="8" xfId="2" applyNumberFormat="1" applyFont="1" applyFill="1" applyBorder="1" applyAlignment="1">
      <alignment horizontal="center" vertical="center"/>
    </xf>
    <xf numFmtId="165" fontId="0" fillId="0" borderId="8" xfId="1" applyNumberFormat="1" applyFont="1" applyBorder="1" applyAlignment="1">
      <alignment horizontal="center" vertical="center"/>
    </xf>
    <xf numFmtId="10" fontId="0" fillId="0" borderId="8" xfId="2" applyNumberFormat="1" applyFont="1" applyBorder="1" applyAlignment="1">
      <alignment horizontal="center" vertical="center"/>
    </xf>
    <xf numFmtId="10" fontId="2" fillId="0" borderId="5" xfId="0" applyNumberFormat="1" applyFont="1" applyBorder="1" applyAlignment="1">
      <alignment horizontal="center" vertical="center"/>
    </xf>
    <xf numFmtId="165" fontId="2" fillId="0" borderId="5" xfId="1" applyNumberFormat="1" applyFont="1" applyBorder="1" applyAlignment="1">
      <alignment horizontal="center" vertical="center"/>
    </xf>
    <xf numFmtId="10" fontId="2" fillId="0" borderId="5" xfId="2" applyNumberFormat="1" applyFont="1" applyBorder="1" applyAlignment="1">
      <alignment horizontal="center" vertical="center"/>
    </xf>
    <xf numFmtId="0" fontId="0" fillId="0" borderId="6" xfId="0" applyBorder="1" applyAlignment="1">
      <alignment wrapText="1"/>
    </xf>
    <xf numFmtId="0" fontId="0" fillId="0" borderId="7" xfId="0" applyBorder="1" applyAlignment="1">
      <alignment horizontal="center" vertical="center"/>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2" xfId="0" applyBorder="1" applyAlignment="1"/>
    <xf numFmtId="10" fontId="2" fillId="0" borderId="8" xfId="0" applyNumberFormat="1" applyFont="1" applyBorder="1" applyAlignment="1">
      <alignment horizontal="center" vertical="center"/>
    </xf>
    <xf numFmtId="165" fontId="2" fillId="0" borderId="8" xfId="1" applyNumberFormat="1" applyFont="1" applyBorder="1" applyAlignment="1">
      <alignment horizontal="center" vertical="center"/>
    </xf>
    <xf numFmtId="10" fontId="2" fillId="0" borderId="8" xfId="2" applyNumberFormat="1" applyFont="1" applyBorder="1" applyAlignment="1">
      <alignment horizontal="center" vertical="center"/>
    </xf>
    <xf numFmtId="0" fontId="15" fillId="0" borderId="8" xfId="0" applyFont="1" applyBorder="1" applyAlignment="1">
      <alignment vertical="center" wrapText="1"/>
    </xf>
    <xf numFmtId="10" fontId="0" fillId="0" borderId="8" xfId="2" applyNumberFormat="1" applyFont="1" applyBorder="1" applyAlignment="1">
      <alignment horizontal="center" vertical="center" wrapText="1"/>
    </xf>
    <xf numFmtId="165" fontId="0" fillId="0" borderId="8" xfId="1" applyNumberFormat="1" applyFont="1" applyBorder="1" applyAlignment="1">
      <alignment horizontal="center" vertical="center" wrapText="1"/>
    </xf>
    <xf numFmtId="0" fontId="0" fillId="2" borderId="0" xfId="0" applyFill="1" applyAlignment="1">
      <alignment wrapText="1"/>
    </xf>
    <xf numFmtId="0" fontId="0" fillId="0" borderId="7" xfId="0" applyBorder="1" applyAlignment="1">
      <alignment horizontal="center" vertical="center" wrapText="1"/>
    </xf>
    <xf numFmtId="0" fontId="0" fillId="0" borderId="8" xfId="0" applyBorder="1" applyAlignment="1">
      <alignment wrapText="1"/>
    </xf>
    <xf numFmtId="0" fontId="0" fillId="0" borderId="8" xfId="0" applyBorder="1" applyAlignment="1">
      <alignment horizontal="left" vertical="top" wrapText="1"/>
    </xf>
    <xf numFmtId="10" fontId="2" fillId="0" borderId="18" xfId="0" applyNumberFormat="1" applyFont="1" applyBorder="1" applyAlignment="1">
      <alignment horizontal="center" vertical="center"/>
    </xf>
    <xf numFmtId="165" fontId="2" fillId="0" borderId="18" xfId="1" applyNumberFormat="1" applyFont="1" applyBorder="1" applyAlignment="1">
      <alignment horizontal="center" vertical="center"/>
    </xf>
    <xf numFmtId="10" fontId="2" fillId="0" borderId="18" xfId="2" applyNumberFormat="1" applyFont="1" applyBorder="1" applyAlignment="1">
      <alignment horizontal="center" vertical="center"/>
    </xf>
    <xf numFmtId="0" fontId="15" fillId="0" borderId="0" xfId="0" applyFont="1" applyAlignment="1">
      <alignment horizontal="left" vertical="top"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9" fontId="0" fillId="0" borderId="18" xfId="2" applyFont="1" applyBorder="1" applyAlignment="1">
      <alignment horizontal="center" vertical="center"/>
    </xf>
    <xf numFmtId="9" fontId="0" fillId="0" borderId="19" xfId="2" applyFont="1" applyBorder="1" applyAlignment="1">
      <alignment horizontal="center" vertical="center"/>
    </xf>
    <xf numFmtId="9" fontId="0" fillId="0" borderId="22" xfId="2" applyFont="1" applyBorder="1" applyAlignment="1">
      <alignment horizontal="center" vertical="center"/>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27"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4" fillId="0" borderId="13" xfId="0" applyFont="1" applyFill="1" applyBorder="1" applyAlignment="1">
      <alignment horizontal="center" vertical="center" wrapText="1"/>
    </xf>
    <xf numFmtId="0" fontId="0" fillId="0" borderId="14" xfId="0" applyFill="1" applyBorder="1" applyAlignment="1">
      <alignment horizontal="center" vertical="center" wrapText="1"/>
    </xf>
    <xf numFmtId="0" fontId="11" fillId="0" borderId="21" xfId="0" applyFont="1" applyFill="1" applyBorder="1" applyAlignment="1">
      <alignment horizontal="center"/>
    </xf>
    <xf numFmtId="0" fontId="11" fillId="0" borderId="25" xfId="0" applyFont="1" applyFill="1" applyBorder="1" applyAlignment="1">
      <alignment horizontal="center"/>
    </xf>
    <xf numFmtId="0" fontId="14" fillId="0" borderId="33" xfId="0" applyFont="1" applyBorder="1" applyAlignment="1">
      <alignment horizontal="center"/>
    </xf>
    <xf numFmtId="0" fontId="1" fillId="4" borderId="24"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9" xfId="0"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2" fillId="0" borderId="16"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0" fillId="0" borderId="9" xfId="0" applyBorder="1" applyAlignment="1">
      <alignment horizontal="left" vertical="center"/>
    </xf>
    <xf numFmtId="10" fontId="6" fillId="3" borderId="2" xfId="2" applyNumberFormat="1" applyFont="1" applyFill="1" applyBorder="1" applyAlignment="1">
      <alignment horizontal="center" vertical="center"/>
    </xf>
    <xf numFmtId="0" fontId="2" fillId="0" borderId="23" xfId="0" applyFont="1" applyBorder="1" applyAlignment="1">
      <alignment horizontal="center"/>
    </xf>
    <xf numFmtId="0" fontId="2" fillId="0" borderId="18" xfId="0" applyFont="1" applyBorder="1" applyAlignment="1">
      <alignment horizontal="center"/>
    </xf>
    <xf numFmtId="9" fontId="0" fillId="0" borderId="8" xfId="2" applyFont="1" applyBorder="1" applyAlignment="1">
      <alignment horizontal="center" vertical="center" wrapText="1"/>
    </xf>
    <xf numFmtId="9" fontId="0" fillId="0" borderId="18" xfId="2" applyFont="1" applyBorder="1" applyAlignment="1">
      <alignment horizontal="center" vertical="center" wrapText="1"/>
    </xf>
    <xf numFmtId="0" fontId="0" fillId="0" borderId="8"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7" xfId="0" applyFont="1" applyBorder="1" applyAlignment="1">
      <alignment horizontal="left"/>
    </xf>
    <xf numFmtId="0" fontId="2" fillId="0" borderId="8" xfId="0" applyFont="1" applyBorder="1" applyAlignment="1">
      <alignment horizontal="left"/>
    </xf>
    <xf numFmtId="0" fontId="2" fillId="0" borderId="16"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13" xfId="0" applyFont="1" applyBorder="1" applyAlignment="1">
      <alignment horizontal="left"/>
    </xf>
    <xf numFmtId="0" fontId="2" fillId="0" borderId="17" xfId="0" applyFont="1" applyBorder="1" applyAlignment="1">
      <alignment horizontal="left"/>
    </xf>
    <xf numFmtId="9" fontId="0" fillId="0" borderId="20" xfId="2" applyFont="1" applyBorder="1" applyAlignment="1">
      <alignment horizontal="center" vertical="center"/>
    </xf>
    <xf numFmtId="0" fontId="9" fillId="2" borderId="0" xfId="0" applyFont="1" applyFill="1" applyBorder="1" applyAlignment="1">
      <alignment horizontal="left"/>
    </xf>
    <xf numFmtId="9" fontId="7" fillId="3" borderId="2"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3" borderId="13" xfId="1" applyNumberFormat="1" applyFont="1" applyFill="1" applyBorder="1" applyAlignment="1">
      <alignment horizontal="center" vertical="center"/>
    </xf>
    <xf numFmtId="0" fontId="6" fillId="3" borderId="15" xfId="1" applyNumberFormat="1" applyFont="1" applyFill="1" applyBorder="1" applyAlignment="1">
      <alignment horizontal="center" vertical="center"/>
    </xf>
    <xf numFmtId="9" fontId="0" fillId="5" borderId="8" xfId="2" applyFont="1" applyFill="1" applyBorder="1" applyAlignment="1">
      <alignment horizontal="center" vertical="center" wrapText="1"/>
    </xf>
    <xf numFmtId="9" fontId="0" fillId="5" borderId="18" xfId="2" applyFont="1" applyFill="1" applyBorder="1" applyAlignment="1">
      <alignment horizontal="center" vertical="center" wrapText="1"/>
    </xf>
    <xf numFmtId="9" fontId="0" fillId="5" borderId="18" xfId="2" applyFont="1" applyFill="1" applyBorder="1" applyAlignment="1">
      <alignment horizontal="center" vertical="center"/>
    </xf>
    <xf numFmtId="9" fontId="0" fillId="5" borderId="19" xfId="2" applyFont="1" applyFill="1" applyBorder="1" applyAlignment="1">
      <alignment horizontal="center" vertical="center"/>
    </xf>
    <xf numFmtId="9" fontId="0" fillId="5" borderId="22" xfId="2" applyFont="1" applyFill="1" applyBorder="1" applyAlignment="1">
      <alignment horizontal="center" vertical="center"/>
    </xf>
    <xf numFmtId="9" fontId="0" fillId="5" borderId="20" xfId="2" applyFont="1" applyFill="1" applyBorder="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5"/>
  <sheetViews>
    <sheetView tabSelected="1" topLeftCell="A37" zoomScale="80" zoomScaleNormal="80" workbookViewId="0">
      <selection activeCell="B38" sqref="B38:G38"/>
    </sheetView>
  </sheetViews>
  <sheetFormatPr baseColWidth="10" defaultRowHeight="15" x14ac:dyDescent="0.25"/>
  <cols>
    <col min="1" max="1" width="3.42578125" style="1" bestFit="1" customWidth="1"/>
    <col min="2" max="4" width="3.42578125" style="1" customWidth="1"/>
    <col min="5" max="5" width="7" style="1" customWidth="1"/>
    <col min="6" max="6" width="3.42578125" style="1" customWidth="1"/>
    <col min="7" max="7" width="30.5703125" style="1" customWidth="1"/>
    <col min="8" max="8" width="6" style="1" bestFit="1" customWidth="1"/>
    <col min="9" max="9" width="8.7109375" style="1" bestFit="1" customWidth="1"/>
    <col min="10" max="10" width="6.42578125" style="1" bestFit="1" customWidth="1"/>
    <col min="11" max="11" width="16.28515625" style="1" customWidth="1"/>
    <col min="12" max="12" width="15.140625" style="1" customWidth="1"/>
    <col min="13" max="13" width="8.7109375" style="1" customWidth="1"/>
    <col min="14" max="14" width="12.42578125" style="1" customWidth="1"/>
    <col min="15" max="15" width="15.85546875" style="1" customWidth="1"/>
    <col min="16" max="16" width="15" style="1" customWidth="1"/>
    <col min="17" max="17" width="7.28515625" style="1" customWidth="1"/>
    <col min="18" max="18" width="67.140625" style="1" customWidth="1"/>
    <col min="19" max="16384" width="11.42578125" style="1"/>
  </cols>
  <sheetData>
    <row r="1" spans="1:18" ht="42" customHeight="1" x14ac:dyDescent="0.35">
      <c r="A1" s="49"/>
      <c r="B1" s="50"/>
      <c r="C1" s="50"/>
      <c r="D1" s="50"/>
      <c r="E1" s="50"/>
      <c r="F1" s="50"/>
      <c r="G1" s="51"/>
      <c r="H1" s="57" t="s">
        <v>25</v>
      </c>
      <c r="I1" s="58"/>
      <c r="J1" s="58"/>
      <c r="K1" s="58"/>
      <c r="L1" s="58"/>
      <c r="M1" s="58"/>
      <c r="N1" s="58"/>
      <c r="O1" s="58"/>
      <c r="P1" s="58"/>
      <c r="Q1" s="58"/>
      <c r="R1" s="10" t="s">
        <v>22</v>
      </c>
    </row>
    <row r="2" spans="1:18" ht="34.5" customHeight="1" thickBot="1" x14ac:dyDescent="0.3">
      <c r="A2" s="52"/>
      <c r="B2" s="53"/>
      <c r="C2" s="53"/>
      <c r="D2" s="53"/>
      <c r="E2" s="53"/>
      <c r="F2" s="53"/>
      <c r="G2" s="54"/>
      <c r="H2" s="55" t="s">
        <v>65</v>
      </c>
      <c r="I2" s="56"/>
      <c r="J2" s="56"/>
      <c r="K2" s="56"/>
      <c r="L2" s="56"/>
      <c r="M2" s="56"/>
      <c r="N2" s="56"/>
      <c r="O2" s="56"/>
      <c r="P2" s="56"/>
      <c r="Q2" s="56"/>
      <c r="R2" s="11" t="s">
        <v>66</v>
      </c>
    </row>
    <row r="3" spans="1:18" s="12" customFormat="1" ht="24.75" customHeight="1" thickBot="1" x14ac:dyDescent="0.3">
      <c r="A3" s="13" t="s">
        <v>23</v>
      </c>
      <c r="B3" s="14"/>
      <c r="C3" s="14"/>
      <c r="D3" s="14"/>
      <c r="E3" s="14"/>
      <c r="F3" s="14"/>
      <c r="G3" s="59" t="s">
        <v>71</v>
      </c>
      <c r="H3" s="59"/>
      <c r="I3" s="59"/>
      <c r="J3" s="59"/>
      <c r="K3" s="59"/>
      <c r="L3" s="59"/>
      <c r="M3" s="59"/>
      <c r="N3" s="59"/>
      <c r="O3" s="59" t="s">
        <v>24</v>
      </c>
      <c r="P3" s="59"/>
      <c r="Q3" s="59"/>
      <c r="R3" s="15" t="s">
        <v>72</v>
      </c>
    </row>
    <row r="4" spans="1:18" s="2" customFormat="1" ht="15" customHeight="1" x14ac:dyDescent="0.25">
      <c r="A4" s="60" t="s">
        <v>4</v>
      </c>
      <c r="B4" s="61"/>
      <c r="C4" s="61"/>
      <c r="D4" s="61"/>
      <c r="E4" s="61"/>
      <c r="F4" s="61"/>
      <c r="G4" s="61"/>
      <c r="H4" s="61"/>
      <c r="I4" s="61"/>
      <c r="J4" s="61"/>
      <c r="K4" s="61"/>
      <c r="L4" s="61"/>
      <c r="M4" s="61"/>
      <c r="N4" s="61"/>
      <c r="O4" s="61"/>
      <c r="P4" s="61"/>
      <c r="Q4" s="61"/>
      <c r="R4" s="62"/>
    </row>
    <row r="5" spans="1:18" x14ac:dyDescent="0.25">
      <c r="A5" s="86"/>
      <c r="B5" s="87"/>
      <c r="C5" s="87"/>
      <c r="D5" s="87"/>
      <c r="E5" s="87"/>
      <c r="F5" s="87"/>
      <c r="G5" s="87"/>
      <c r="H5" s="87"/>
      <c r="I5" s="87"/>
      <c r="J5" s="87"/>
      <c r="K5" s="87"/>
      <c r="L5" s="87"/>
      <c r="M5" s="87"/>
      <c r="N5" s="87"/>
      <c r="O5" s="87"/>
      <c r="P5" s="87"/>
      <c r="Q5" s="87"/>
      <c r="R5" s="6" t="s">
        <v>40</v>
      </c>
    </row>
    <row r="6" spans="1:18" ht="15.75" thickBot="1" x14ac:dyDescent="0.3">
      <c r="A6" s="88" t="s">
        <v>77</v>
      </c>
      <c r="B6" s="89"/>
      <c r="C6" s="89"/>
      <c r="D6" s="89"/>
      <c r="E6" s="89"/>
      <c r="F6" s="89"/>
      <c r="G6" s="89"/>
      <c r="H6" s="89"/>
      <c r="I6" s="89"/>
      <c r="J6" s="89"/>
      <c r="K6" s="89"/>
      <c r="L6" s="90"/>
      <c r="M6" s="91" t="s">
        <v>80</v>
      </c>
      <c r="N6" s="89"/>
      <c r="O6" s="89"/>
      <c r="P6" s="89"/>
      <c r="Q6" s="89"/>
      <c r="R6" s="92"/>
    </row>
    <row r="7" spans="1:18" ht="18.75" x14ac:dyDescent="0.25">
      <c r="A7" s="63" t="s">
        <v>9</v>
      </c>
      <c r="B7" s="64"/>
      <c r="C7" s="64"/>
      <c r="D7" s="64"/>
      <c r="E7" s="64"/>
      <c r="F7" s="64"/>
      <c r="G7" s="64"/>
      <c r="H7" s="64"/>
      <c r="I7" s="64"/>
      <c r="J7" s="64"/>
      <c r="K7" s="64"/>
      <c r="L7" s="64"/>
      <c r="M7" s="64"/>
      <c r="N7" s="65"/>
      <c r="O7" s="65"/>
      <c r="P7" s="65"/>
      <c r="Q7" s="65"/>
      <c r="R7" s="66"/>
    </row>
    <row r="8" spans="1:18" s="2" customFormat="1" ht="30" customHeight="1" x14ac:dyDescent="0.25">
      <c r="A8" s="47" t="s">
        <v>1</v>
      </c>
      <c r="B8" s="48"/>
      <c r="C8" s="48"/>
      <c r="D8" s="48"/>
      <c r="E8" s="48"/>
      <c r="F8" s="48"/>
      <c r="G8" s="48"/>
      <c r="H8" s="8" t="s">
        <v>17</v>
      </c>
      <c r="I8" s="8" t="s">
        <v>2</v>
      </c>
      <c r="J8" s="42" t="s">
        <v>67</v>
      </c>
      <c r="K8" s="43"/>
      <c r="L8" s="42" t="s">
        <v>68</v>
      </c>
      <c r="M8" s="43"/>
      <c r="N8" s="42" t="s">
        <v>79</v>
      </c>
      <c r="O8" s="43"/>
      <c r="P8" s="42" t="s">
        <v>78</v>
      </c>
      <c r="Q8" s="43"/>
      <c r="R8" s="7" t="s">
        <v>0</v>
      </c>
    </row>
    <row r="9" spans="1:18" ht="77.25" customHeight="1" x14ac:dyDescent="0.25">
      <c r="A9" s="23">
        <v>1</v>
      </c>
      <c r="B9" s="76" t="s">
        <v>26</v>
      </c>
      <c r="C9" s="71"/>
      <c r="D9" s="71"/>
      <c r="E9" s="71"/>
      <c r="F9" s="71"/>
      <c r="G9" s="72"/>
      <c r="H9" s="44">
        <v>0.4</v>
      </c>
      <c r="I9" s="16">
        <v>0.1</v>
      </c>
      <c r="J9" s="17">
        <v>5</v>
      </c>
      <c r="K9" s="18">
        <v>0.05</v>
      </c>
      <c r="L9" s="17">
        <v>3</v>
      </c>
      <c r="M9" s="18">
        <v>0.03</v>
      </c>
      <c r="N9" s="17">
        <v>5</v>
      </c>
      <c r="O9" s="18">
        <v>0.05</v>
      </c>
      <c r="P9" s="17">
        <v>5</v>
      </c>
      <c r="Q9" s="18">
        <v>0.05</v>
      </c>
      <c r="R9" s="36" t="s">
        <v>41</v>
      </c>
    </row>
    <row r="10" spans="1:18" ht="60" x14ac:dyDescent="0.25">
      <c r="A10" s="23">
        <v>2</v>
      </c>
      <c r="B10" s="76" t="s">
        <v>27</v>
      </c>
      <c r="C10" s="71"/>
      <c r="D10" s="71"/>
      <c r="E10" s="71"/>
      <c r="F10" s="71"/>
      <c r="G10" s="72"/>
      <c r="H10" s="45"/>
      <c r="I10" s="16">
        <v>0.05</v>
      </c>
      <c r="J10" s="17">
        <v>5</v>
      </c>
      <c r="K10" s="18">
        <v>0.05</v>
      </c>
      <c r="L10" s="17">
        <v>4</v>
      </c>
      <c r="M10" s="18">
        <v>0.04</v>
      </c>
      <c r="N10" s="17">
        <v>5</v>
      </c>
      <c r="O10" s="18">
        <v>0.05</v>
      </c>
      <c r="P10" s="17">
        <v>5</v>
      </c>
      <c r="Q10" s="18">
        <v>0.05</v>
      </c>
      <c r="R10" s="36" t="s">
        <v>43</v>
      </c>
    </row>
    <row r="11" spans="1:18" ht="45" x14ac:dyDescent="0.25">
      <c r="A11" s="23">
        <v>3</v>
      </c>
      <c r="B11" s="76" t="s">
        <v>28</v>
      </c>
      <c r="C11" s="71"/>
      <c r="D11" s="71"/>
      <c r="E11" s="71"/>
      <c r="F11" s="71"/>
      <c r="G11" s="72"/>
      <c r="H11" s="45"/>
      <c r="I11" s="16">
        <v>0.1</v>
      </c>
      <c r="J11" s="17">
        <v>4</v>
      </c>
      <c r="K11" s="18">
        <v>0.04</v>
      </c>
      <c r="L11" s="17">
        <v>5</v>
      </c>
      <c r="M11" s="18">
        <v>0.05</v>
      </c>
      <c r="N11" s="17">
        <v>5</v>
      </c>
      <c r="O11" s="18">
        <v>0.05</v>
      </c>
      <c r="P11" s="17">
        <v>5</v>
      </c>
      <c r="Q11" s="18"/>
      <c r="R11" s="36" t="s">
        <v>42</v>
      </c>
    </row>
    <row r="12" spans="1:18" ht="51.75" customHeight="1" x14ac:dyDescent="0.25">
      <c r="A12" s="23">
        <v>4</v>
      </c>
      <c r="B12" s="76" t="s">
        <v>29</v>
      </c>
      <c r="C12" s="71"/>
      <c r="D12" s="71"/>
      <c r="E12" s="71"/>
      <c r="F12" s="71"/>
      <c r="G12" s="72"/>
      <c r="H12" s="45"/>
      <c r="I12" s="16">
        <v>0.1</v>
      </c>
      <c r="J12" s="17">
        <v>3</v>
      </c>
      <c r="K12" s="18">
        <v>0.03</v>
      </c>
      <c r="L12" s="17">
        <v>3</v>
      </c>
      <c r="M12" s="18">
        <v>0.03</v>
      </c>
      <c r="N12" s="17">
        <v>3</v>
      </c>
      <c r="O12" s="18">
        <v>0.03</v>
      </c>
      <c r="P12" s="17">
        <v>5</v>
      </c>
      <c r="Q12" s="18">
        <v>0.05</v>
      </c>
      <c r="R12" s="36" t="s">
        <v>44</v>
      </c>
    </row>
    <row r="13" spans="1:18" ht="51.75" customHeight="1" x14ac:dyDescent="0.25">
      <c r="A13" s="23">
        <v>5</v>
      </c>
      <c r="B13" s="76" t="s">
        <v>45</v>
      </c>
      <c r="C13" s="71"/>
      <c r="D13" s="71"/>
      <c r="E13" s="71"/>
      <c r="F13" s="71"/>
      <c r="G13" s="72"/>
      <c r="H13" s="45"/>
      <c r="I13" s="16">
        <v>0.15</v>
      </c>
      <c r="J13" s="17">
        <v>5</v>
      </c>
      <c r="K13" s="18">
        <v>0.05</v>
      </c>
      <c r="L13" s="17">
        <v>5</v>
      </c>
      <c r="M13" s="18">
        <v>0.05</v>
      </c>
      <c r="N13" s="17">
        <v>5</v>
      </c>
      <c r="O13" s="18">
        <v>0.05</v>
      </c>
      <c r="P13" s="17">
        <v>5</v>
      </c>
      <c r="Q13" s="18">
        <v>0.05</v>
      </c>
      <c r="R13" s="36" t="s">
        <v>46</v>
      </c>
    </row>
    <row r="14" spans="1:18" ht="51" customHeight="1" x14ac:dyDescent="0.25">
      <c r="A14" s="23">
        <v>6</v>
      </c>
      <c r="B14" s="70" t="s">
        <v>30</v>
      </c>
      <c r="C14" s="71"/>
      <c r="D14" s="71"/>
      <c r="E14" s="71"/>
      <c r="F14" s="71"/>
      <c r="G14" s="72"/>
      <c r="H14" s="45"/>
      <c r="I14" s="16">
        <v>0.1</v>
      </c>
      <c r="J14" s="17">
        <v>5</v>
      </c>
      <c r="K14" s="18">
        <v>0.05</v>
      </c>
      <c r="L14" s="17">
        <v>5</v>
      </c>
      <c r="M14" s="18">
        <v>0.05</v>
      </c>
      <c r="N14" s="17">
        <v>5</v>
      </c>
      <c r="O14" s="18">
        <v>0.05</v>
      </c>
      <c r="P14" s="17">
        <v>5</v>
      </c>
      <c r="Q14" s="18">
        <v>0.05</v>
      </c>
      <c r="R14" s="36" t="s">
        <v>46</v>
      </c>
    </row>
    <row r="15" spans="1:18" ht="78" customHeight="1" x14ac:dyDescent="0.25">
      <c r="A15" s="23">
        <v>7</v>
      </c>
      <c r="B15" s="70" t="s">
        <v>31</v>
      </c>
      <c r="C15" s="71"/>
      <c r="D15" s="71"/>
      <c r="E15" s="71"/>
      <c r="F15" s="71"/>
      <c r="G15" s="72"/>
      <c r="H15" s="45"/>
      <c r="I15" s="16">
        <v>0.15</v>
      </c>
      <c r="J15" s="17">
        <v>4</v>
      </c>
      <c r="K15" s="18">
        <v>0.04</v>
      </c>
      <c r="L15" s="17">
        <v>3</v>
      </c>
      <c r="M15" s="18">
        <v>0.03</v>
      </c>
      <c r="N15" s="17">
        <v>5</v>
      </c>
      <c r="O15" s="18">
        <v>0.05</v>
      </c>
      <c r="P15" s="17">
        <v>5</v>
      </c>
      <c r="Q15" s="18">
        <v>0.05</v>
      </c>
      <c r="R15" s="36" t="s">
        <v>47</v>
      </c>
    </row>
    <row r="16" spans="1:18" ht="61.5" customHeight="1" x14ac:dyDescent="0.25">
      <c r="A16" s="23">
        <v>8</v>
      </c>
      <c r="B16" s="70" t="s">
        <v>32</v>
      </c>
      <c r="C16" s="71"/>
      <c r="D16" s="71"/>
      <c r="E16" s="71"/>
      <c r="F16" s="71"/>
      <c r="G16" s="72"/>
      <c r="H16" s="45"/>
      <c r="I16" s="16">
        <v>0.2</v>
      </c>
      <c r="J16" s="17">
        <v>4</v>
      </c>
      <c r="K16" s="18">
        <v>0.04</v>
      </c>
      <c r="L16" s="17">
        <v>5</v>
      </c>
      <c r="M16" s="18">
        <v>0.05</v>
      </c>
      <c r="N16" s="17">
        <v>5</v>
      </c>
      <c r="O16" s="18">
        <v>0.05</v>
      </c>
      <c r="P16" s="17">
        <v>4</v>
      </c>
      <c r="Q16" s="18">
        <v>0.04</v>
      </c>
      <c r="R16" s="36" t="s">
        <v>48</v>
      </c>
    </row>
    <row r="17" spans="1:18" ht="49.5" customHeight="1" x14ac:dyDescent="0.25">
      <c r="A17" s="23">
        <v>9</v>
      </c>
      <c r="B17" s="70" t="s">
        <v>33</v>
      </c>
      <c r="C17" s="71"/>
      <c r="D17" s="71"/>
      <c r="E17" s="71"/>
      <c r="F17" s="71"/>
      <c r="G17" s="72"/>
      <c r="H17" s="45"/>
      <c r="I17" s="16">
        <v>0.05</v>
      </c>
      <c r="J17" s="17">
        <v>5</v>
      </c>
      <c r="K17" s="18">
        <v>0.05</v>
      </c>
      <c r="L17" s="17">
        <v>5</v>
      </c>
      <c r="M17" s="18">
        <v>0.05</v>
      </c>
      <c r="N17" s="17">
        <v>4</v>
      </c>
      <c r="O17" s="18">
        <v>0.04</v>
      </c>
      <c r="P17" s="17">
        <v>5</v>
      </c>
      <c r="Q17" s="18">
        <v>0.05</v>
      </c>
      <c r="R17" s="36" t="s">
        <v>49</v>
      </c>
    </row>
    <row r="18" spans="1:18" ht="15.75" thickBot="1" x14ac:dyDescent="0.3">
      <c r="A18" s="73" t="s">
        <v>3</v>
      </c>
      <c r="B18" s="74"/>
      <c r="C18" s="74"/>
      <c r="D18" s="74"/>
      <c r="E18" s="74"/>
      <c r="F18" s="74"/>
      <c r="G18" s="75"/>
      <c r="H18" s="46"/>
      <c r="I18" s="19">
        <f>+SUM(I9:I17)</f>
        <v>1</v>
      </c>
      <c r="J18" s="20">
        <f>+SUM(J9:J17)</f>
        <v>40</v>
      </c>
      <c r="K18" s="21">
        <f>SUM(K9:K17)</f>
        <v>0.39999999999999997</v>
      </c>
      <c r="L18" s="20">
        <f>+SUM(L9:L17)</f>
        <v>38</v>
      </c>
      <c r="M18" s="21">
        <f>SUM(M9:M17)</f>
        <v>0.38</v>
      </c>
      <c r="N18" s="20">
        <f>+SUM(N9:N17)</f>
        <v>42</v>
      </c>
      <c r="O18" s="21">
        <f>SUM(O9:O17)</f>
        <v>0.42</v>
      </c>
      <c r="P18" s="20">
        <f>+SUM(P9:P17)</f>
        <v>44</v>
      </c>
      <c r="Q18" s="21">
        <f>SUM(Q9:Q17)</f>
        <v>0.38999999999999996</v>
      </c>
      <c r="R18" s="25"/>
    </row>
    <row r="19" spans="1:18" ht="15" customHeight="1" x14ac:dyDescent="0.25">
      <c r="A19" s="63" t="s">
        <v>10</v>
      </c>
      <c r="B19" s="64"/>
      <c r="C19" s="64"/>
      <c r="D19" s="64"/>
      <c r="E19" s="64"/>
      <c r="F19" s="64"/>
      <c r="G19" s="64"/>
      <c r="H19" s="64"/>
      <c r="I19" s="64"/>
      <c r="J19" s="64"/>
      <c r="K19" s="64"/>
      <c r="L19" s="64"/>
      <c r="M19" s="64"/>
      <c r="N19" s="65"/>
      <c r="O19" s="65"/>
      <c r="P19" s="65"/>
      <c r="Q19" s="65"/>
      <c r="R19" s="66"/>
    </row>
    <row r="20" spans="1:18" s="2" customFormat="1" ht="30" customHeight="1" x14ac:dyDescent="0.25">
      <c r="A20" s="47" t="s">
        <v>1</v>
      </c>
      <c r="B20" s="48"/>
      <c r="C20" s="48"/>
      <c r="D20" s="48"/>
      <c r="E20" s="48"/>
      <c r="F20" s="48"/>
      <c r="G20" s="48"/>
      <c r="H20" s="8" t="s">
        <v>17</v>
      </c>
      <c r="I20" s="8" t="s">
        <v>2</v>
      </c>
      <c r="J20" s="42" t="s">
        <v>67</v>
      </c>
      <c r="K20" s="43"/>
      <c r="L20" s="42" t="s">
        <v>68</v>
      </c>
      <c r="M20" s="43"/>
      <c r="N20" s="42" t="s">
        <v>69</v>
      </c>
      <c r="O20" s="43"/>
      <c r="P20" s="42" t="s">
        <v>70</v>
      </c>
      <c r="Q20" s="43"/>
      <c r="R20" s="7" t="s">
        <v>0</v>
      </c>
    </row>
    <row r="21" spans="1:18" ht="66" customHeight="1" x14ac:dyDescent="0.25">
      <c r="A21" s="23">
        <v>1</v>
      </c>
      <c r="B21" s="67" t="s">
        <v>34</v>
      </c>
      <c r="C21" s="68"/>
      <c r="D21" s="68"/>
      <c r="E21" s="68"/>
      <c r="F21" s="68"/>
      <c r="G21" s="69"/>
      <c r="H21" s="44">
        <v>0.3</v>
      </c>
      <c r="I21" s="18">
        <v>0.3</v>
      </c>
      <c r="J21" s="17">
        <v>4</v>
      </c>
      <c r="K21" s="18">
        <v>0.04</v>
      </c>
      <c r="L21" s="17">
        <v>5</v>
      </c>
      <c r="M21" s="18">
        <v>0.05</v>
      </c>
      <c r="N21" s="17">
        <v>5</v>
      </c>
      <c r="O21" s="18">
        <v>0.05</v>
      </c>
      <c r="P21" s="17">
        <v>5</v>
      </c>
      <c r="Q21" s="18">
        <v>0.05</v>
      </c>
      <c r="R21" s="36" t="s">
        <v>50</v>
      </c>
    </row>
    <row r="22" spans="1:18" ht="45" x14ac:dyDescent="0.25">
      <c r="A22" s="23">
        <v>2</v>
      </c>
      <c r="B22" s="67" t="s">
        <v>35</v>
      </c>
      <c r="C22" s="68"/>
      <c r="D22" s="68"/>
      <c r="E22" s="68"/>
      <c r="F22" s="68"/>
      <c r="G22" s="69"/>
      <c r="H22" s="45"/>
      <c r="I22" s="18">
        <v>0.1</v>
      </c>
      <c r="J22" s="17">
        <v>5</v>
      </c>
      <c r="K22" s="18">
        <v>0.05</v>
      </c>
      <c r="L22" s="17">
        <v>4</v>
      </c>
      <c r="M22" s="18">
        <v>0.04</v>
      </c>
      <c r="N22" s="17">
        <v>3</v>
      </c>
      <c r="O22" s="18">
        <v>0.03</v>
      </c>
      <c r="P22" s="17">
        <v>5</v>
      </c>
      <c r="Q22" s="18">
        <v>0.05</v>
      </c>
      <c r="R22" s="36" t="s">
        <v>51</v>
      </c>
    </row>
    <row r="23" spans="1:18" ht="45" x14ac:dyDescent="0.25">
      <c r="A23" s="23">
        <v>3</v>
      </c>
      <c r="B23" s="67" t="s">
        <v>36</v>
      </c>
      <c r="C23" s="68"/>
      <c r="D23" s="68"/>
      <c r="E23" s="68"/>
      <c r="F23" s="68"/>
      <c r="G23" s="69"/>
      <c r="H23" s="45"/>
      <c r="I23" s="18">
        <v>0.1</v>
      </c>
      <c r="J23" s="17">
        <v>4</v>
      </c>
      <c r="K23" s="18">
        <v>0.04</v>
      </c>
      <c r="L23" s="17">
        <v>5</v>
      </c>
      <c r="M23" s="18">
        <v>0.05</v>
      </c>
      <c r="N23" s="17">
        <v>2</v>
      </c>
      <c r="O23" s="18">
        <v>0.02</v>
      </c>
      <c r="P23" s="17">
        <v>2</v>
      </c>
      <c r="Q23" s="18">
        <v>0.02</v>
      </c>
      <c r="R23" s="36" t="s">
        <v>52</v>
      </c>
    </row>
    <row r="24" spans="1:18" ht="46.5" customHeight="1" x14ac:dyDescent="0.25">
      <c r="A24" s="23">
        <v>4</v>
      </c>
      <c r="B24" s="67" t="s">
        <v>37</v>
      </c>
      <c r="C24" s="68"/>
      <c r="D24" s="68"/>
      <c r="E24" s="68"/>
      <c r="F24" s="68"/>
      <c r="G24" s="69"/>
      <c r="H24" s="45"/>
      <c r="I24" s="16">
        <v>0.2</v>
      </c>
      <c r="J24" s="17">
        <v>5</v>
      </c>
      <c r="K24" s="18">
        <v>0.05</v>
      </c>
      <c r="L24" s="17">
        <v>5</v>
      </c>
      <c r="M24" s="18">
        <v>0.05</v>
      </c>
      <c r="N24" s="17">
        <v>4</v>
      </c>
      <c r="O24" s="18">
        <v>0.04</v>
      </c>
      <c r="P24" s="17">
        <v>5</v>
      </c>
      <c r="Q24" s="18">
        <v>0.05</v>
      </c>
      <c r="R24" s="30" t="s">
        <v>53</v>
      </c>
    </row>
    <row r="25" spans="1:18" ht="61.5" customHeight="1" x14ac:dyDescent="0.25">
      <c r="A25" s="23">
        <v>5</v>
      </c>
      <c r="B25" s="67" t="s">
        <v>38</v>
      </c>
      <c r="C25" s="68"/>
      <c r="D25" s="68"/>
      <c r="E25" s="68"/>
      <c r="F25" s="68"/>
      <c r="G25" s="69"/>
      <c r="H25" s="45"/>
      <c r="I25" s="18">
        <v>0.2</v>
      </c>
      <c r="J25" s="17">
        <v>5</v>
      </c>
      <c r="K25" s="18">
        <v>0.05</v>
      </c>
      <c r="L25" s="17">
        <v>3</v>
      </c>
      <c r="M25" s="18">
        <v>0.03</v>
      </c>
      <c r="N25" s="17">
        <v>3</v>
      </c>
      <c r="O25" s="18">
        <v>0.03</v>
      </c>
      <c r="P25" s="17">
        <v>5</v>
      </c>
      <c r="Q25" s="18">
        <v>0.05</v>
      </c>
      <c r="R25" s="36" t="s">
        <v>54</v>
      </c>
    </row>
    <row r="26" spans="1:18" ht="75" x14ac:dyDescent="0.25">
      <c r="A26" s="23">
        <v>6</v>
      </c>
      <c r="B26" s="67" t="s">
        <v>39</v>
      </c>
      <c r="C26" s="68"/>
      <c r="D26" s="68"/>
      <c r="E26" s="68"/>
      <c r="F26" s="68"/>
      <c r="G26" s="69"/>
      <c r="H26" s="45"/>
      <c r="I26" s="18">
        <v>0.1</v>
      </c>
      <c r="J26" s="17">
        <v>4</v>
      </c>
      <c r="K26" s="18">
        <v>0.04</v>
      </c>
      <c r="L26" s="17">
        <v>5</v>
      </c>
      <c r="M26" s="18">
        <v>0.05</v>
      </c>
      <c r="N26" s="17">
        <v>4</v>
      </c>
      <c r="O26" s="18">
        <v>0.04</v>
      </c>
      <c r="P26" s="17">
        <v>5</v>
      </c>
      <c r="Q26" s="18">
        <v>0.05</v>
      </c>
      <c r="R26" s="36" t="s">
        <v>55</v>
      </c>
    </row>
    <row r="27" spans="1:18" ht="15.75" thickBot="1" x14ac:dyDescent="0.3">
      <c r="A27" s="73" t="s">
        <v>3</v>
      </c>
      <c r="B27" s="74"/>
      <c r="C27" s="74"/>
      <c r="D27" s="74"/>
      <c r="E27" s="74"/>
      <c r="F27" s="74"/>
      <c r="G27" s="75"/>
      <c r="H27" s="93"/>
      <c r="I27" s="27">
        <f>+SUM(I21:I26)</f>
        <v>0.99999999999999989</v>
      </c>
      <c r="J27" s="28">
        <f>+SUM(J21:J26)</f>
        <v>27</v>
      </c>
      <c r="K27" s="29">
        <f>SUM(K21:K26)</f>
        <v>0.26999999999999996</v>
      </c>
      <c r="L27" s="28">
        <f>+SUM(L21:L26)</f>
        <v>27</v>
      </c>
      <c r="M27" s="29">
        <f>SUM(M21:M26)</f>
        <v>0.27</v>
      </c>
      <c r="N27" s="28">
        <f>+SUM(N21:N26)</f>
        <v>21</v>
      </c>
      <c r="O27" s="29">
        <f>SUM(O21:O26)</f>
        <v>0.21000000000000002</v>
      </c>
      <c r="P27" s="28">
        <f>+SUM(P21:P26)</f>
        <v>27</v>
      </c>
      <c r="Q27" s="29">
        <f>SUM(Q21:Q26)</f>
        <v>0.27</v>
      </c>
      <c r="R27" s="24"/>
    </row>
    <row r="28" spans="1:18" ht="15" customHeight="1" x14ac:dyDescent="0.25">
      <c r="A28" s="63" t="s">
        <v>11</v>
      </c>
      <c r="B28" s="64"/>
      <c r="C28" s="64"/>
      <c r="D28" s="64"/>
      <c r="E28" s="64"/>
      <c r="F28" s="64"/>
      <c r="G28" s="64"/>
      <c r="H28" s="64"/>
      <c r="I28" s="64"/>
      <c r="J28" s="64"/>
      <c r="K28" s="64"/>
      <c r="L28" s="64"/>
      <c r="M28" s="64"/>
      <c r="N28" s="65"/>
      <c r="O28" s="65"/>
      <c r="P28" s="65"/>
      <c r="Q28" s="65"/>
      <c r="R28" s="66"/>
    </row>
    <row r="29" spans="1:18" s="2" customFormat="1" ht="30" customHeight="1" x14ac:dyDescent="0.25">
      <c r="A29" s="47" t="s">
        <v>1</v>
      </c>
      <c r="B29" s="48"/>
      <c r="C29" s="48"/>
      <c r="D29" s="48"/>
      <c r="E29" s="48"/>
      <c r="F29" s="48"/>
      <c r="G29" s="48"/>
      <c r="H29" s="8" t="s">
        <v>17</v>
      </c>
      <c r="I29" s="8" t="s">
        <v>2</v>
      </c>
      <c r="J29" s="42" t="s">
        <v>67</v>
      </c>
      <c r="K29" s="43"/>
      <c r="L29" s="42" t="s">
        <v>68</v>
      </c>
      <c r="M29" s="43"/>
      <c r="N29" s="42" t="s">
        <v>69</v>
      </c>
      <c r="O29" s="43"/>
      <c r="P29" s="42" t="s">
        <v>70</v>
      </c>
      <c r="Q29" s="43"/>
      <c r="R29" s="7" t="s">
        <v>0</v>
      </c>
    </row>
    <row r="30" spans="1:18" s="33" customFormat="1" ht="62.25" customHeight="1" x14ac:dyDescent="0.25">
      <c r="A30" s="34">
        <v>1</v>
      </c>
      <c r="B30" s="83" t="s">
        <v>5</v>
      </c>
      <c r="C30" s="84"/>
      <c r="D30" s="84"/>
      <c r="E30" s="84"/>
      <c r="F30" s="84"/>
      <c r="G30" s="85"/>
      <c r="H30" s="44">
        <v>0.15</v>
      </c>
      <c r="I30" s="31">
        <v>0.5</v>
      </c>
      <c r="J30" s="32">
        <v>3</v>
      </c>
      <c r="K30" s="31">
        <v>0.03</v>
      </c>
      <c r="L30" s="32">
        <v>5</v>
      </c>
      <c r="M30" s="31">
        <v>0.05</v>
      </c>
      <c r="N30" s="32">
        <v>4</v>
      </c>
      <c r="O30" s="31">
        <v>0.04</v>
      </c>
      <c r="P30" s="32">
        <v>5</v>
      </c>
      <c r="Q30" s="31">
        <v>0.05</v>
      </c>
      <c r="R30" s="30" t="s">
        <v>56</v>
      </c>
    </row>
    <row r="31" spans="1:18" ht="46.5" customHeight="1" x14ac:dyDescent="0.25">
      <c r="A31" s="23">
        <v>2</v>
      </c>
      <c r="B31" s="67" t="s">
        <v>19</v>
      </c>
      <c r="C31" s="68"/>
      <c r="D31" s="68"/>
      <c r="E31" s="68"/>
      <c r="F31" s="68"/>
      <c r="G31" s="69"/>
      <c r="H31" s="45"/>
      <c r="I31" s="18">
        <v>0.15</v>
      </c>
      <c r="J31" s="17">
        <v>3</v>
      </c>
      <c r="K31" s="18">
        <v>0.03</v>
      </c>
      <c r="L31" s="17">
        <v>4</v>
      </c>
      <c r="M31" s="18">
        <v>0.04</v>
      </c>
      <c r="N31" s="17">
        <v>4</v>
      </c>
      <c r="O31" s="18">
        <v>0.04</v>
      </c>
      <c r="P31" s="17">
        <v>5</v>
      </c>
      <c r="Q31" s="18">
        <v>0.05</v>
      </c>
      <c r="R31" s="35" t="s">
        <v>58</v>
      </c>
    </row>
    <row r="32" spans="1:18" ht="45.75" customHeight="1" x14ac:dyDescent="0.25">
      <c r="A32" s="23">
        <v>3</v>
      </c>
      <c r="B32" s="67" t="s">
        <v>6</v>
      </c>
      <c r="C32" s="68"/>
      <c r="D32" s="68"/>
      <c r="E32" s="68"/>
      <c r="F32" s="68"/>
      <c r="G32" s="69"/>
      <c r="H32" s="45"/>
      <c r="I32" s="18">
        <v>0.1</v>
      </c>
      <c r="J32" s="17">
        <v>2</v>
      </c>
      <c r="K32" s="18">
        <v>0.02</v>
      </c>
      <c r="L32" s="17">
        <v>5</v>
      </c>
      <c r="M32" s="18">
        <v>0.05</v>
      </c>
      <c r="N32" s="17">
        <v>4</v>
      </c>
      <c r="O32" s="18">
        <v>0.04</v>
      </c>
      <c r="P32" s="17">
        <v>5</v>
      </c>
      <c r="Q32" s="18">
        <v>0.05</v>
      </c>
      <c r="R32" s="30" t="s">
        <v>59</v>
      </c>
    </row>
    <row r="33" spans="1:18" ht="61.5" customHeight="1" x14ac:dyDescent="0.25">
      <c r="A33" s="23">
        <v>4</v>
      </c>
      <c r="B33" s="67" t="s">
        <v>7</v>
      </c>
      <c r="C33" s="68"/>
      <c r="D33" s="68"/>
      <c r="E33" s="68"/>
      <c r="F33" s="68"/>
      <c r="G33" s="69"/>
      <c r="H33" s="45"/>
      <c r="I33" s="18">
        <v>0.15</v>
      </c>
      <c r="J33" s="17">
        <v>3</v>
      </c>
      <c r="K33" s="18">
        <v>0.03</v>
      </c>
      <c r="L33" s="17">
        <v>5</v>
      </c>
      <c r="M33" s="18">
        <v>0.05</v>
      </c>
      <c r="N33" s="17">
        <v>3</v>
      </c>
      <c r="O33" s="18">
        <v>0.03</v>
      </c>
      <c r="P33" s="17">
        <v>4</v>
      </c>
      <c r="Q33" s="18">
        <v>0.04</v>
      </c>
      <c r="R33" s="30" t="s">
        <v>60</v>
      </c>
    </row>
    <row r="34" spans="1:18" ht="29.25" customHeight="1" x14ac:dyDescent="0.25">
      <c r="A34" s="23">
        <v>5</v>
      </c>
      <c r="B34" s="67" t="s">
        <v>8</v>
      </c>
      <c r="C34" s="68"/>
      <c r="D34" s="68"/>
      <c r="E34" s="68"/>
      <c r="F34" s="68"/>
      <c r="G34" s="69"/>
      <c r="H34" s="45"/>
      <c r="I34" s="18">
        <v>0.1</v>
      </c>
      <c r="J34" s="17">
        <v>4</v>
      </c>
      <c r="K34" s="18">
        <v>0.04</v>
      </c>
      <c r="L34" s="17">
        <v>5</v>
      </c>
      <c r="M34" s="18">
        <v>0.05</v>
      </c>
      <c r="N34" s="17">
        <v>5</v>
      </c>
      <c r="O34" s="18">
        <v>0.05</v>
      </c>
      <c r="P34" s="17">
        <v>5</v>
      </c>
      <c r="Q34" s="18">
        <v>0.05</v>
      </c>
      <c r="R34" s="9" t="s">
        <v>57</v>
      </c>
    </row>
    <row r="35" spans="1:18" ht="15.75" thickBot="1" x14ac:dyDescent="0.3">
      <c r="A35" s="73" t="s">
        <v>3</v>
      </c>
      <c r="B35" s="74"/>
      <c r="C35" s="74"/>
      <c r="D35" s="74"/>
      <c r="E35" s="74"/>
      <c r="F35" s="74"/>
      <c r="G35" s="75"/>
      <c r="H35" s="46"/>
      <c r="I35" s="27">
        <f>+SUM(I30:I34)</f>
        <v>1</v>
      </c>
      <c r="J35" s="28">
        <f>+SUM(J30:J34)</f>
        <v>15</v>
      </c>
      <c r="K35" s="29">
        <f>SUM(K30:K34)</f>
        <v>0.15</v>
      </c>
      <c r="L35" s="28">
        <f>+SUM(L30:L34)</f>
        <v>24</v>
      </c>
      <c r="M35" s="29">
        <f>SUM(M30:M34)</f>
        <v>0.24</v>
      </c>
      <c r="N35" s="28">
        <f>+SUM(N30:N34)</f>
        <v>20</v>
      </c>
      <c r="O35" s="29">
        <f>SUM(O30:O34)</f>
        <v>0.2</v>
      </c>
      <c r="P35" s="28">
        <f>+SUM(P30:P34)</f>
        <v>24</v>
      </c>
      <c r="Q35" s="29">
        <f>SUM(Q30:Q34)</f>
        <v>0.24000000000000005</v>
      </c>
      <c r="R35" s="26"/>
    </row>
    <row r="36" spans="1:18" ht="15" customHeight="1" x14ac:dyDescent="0.25">
      <c r="A36" s="63" t="s">
        <v>12</v>
      </c>
      <c r="B36" s="64"/>
      <c r="C36" s="64"/>
      <c r="D36" s="64"/>
      <c r="E36" s="64"/>
      <c r="F36" s="64"/>
      <c r="G36" s="64"/>
      <c r="H36" s="64"/>
      <c r="I36" s="64"/>
      <c r="J36" s="64"/>
      <c r="K36" s="64"/>
      <c r="L36" s="64"/>
      <c r="M36" s="64"/>
      <c r="N36" s="65"/>
      <c r="O36" s="65"/>
      <c r="P36" s="65"/>
      <c r="Q36" s="65"/>
      <c r="R36" s="66"/>
    </row>
    <row r="37" spans="1:18" s="2" customFormat="1" ht="30" customHeight="1" x14ac:dyDescent="0.25">
      <c r="A37" s="47" t="s">
        <v>1</v>
      </c>
      <c r="B37" s="48"/>
      <c r="C37" s="48"/>
      <c r="D37" s="48"/>
      <c r="E37" s="48"/>
      <c r="F37" s="48"/>
      <c r="G37" s="48"/>
      <c r="H37" s="8" t="s">
        <v>17</v>
      </c>
      <c r="I37" s="8" t="s">
        <v>2</v>
      </c>
      <c r="J37" s="42" t="s">
        <v>67</v>
      </c>
      <c r="K37" s="43"/>
      <c r="L37" s="42" t="s">
        <v>68</v>
      </c>
      <c r="M37" s="43"/>
      <c r="N37" s="42" t="s">
        <v>69</v>
      </c>
      <c r="O37" s="43"/>
      <c r="P37" s="42" t="s">
        <v>70</v>
      </c>
      <c r="Q37" s="43"/>
      <c r="R37" s="7" t="s">
        <v>0</v>
      </c>
    </row>
    <row r="38" spans="1:18" ht="34.5" customHeight="1" x14ac:dyDescent="0.25">
      <c r="A38" s="23">
        <v>1</v>
      </c>
      <c r="B38" s="82" t="s">
        <v>18</v>
      </c>
      <c r="C38" s="82"/>
      <c r="D38" s="82"/>
      <c r="E38" s="82"/>
      <c r="F38" s="82"/>
      <c r="G38" s="82"/>
      <c r="H38" s="80">
        <v>0.15</v>
      </c>
      <c r="I38" s="18">
        <v>0.4</v>
      </c>
      <c r="J38" s="17">
        <v>4</v>
      </c>
      <c r="K38" s="18">
        <v>0.04</v>
      </c>
      <c r="L38" s="17">
        <v>5</v>
      </c>
      <c r="M38" s="18">
        <v>0.05</v>
      </c>
      <c r="N38" s="17">
        <v>3</v>
      </c>
      <c r="O38" s="18">
        <v>0.03</v>
      </c>
      <c r="P38" s="17">
        <v>5</v>
      </c>
      <c r="Q38" s="18">
        <v>0.05</v>
      </c>
      <c r="R38" s="40" t="s">
        <v>61</v>
      </c>
    </row>
    <row r="39" spans="1:18" ht="39.75" customHeight="1" x14ac:dyDescent="0.25">
      <c r="A39" s="23">
        <v>2</v>
      </c>
      <c r="B39" s="82" t="s">
        <v>13</v>
      </c>
      <c r="C39" s="82"/>
      <c r="D39" s="82"/>
      <c r="E39" s="82"/>
      <c r="F39" s="82"/>
      <c r="G39" s="82"/>
      <c r="H39" s="80"/>
      <c r="I39" s="18">
        <v>0.2</v>
      </c>
      <c r="J39" s="17">
        <v>5</v>
      </c>
      <c r="K39" s="18">
        <v>0.05</v>
      </c>
      <c r="L39" s="17">
        <v>5</v>
      </c>
      <c r="M39" s="18">
        <v>0.05</v>
      </c>
      <c r="N39" s="17">
        <v>2</v>
      </c>
      <c r="O39" s="18">
        <v>0.02</v>
      </c>
      <c r="P39" s="17">
        <v>5</v>
      </c>
      <c r="Q39" s="18">
        <v>0.05</v>
      </c>
      <c r="R39" s="24" t="s">
        <v>62</v>
      </c>
    </row>
    <row r="40" spans="1:18" ht="30" x14ac:dyDescent="0.25">
      <c r="A40" s="23">
        <v>3</v>
      </c>
      <c r="B40" s="82" t="s">
        <v>14</v>
      </c>
      <c r="C40" s="82"/>
      <c r="D40" s="82"/>
      <c r="E40" s="82"/>
      <c r="F40" s="82"/>
      <c r="G40" s="82"/>
      <c r="H40" s="80"/>
      <c r="I40" s="18">
        <v>0.2</v>
      </c>
      <c r="J40" s="17">
        <v>3</v>
      </c>
      <c r="K40" s="18">
        <v>0.03</v>
      </c>
      <c r="L40" s="17">
        <v>4</v>
      </c>
      <c r="M40" s="18">
        <v>0.04</v>
      </c>
      <c r="N40" s="17">
        <v>5</v>
      </c>
      <c r="O40" s="18">
        <v>0.05</v>
      </c>
      <c r="P40" s="17">
        <v>5</v>
      </c>
      <c r="Q40" s="18">
        <v>0.05</v>
      </c>
      <c r="R40" s="9" t="s">
        <v>63</v>
      </c>
    </row>
    <row r="41" spans="1:18" ht="43.5" customHeight="1" x14ac:dyDescent="0.25">
      <c r="A41" s="23">
        <v>4</v>
      </c>
      <c r="B41" s="82" t="s">
        <v>15</v>
      </c>
      <c r="C41" s="82"/>
      <c r="D41" s="82"/>
      <c r="E41" s="82"/>
      <c r="F41" s="82"/>
      <c r="G41" s="82"/>
      <c r="H41" s="80"/>
      <c r="I41" s="18">
        <v>0.2</v>
      </c>
      <c r="J41" s="17">
        <v>4</v>
      </c>
      <c r="K41" s="18">
        <v>0.04</v>
      </c>
      <c r="L41" s="17">
        <v>5</v>
      </c>
      <c r="M41" s="18">
        <v>0.05</v>
      </c>
      <c r="N41" s="17">
        <v>4</v>
      </c>
      <c r="O41" s="18">
        <v>0.04</v>
      </c>
      <c r="P41" s="17">
        <v>5</v>
      </c>
      <c r="Q41" s="18">
        <v>0.05</v>
      </c>
      <c r="R41" s="24" t="s">
        <v>64</v>
      </c>
    </row>
    <row r="42" spans="1:18" ht="15.75" thickBot="1" x14ac:dyDescent="0.3">
      <c r="A42" s="78" t="s">
        <v>3</v>
      </c>
      <c r="B42" s="79"/>
      <c r="C42" s="79"/>
      <c r="D42" s="79"/>
      <c r="E42" s="79"/>
      <c r="F42" s="79"/>
      <c r="G42" s="79"/>
      <c r="H42" s="81"/>
      <c r="I42" s="37">
        <f>+SUM(I38:I41)</f>
        <v>1</v>
      </c>
      <c r="J42" s="38">
        <f>+SUM(J38:J41)</f>
        <v>16</v>
      </c>
      <c r="K42" s="39">
        <f>SUM(K38:K41)</f>
        <v>0.16</v>
      </c>
      <c r="L42" s="38">
        <f>+SUM(L38:L41)</f>
        <v>19</v>
      </c>
      <c r="M42" s="39">
        <f>SUM(M38:M41)</f>
        <v>0.19</v>
      </c>
      <c r="N42" s="38">
        <f>+SUM(N38:N41)</f>
        <v>14</v>
      </c>
      <c r="O42" s="39">
        <f>SUM(O38:O41)</f>
        <v>0.14000000000000001</v>
      </c>
      <c r="P42" s="38">
        <f>+SUM(P38:P41)</f>
        <v>20</v>
      </c>
      <c r="Q42" s="39">
        <f>SUM(Q38:Q41)</f>
        <v>0.2</v>
      </c>
      <c r="R42" s="22"/>
    </row>
    <row r="43" spans="1:18" ht="18.75" customHeight="1" x14ac:dyDescent="0.25">
      <c r="A43" s="96" t="s">
        <v>16</v>
      </c>
      <c r="B43" s="97"/>
      <c r="C43" s="97"/>
      <c r="D43" s="97"/>
      <c r="E43" s="97"/>
      <c r="F43" s="97"/>
      <c r="G43" s="97"/>
      <c r="H43" s="95">
        <f>SUM(H9,H21,H30,H38)</f>
        <v>1</v>
      </c>
      <c r="I43" s="95"/>
      <c r="J43" s="77">
        <f>(K18*$H$9)+(K27*$H$21)+(K35*$H$30)+(K42*$H$38)</f>
        <v>0.28750000000000003</v>
      </c>
      <c r="K43" s="77"/>
      <c r="L43" s="77">
        <f>(M18*$H$9)+(M27*$H$21)+(M35*$H$30)+(M42*$H$38)</f>
        <v>0.29749999999999999</v>
      </c>
      <c r="M43" s="77"/>
      <c r="N43" s="77">
        <f>(O18*$H$9)+(O27*$H$21)+(O35*$H$30)+(O42*$H$38)</f>
        <v>0.28200000000000003</v>
      </c>
      <c r="O43" s="77"/>
      <c r="P43" s="77">
        <f>(Q18*$H$9)+(Q27*$H$21)+(Q35*$H$30)+(Q42*$H$38)</f>
        <v>0.30300000000000005</v>
      </c>
      <c r="Q43" s="77"/>
      <c r="R43" s="5"/>
    </row>
    <row r="44" spans="1:18" ht="19.5" customHeight="1" thickBot="1" x14ac:dyDescent="0.3">
      <c r="A44" s="98" t="s">
        <v>20</v>
      </c>
      <c r="B44" s="99"/>
      <c r="C44" s="99"/>
      <c r="D44" s="99"/>
      <c r="E44" s="99"/>
      <c r="F44" s="99"/>
      <c r="G44" s="99"/>
      <c r="H44" s="99"/>
      <c r="I44" s="99"/>
      <c r="J44" s="100">
        <f>RANK(J43,$J$43:$Q$43)</f>
        <v>3</v>
      </c>
      <c r="K44" s="101"/>
      <c r="L44" s="100">
        <f>RANK(L43,$J$43:$Q$43)</f>
        <v>2</v>
      </c>
      <c r="M44" s="101"/>
      <c r="N44" s="100">
        <f>RANK(N43,$J$43:$Q$43)</f>
        <v>4</v>
      </c>
      <c r="O44" s="101"/>
      <c r="P44" s="100">
        <f>RANK(P43,$J$43:$Q$43)</f>
        <v>1</v>
      </c>
      <c r="Q44" s="101"/>
      <c r="R44" s="5"/>
    </row>
    <row r="45" spans="1:18" x14ac:dyDescent="0.25">
      <c r="A45" s="94" t="s">
        <v>21</v>
      </c>
      <c r="B45" s="94"/>
      <c r="C45" s="94"/>
      <c r="D45" s="94"/>
      <c r="E45" s="94"/>
      <c r="F45" s="94"/>
      <c r="G45" s="94"/>
      <c r="H45" s="94"/>
      <c r="I45" s="94"/>
      <c r="J45" s="94"/>
      <c r="K45" s="94"/>
      <c r="L45" s="94"/>
      <c r="M45" s="94"/>
      <c r="N45" s="94"/>
      <c r="O45" s="94"/>
      <c r="P45" s="94"/>
      <c r="Q45" s="94"/>
      <c r="R45" s="94"/>
    </row>
    <row r="46" spans="1:18" x14ac:dyDescent="0.25">
      <c r="A46" s="3"/>
      <c r="B46" s="4"/>
      <c r="C46" s="4"/>
      <c r="D46" s="4"/>
      <c r="E46" s="4"/>
      <c r="F46" s="4"/>
      <c r="G46" s="4"/>
      <c r="H46" s="5"/>
      <c r="I46" s="5"/>
      <c r="J46" s="5"/>
      <c r="K46" s="5"/>
      <c r="L46" s="5"/>
      <c r="M46" s="5"/>
      <c r="N46" s="5"/>
      <c r="O46" s="5"/>
      <c r="P46" s="5"/>
      <c r="Q46" s="5"/>
      <c r="R46" s="5"/>
    </row>
    <row r="47" spans="1:18" x14ac:dyDescent="0.25">
      <c r="A47" s="3"/>
      <c r="B47" s="4"/>
      <c r="C47" s="4"/>
      <c r="D47" s="4"/>
      <c r="E47" s="4"/>
      <c r="F47" s="4"/>
      <c r="G47" s="4"/>
      <c r="H47" s="5"/>
      <c r="I47" s="5"/>
      <c r="J47" s="5"/>
      <c r="K47" s="5"/>
      <c r="L47" s="5"/>
      <c r="M47" s="5"/>
      <c r="N47" s="5"/>
      <c r="O47" s="5"/>
      <c r="P47" s="5"/>
      <c r="Q47" s="5"/>
      <c r="R47" s="5"/>
    </row>
    <row r="48" spans="1:18" x14ac:dyDescent="0.25">
      <c r="A48" s="3"/>
      <c r="B48" s="4"/>
      <c r="C48" s="4"/>
      <c r="D48" s="4"/>
      <c r="E48" s="4"/>
      <c r="F48" s="4"/>
      <c r="G48" s="4"/>
      <c r="H48" s="5"/>
      <c r="I48" s="5"/>
      <c r="J48" s="5"/>
      <c r="K48" s="5"/>
      <c r="L48" s="5"/>
      <c r="M48" s="5"/>
      <c r="N48" s="5"/>
      <c r="O48" s="5"/>
      <c r="P48" s="5"/>
      <c r="Q48" s="5"/>
      <c r="R48" s="5"/>
    </row>
    <row r="49" spans="1:18" x14ac:dyDescent="0.25">
      <c r="A49" s="3"/>
      <c r="B49" s="4"/>
      <c r="C49" s="4"/>
      <c r="D49" s="4"/>
      <c r="E49" s="4"/>
      <c r="F49" s="4"/>
      <c r="G49" s="4"/>
      <c r="H49" s="5"/>
      <c r="I49" s="5"/>
      <c r="J49" s="5"/>
      <c r="K49" s="5"/>
      <c r="L49" s="5"/>
      <c r="M49" s="5"/>
      <c r="N49" s="5"/>
      <c r="O49" s="5"/>
      <c r="P49" s="5"/>
      <c r="Q49" s="5"/>
      <c r="R49" s="5"/>
    </row>
    <row r="50" spans="1:18" x14ac:dyDescent="0.25">
      <c r="A50" s="3"/>
      <c r="B50" s="4"/>
      <c r="C50" s="4"/>
      <c r="D50" s="4"/>
      <c r="E50" s="4"/>
      <c r="F50" s="4"/>
      <c r="G50" s="4"/>
      <c r="H50" s="5"/>
      <c r="I50" s="5"/>
      <c r="J50" s="5"/>
      <c r="K50" s="5"/>
      <c r="L50" s="5"/>
      <c r="M50" s="5"/>
      <c r="N50" s="5"/>
      <c r="O50" s="5"/>
      <c r="P50" s="5"/>
      <c r="Q50" s="5"/>
      <c r="R50" s="5"/>
    </row>
    <row r="51" spans="1:18" x14ac:dyDescent="0.25">
      <c r="A51" s="3"/>
      <c r="B51" s="4"/>
      <c r="C51" s="4"/>
      <c r="D51" s="4"/>
      <c r="E51" s="4"/>
      <c r="F51" s="4"/>
      <c r="G51" s="4"/>
      <c r="H51" s="5"/>
      <c r="I51" s="5"/>
      <c r="J51" s="5"/>
      <c r="K51" s="5"/>
      <c r="L51" s="5"/>
      <c r="M51" s="5"/>
      <c r="N51" s="5"/>
      <c r="O51" s="5"/>
      <c r="P51" s="5"/>
      <c r="Q51" s="5"/>
      <c r="R51" s="5"/>
    </row>
    <row r="52" spans="1:18" x14ac:dyDescent="0.25">
      <c r="A52" s="3"/>
      <c r="B52" s="4"/>
      <c r="C52" s="4"/>
      <c r="D52" s="4"/>
      <c r="E52" s="4"/>
      <c r="F52" s="4"/>
      <c r="G52" s="4"/>
      <c r="H52" s="5"/>
      <c r="I52" s="5"/>
      <c r="J52" s="5"/>
      <c r="K52" s="5"/>
      <c r="L52" s="5"/>
      <c r="M52" s="5"/>
      <c r="N52" s="5"/>
      <c r="O52" s="5"/>
      <c r="P52" s="5"/>
      <c r="Q52" s="5"/>
      <c r="R52" s="5"/>
    </row>
    <row r="53" spans="1:18" x14ac:dyDescent="0.25">
      <c r="A53" s="3"/>
      <c r="B53" s="4"/>
      <c r="C53" s="4"/>
      <c r="D53" s="4"/>
      <c r="E53" s="4"/>
      <c r="F53" s="4"/>
      <c r="G53" s="4"/>
      <c r="H53" s="5"/>
      <c r="I53" s="5"/>
      <c r="J53" s="5"/>
      <c r="K53" s="5"/>
      <c r="L53" s="5"/>
      <c r="M53" s="5"/>
      <c r="N53" s="5"/>
      <c r="O53" s="5"/>
      <c r="P53" s="5"/>
      <c r="Q53" s="5"/>
      <c r="R53" s="5"/>
    </row>
    <row r="54" spans="1:18" x14ac:dyDescent="0.25">
      <c r="A54" s="3"/>
      <c r="B54" s="4"/>
      <c r="C54" s="4"/>
      <c r="D54" s="4"/>
      <c r="E54" s="4"/>
      <c r="F54" s="4"/>
      <c r="G54" s="4"/>
      <c r="H54" s="5"/>
      <c r="I54" s="5"/>
      <c r="J54" s="5"/>
      <c r="K54" s="5"/>
      <c r="L54" s="5"/>
      <c r="M54" s="5"/>
      <c r="N54" s="5"/>
      <c r="O54" s="5"/>
      <c r="P54" s="5"/>
      <c r="Q54" s="5"/>
      <c r="R54" s="5"/>
    </row>
    <row r="55" spans="1:18" x14ac:dyDescent="0.25">
      <c r="A55" s="3"/>
      <c r="B55" s="4"/>
      <c r="C55" s="4"/>
      <c r="D55" s="4"/>
      <c r="E55" s="4"/>
      <c r="F55" s="4"/>
      <c r="G55" s="4"/>
      <c r="H55" s="5"/>
      <c r="I55" s="5"/>
      <c r="J55" s="5"/>
      <c r="K55" s="5"/>
      <c r="L55" s="5"/>
      <c r="M55" s="5"/>
      <c r="N55" s="5"/>
      <c r="O55" s="5"/>
      <c r="P55" s="5"/>
      <c r="Q55" s="5"/>
      <c r="R55" s="5"/>
    </row>
  </sheetData>
  <mergeCells count="77">
    <mergeCell ref="A45:R45"/>
    <mergeCell ref="B31:G31"/>
    <mergeCell ref="H43:I43"/>
    <mergeCell ref="A43:G43"/>
    <mergeCell ref="A44:I44"/>
    <mergeCell ref="B40:G40"/>
    <mergeCell ref="B41:G41"/>
    <mergeCell ref="H30:H35"/>
    <mergeCell ref="B38:G38"/>
    <mergeCell ref="A36:R36"/>
    <mergeCell ref="A37:G37"/>
    <mergeCell ref="J44:K44"/>
    <mergeCell ref="L44:M44"/>
    <mergeCell ref="N44:O44"/>
    <mergeCell ref="P44:Q44"/>
    <mergeCell ref="L43:M43"/>
    <mergeCell ref="A27:G27"/>
    <mergeCell ref="A5:Q5"/>
    <mergeCell ref="A6:L6"/>
    <mergeCell ref="M6:R6"/>
    <mergeCell ref="B22:G22"/>
    <mergeCell ref="B23:G23"/>
    <mergeCell ref="B24:G24"/>
    <mergeCell ref="B25:G25"/>
    <mergeCell ref="B26:G26"/>
    <mergeCell ref="B14:G14"/>
    <mergeCell ref="B15:G15"/>
    <mergeCell ref="H21:H27"/>
    <mergeCell ref="B21:G21"/>
    <mergeCell ref="A19:R19"/>
    <mergeCell ref="A20:G20"/>
    <mergeCell ref="J20:K20"/>
    <mergeCell ref="A28:R28"/>
    <mergeCell ref="J29:K29"/>
    <mergeCell ref="L29:M29"/>
    <mergeCell ref="P29:Q29"/>
    <mergeCell ref="N43:O43"/>
    <mergeCell ref="P43:Q43"/>
    <mergeCell ref="A42:G42"/>
    <mergeCell ref="H38:H42"/>
    <mergeCell ref="J43:K43"/>
    <mergeCell ref="B39:G39"/>
    <mergeCell ref="N37:O37"/>
    <mergeCell ref="P37:Q37"/>
    <mergeCell ref="B30:G30"/>
    <mergeCell ref="B32:G32"/>
    <mergeCell ref="J37:K37"/>
    <mergeCell ref="A35:G35"/>
    <mergeCell ref="A4:R4"/>
    <mergeCell ref="A7:R7"/>
    <mergeCell ref="L37:M37"/>
    <mergeCell ref="B34:G34"/>
    <mergeCell ref="B33:G33"/>
    <mergeCell ref="N8:O8"/>
    <mergeCell ref="B16:G16"/>
    <mergeCell ref="B17:G17"/>
    <mergeCell ref="A18:G18"/>
    <mergeCell ref="A29:G29"/>
    <mergeCell ref="B12:G12"/>
    <mergeCell ref="B13:G13"/>
    <mergeCell ref="B9:G9"/>
    <mergeCell ref="B10:G10"/>
    <mergeCell ref="B11:G11"/>
    <mergeCell ref="N29:O29"/>
    <mergeCell ref="A1:G2"/>
    <mergeCell ref="H2:Q2"/>
    <mergeCell ref="H1:Q1"/>
    <mergeCell ref="G3:N3"/>
    <mergeCell ref="O3:Q3"/>
    <mergeCell ref="P20:Q20"/>
    <mergeCell ref="H9:H18"/>
    <mergeCell ref="A8:G8"/>
    <mergeCell ref="J8:K8"/>
    <mergeCell ref="L8:M8"/>
    <mergeCell ref="P8:Q8"/>
    <mergeCell ref="L20:M20"/>
    <mergeCell ref="N20:O20"/>
  </mergeCells>
  <pageMargins left="0.70866141732283472" right="0.70866141732283472" top="0.47" bottom="0.53" header="0.31496062992125984" footer="0.31496062992125984"/>
  <pageSetup scale="60" orientation="landscape" horizontalDpi="200" verticalDpi="200" r:id="rId1"/>
  <ignoredErrors>
    <ignoredError sqref="K18:L18 P18 N18 M18 O18 Q18 K27:Q27 K35:Q35 K42:Q42"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80FB-3C9D-4307-BDC3-0FD3AE272886}">
  <sheetPr>
    <tabColor rgb="FFFF0000"/>
  </sheetPr>
  <dimension ref="A1:R55"/>
  <sheetViews>
    <sheetView topLeftCell="A9" zoomScale="80" zoomScaleNormal="80" workbookViewId="0">
      <selection activeCell="H38" sqref="H38:H42"/>
    </sheetView>
  </sheetViews>
  <sheetFormatPr baseColWidth="10" defaultRowHeight="15" x14ac:dyDescent="0.25"/>
  <cols>
    <col min="1" max="1" width="3.42578125" style="1" bestFit="1" customWidth="1"/>
    <col min="2" max="4" width="3.42578125" style="1" customWidth="1"/>
    <col min="5" max="5" width="7" style="1" customWidth="1"/>
    <col min="6" max="6" width="3.42578125" style="1" customWidth="1"/>
    <col min="7" max="7" width="30.5703125" style="1" customWidth="1"/>
    <col min="8" max="8" width="6" style="1" bestFit="1" customWidth="1"/>
    <col min="9" max="9" width="8.7109375" style="1" bestFit="1" customWidth="1"/>
    <col min="10" max="10" width="6.42578125" style="1" bestFit="1" customWidth="1"/>
    <col min="11" max="11" width="16.28515625" style="1" customWidth="1"/>
    <col min="12" max="12" width="15.140625" style="1" customWidth="1"/>
    <col min="13" max="13" width="8.7109375" style="1" customWidth="1"/>
    <col min="14" max="14" width="12.42578125" style="1" customWidth="1"/>
    <col min="15" max="15" width="15.85546875" style="1" customWidth="1"/>
    <col min="16" max="16" width="15" style="1" customWidth="1"/>
    <col min="17" max="17" width="7.28515625" style="1" customWidth="1"/>
    <col min="18" max="18" width="67.140625" style="1" customWidth="1"/>
    <col min="19" max="16384" width="11.42578125" style="1"/>
  </cols>
  <sheetData>
    <row r="1" spans="1:18" ht="42" customHeight="1" x14ac:dyDescent="0.35">
      <c r="A1" s="49"/>
      <c r="B1" s="50"/>
      <c r="C1" s="50"/>
      <c r="D1" s="50"/>
      <c r="E1" s="50"/>
      <c r="F1" s="50"/>
      <c r="G1" s="51"/>
      <c r="H1" s="57" t="s">
        <v>25</v>
      </c>
      <c r="I1" s="58"/>
      <c r="J1" s="58"/>
      <c r="K1" s="58"/>
      <c r="L1" s="58"/>
      <c r="M1" s="58"/>
      <c r="N1" s="58"/>
      <c r="O1" s="58"/>
      <c r="P1" s="58"/>
      <c r="Q1" s="58"/>
      <c r="R1" s="10" t="s">
        <v>22</v>
      </c>
    </row>
    <row r="2" spans="1:18" ht="34.5" customHeight="1" thickBot="1" x14ac:dyDescent="0.3">
      <c r="A2" s="52"/>
      <c r="B2" s="53"/>
      <c r="C2" s="53"/>
      <c r="D2" s="53"/>
      <c r="E2" s="53"/>
      <c r="F2" s="53"/>
      <c r="G2" s="54"/>
      <c r="H2" s="55" t="s">
        <v>65</v>
      </c>
      <c r="I2" s="56"/>
      <c r="J2" s="56"/>
      <c r="K2" s="56"/>
      <c r="L2" s="56"/>
      <c r="M2" s="56"/>
      <c r="N2" s="56"/>
      <c r="O2" s="56"/>
      <c r="P2" s="56"/>
      <c r="Q2" s="56"/>
      <c r="R2" s="11" t="s">
        <v>66</v>
      </c>
    </row>
    <row r="3" spans="1:18" s="12" customFormat="1" ht="24.75" customHeight="1" thickBot="1" x14ac:dyDescent="0.3">
      <c r="A3" s="13" t="s">
        <v>23</v>
      </c>
      <c r="B3" s="14"/>
      <c r="C3" s="14"/>
      <c r="D3" s="14"/>
      <c r="E3" s="14"/>
      <c r="F3" s="14"/>
      <c r="G3" s="59" t="s">
        <v>73</v>
      </c>
      <c r="H3" s="59"/>
      <c r="I3" s="59"/>
      <c r="J3" s="59"/>
      <c r="K3" s="59"/>
      <c r="L3" s="59"/>
      <c r="M3" s="59"/>
      <c r="N3" s="59"/>
      <c r="O3" s="59" t="s">
        <v>24</v>
      </c>
      <c r="P3" s="59"/>
      <c r="Q3" s="59"/>
      <c r="R3" s="15" t="s">
        <v>74</v>
      </c>
    </row>
    <row r="4" spans="1:18" s="2" customFormat="1" ht="15" customHeight="1" x14ac:dyDescent="0.25">
      <c r="A4" s="60" t="s">
        <v>4</v>
      </c>
      <c r="B4" s="61"/>
      <c r="C4" s="61"/>
      <c r="D4" s="61"/>
      <c r="E4" s="61"/>
      <c r="F4" s="61"/>
      <c r="G4" s="61"/>
      <c r="H4" s="61"/>
      <c r="I4" s="61"/>
      <c r="J4" s="61"/>
      <c r="K4" s="61"/>
      <c r="L4" s="61"/>
      <c r="M4" s="61"/>
      <c r="N4" s="61"/>
      <c r="O4" s="61"/>
      <c r="P4" s="61"/>
      <c r="Q4" s="61"/>
      <c r="R4" s="62"/>
    </row>
    <row r="5" spans="1:18" x14ac:dyDescent="0.25">
      <c r="A5" s="86"/>
      <c r="B5" s="87"/>
      <c r="C5" s="87"/>
      <c r="D5" s="87"/>
      <c r="E5" s="87"/>
      <c r="F5" s="87"/>
      <c r="G5" s="87"/>
      <c r="H5" s="87"/>
      <c r="I5" s="87"/>
      <c r="J5" s="87"/>
      <c r="K5" s="87"/>
      <c r="L5" s="87"/>
      <c r="M5" s="87"/>
      <c r="N5" s="87"/>
      <c r="O5" s="87"/>
      <c r="P5" s="87"/>
      <c r="Q5" s="87"/>
      <c r="R5" s="6" t="s">
        <v>40</v>
      </c>
    </row>
    <row r="6" spans="1:18" ht="15.75" thickBot="1" x14ac:dyDescent="0.3">
      <c r="A6" s="88" t="s">
        <v>75</v>
      </c>
      <c r="B6" s="89"/>
      <c r="C6" s="89"/>
      <c r="D6" s="89"/>
      <c r="E6" s="89"/>
      <c r="F6" s="89"/>
      <c r="G6" s="89"/>
      <c r="H6" s="89"/>
      <c r="I6" s="89"/>
      <c r="J6" s="89"/>
      <c r="K6" s="89"/>
      <c r="L6" s="90"/>
      <c r="M6" s="91" t="s">
        <v>76</v>
      </c>
      <c r="N6" s="89"/>
      <c r="O6" s="89"/>
      <c r="P6" s="89"/>
      <c r="Q6" s="89"/>
      <c r="R6" s="92"/>
    </row>
    <row r="7" spans="1:18" ht="18.75" x14ac:dyDescent="0.25">
      <c r="A7" s="63" t="s">
        <v>9</v>
      </c>
      <c r="B7" s="64"/>
      <c r="C7" s="64"/>
      <c r="D7" s="64"/>
      <c r="E7" s="64"/>
      <c r="F7" s="64"/>
      <c r="G7" s="64"/>
      <c r="H7" s="64"/>
      <c r="I7" s="64"/>
      <c r="J7" s="64"/>
      <c r="K7" s="64"/>
      <c r="L7" s="64"/>
      <c r="M7" s="64"/>
      <c r="N7" s="65"/>
      <c r="O7" s="65"/>
      <c r="P7" s="65"/>
      <c r="Q7" s="65"/>
      <c r="R7" s="66"/>
    </row>
    <row r="8" spans="1:18" s="2" customFormat="1" ht="30" customHeight="1" x14ac:dyDescent="0.25">
      <c r="A8" s="47" t="s">
        <v>1</v>
      </c>
      <c r="B8" s="48"/>
      <c r="C8" s="48"/>
      <c r="D8" s="48"/>
      <c r="E8" s="48"/>
      <c r="F8" s="48"/>
      <c r="G8" s="48"/>
      <c r="H8" s="41" t="s">
        <v>17</v>
      </c>
      <c r="I8" s="41" t="s">
        <v>2</v>
      </c>
      <c r="J8" s="42" t="s">
        <v>67</v>
      </c>
      <c r="K8" s="43"/>
      <c r="L8" s="42" t="s">
        <v>68</v>
      </c>
      <c r="M8" s="43"/>
      <c r="N8" s="42" t="s">
        <v>69</v>
      </c>
      <c r="O8" s="43"/>
      <c r="P8" s="42" t="s">
        <v>70</v>
      </c>
      <c r="Q8" s="43"/>
      <c r="R8" s="7" t="s">
        <v>0</v>
      </c>
    </row>
    <row r="9" spans="1:18" ht="77.25" customHeight="1" x14ac:dyDescent="0.25">
      <c r="A9" s="23">
        <v>1</v>
      </c>
      <c r="B9" s="76" t="s">
        <v>26</v>
      </c>
      <c r="C9" s="71"/>
      <c r="D9" s="71"/>
      <c r="E9" s="71"/>
      <c r="F9" s="71"/>
      <c r="G9" s="72"/>
      <c r="H9" s="104">
        <v>0.4</v>
      </c>
      <c r="I9" s="16">
        <v>0.1</v>
      </c>
      <c r="J9" s="17">
        <v>5</v>
      </c>
      <c r="K9" s="18">
        <v>0.05</v>
      </c>
      <c r="L9" s="17">
        <v>3</v>
      </c>
      <c r="M9" s="18">
        <v>0.03</v>
      </c>
      <c r="N9" s="17">
        <v>5</v>
      </c>
      <c r="O9" s="18">
        <v>0.05</v>
      </c>
      <c r="P9" s="17">
        <v>5</v>
      </c>
      <c r="Q9" s="18">
        <v>0.05</v>
      </c>
      <c r="R9" s="36" t="s">
        <v>41</v>
      </c>
    </row>
    <row r="10" spans="1:18" ht="60" x14ac:dyDescent="0.25">
      <c r="A10" s="23">
        <v>2</v>
      </c>
      <c r="B10" s="76" t="s">
        <v>27</v>
      </c>
      <c r="C10" s="71"/>
      <c r="D10" s="71"/>
      <c r="E10" s="71"/>
      <c r="F10" s="71"/>
      <c r="G10" s="72"/>
      <c r="H10" s="105"/>
      <c r="I10" s="16">
        <v>0.05</v>
      </c>
      <c r="J10" s="17">
        <v>5</v>
      </c>
      <c r="K10" s="18">
        <v>0.05</v>
      </c>
      <c r="L10" s="17">
        <v>4</v>
      </c>
      <c r="M10" s="18">
        <v>0.04</v>
      </c>
      <c r="N10" s="17">
        <v>5</v>
      </c>
      <c r="O10" s="18">
        <v>0.05</v>
      </c>
      <c r="P10" s="17">
        <v>5</v>
      </c>
      <c r="Q10" s="18">
        <v>0.05</v>
      </c>
      <c r="R10" s="36" t="s">
        <v>43</v>
      </c>
    </row>
    <row r="11" spans="1:18" ht="45" x14ac:dyDescent="0.25">
      <c r="A11" s="23">
        <v>3</v>
      </c>
      <c r="B11" s="76" t="s">
        <v>28</v>
      </c>
      <c r="C11" s="71"/>
      <c r="D11" s="71"/>
      <c r="E11" s="71"/>
      <c r="F11" s="71"/>
      <c r="G11" s="72"/>
      <c r="H11" s="105"/>
      <c r="I11" s="16">
        <v>0.1</v>
      </c>
      <c r="J11" s="17">
        <v>4</v>
      </c>
      <c r="K11" s="18">
        <v>0.04</v>
      </c>
      <c r="L11" s="17">
        <v>5</v>
      </c>
      <c r="M11" s="18">
        <v>0.05</v>
      </c>
      <c r="N11" s="17">
        <v>5</v>
      </c>
      <c r="O11" s="18">
        <v>0.05</v>
      </c>
      <c r="P11" s="17">
        <v>5</v>
      </c>
      <c r="Q11" s="18"/>
      <c r="R11" s="36" t="s">
        <v>42</v>
      </c>
    </row>
    <row r="12" spans="1:18" ht="51.75" customHeight="1" x14ac:dyDescent="0.25">
      <c r="A12" s="23">
        <v>4</v>
      </c>
      <c r="B12" s="76" t="s">
        <v>29</v>
      </c>
      <c r="C12" s="71"/>
      <c r="D12" s="71"/>
      <c r="E12" s="71"/>
      <c r="F12" s="71"/>
      <c r="G12" s="72"/>
      <c r="H12" s="105"/>
      <c r="I12" s="16">
        <v>0.1</v>
      </c>
      <c r="J12" s="17">
        <v>3</v>
      </c>
      <c r="K12" s="18">
        <v>0.03</v>
      </c>
      <c r="L12" s="17">
        <v>3</v>
      </c>
      <c r="M12" s="18">
        <v>0.03</v>
      </c>
      <c r="N12" s="17">
        <v>3</v>
      </c>
      <c r="O12" s="18">
        <v>0.03</v>
      </c>
      <c r="P12" s="17">
        <v>5</v>
      </c>
      <c r="Q12" s="18">
        <v>0.05</v>
      </c>
      <c r="R12" s="36" t="s">
        <v>44</v>
      </c>
    </row>
    <row r="13" spans="1:18" ht="51.75" customHeight="1" x14ac:dyDescent="0.25">
      <c r="A13" s="23">
        <v>5</v>
      </c>
      <c r="B13" s="76" t="s">
        <v>45</v>
      </c>
      <c r="C13" s="71"/>
      <c r="D13" s="71"/>
      <c r="E13" s="71"/>
      <c r="F13" s="71"/>
      <c r="G13" s="72"/>
      <c r="H13" s="105"/>
      <c r="I13" s="16">
        <v>0.15</v>
      </c>
      <c r="J13" s="17">
        <v>5</v>
      </c>
      <c r="K13" s="18">
        <v>0.05</v>
      </c>
      <c r="L13" s="17">
        <v>5</v>
      </c>
      <c r="M13" s="18">
        <v>0.05</v>
      </c>
      <c r="N13" s="17">
        <v>5</v>
      </c>
      <c r="O13" s="18">
        <v>0.05</v>
      </c>
      <c r="P13" s="17">
        <v>5</v>
      </c>
      <c r="Q13" s="18">
        <v>0.05</v>
      </c>
      <c r="R13" s="36" t="s">
        <v>46</v>
      </c>
    </row>
    <row r="14" spans="1:18" ht="51" customHeight="1" x14ac:dyDescent="0.25">
      <c r="A14" s="23">
        <v>6</v>
      </c>
      <c r="B14" s="70" t="s">
        <v>30</v>
      </c>
      <c r="C14" s="71"/>
      <c r="D14" s="71"/>
      <c r="E14" s="71"/>
      <c r="F14" s="71"/>
      <c r="G14" s="72"/>
      <c r="H14" s="105"/>
      <c r="I14" s="16">
        <v>0.1</v>
      </c>
      <c r="J14" s="17">
        <v>5</v>
      </c>
      <c r="K14" s="18">
        <v>0.05</v>
      </c>
      <c r="L14" s="17">
        <v>5</v>
      </c>
      <c r="M14" s="18">
        <v>0.05</v>
      </c>
      <c r="N14" s="17">
        <v>5</v>
      </c>
      <c r="O14" s="18">
        <v>0.05</v>
      </c>
      <c r="P14" s="17">
        <v>5</v>
      </c>
      <c r="Q14" s="18">
        <v>0.05</v>
      </c>
      <c r="R14" s="36" t="s">
        <v>46</v>
      </c>
    </row>
    <row r="15" spans="1:18" ht="78" customHeight="1" x14ac:dyDescent="0.25">
      <c r="A15" s="23">
        <v>7</v>
      </c>
      <c r="B15" s="70" t="s">
        <v>31</v>
      </c>
      <c r="C15" s="71"/>
      <c r="D15" s="71"/>
      <c r="E15" s="71"/>
      <c r="F15" s="71"/>
      <c r="G15" s="72"/>
      <c r="H15" s="105"/>
      <c r="I15" s="16">
        <v>0.15</v>
      </c>
      <c r="J15" s="17">
        <v>4</v>
      </c>
      <c r="K15" s="18">
        <v>0.04</v>
      </c>
      <c r="L15" s="17">
        <v>3</v>
      </c>
      <c r="M15" s="18">
        <v>0.03</v>
      </c>
      <c r="N15" s="17">
        <v>5</v>
      </c>
      <c r="O15" s="18">
        <v>0.05</v>
      </c>
      <c r="P15" s="17">
        <v>5</v>
      </c>
      <c r="Q15" s="18">
        <v>0.05</v>
      </c>
      <c r="R15" s="36" t="s">
        <v>47</v>
      </c>
    </row>
    <row r="16" spans="1:18" ht="61.5" customHeight="1" x14ac:dyDescent="0.25">
      <c r="A16" s="23">
        <v>8</v>
      </c>
      <c r="B16" s="70" t="s">
        <v>32</v>
      </c>
      <c r="C16" s="71"/>
      <c r="D16" s="71"/>
      <c r="E16" s="71"/>
      <c r="F16" s="71"/>
      <c r="G16" s="72"/>
      <c r="H16" s="105"/>
      <c r="I16" s="16">
        <v>0.2</v>
      </c>
      <c r="J16" s="17">
        <v>4</v>
      </c>
      <c r="K16" s="18">
        <v>0.04</v>
      </c>
      <c r="L16" s="17">
        <v>5</v>
      </c>
      <c r="M16" s="18">
        <v>0.05</v>
      </c>
      <c r="N16" s="17">
        <v>5</v>
      </c>
      <c r="O16" s="18">
        <v>0.05</v>
      </c>
      <c r="P16" s="17">
        <v>4</v>
      </c>
      <c r="Q16" s="18">
        <v>0.04</v>
      </c>
      <c r="R16" s="36" t="s">
        <v>48</v>
      </c>
    </row>
    <row r="17" spans="1:18" ht="49.5" customHeight="1" x14ac:dyDescent="0.25">
      <c r="A17" s="23">
        <v>9</v>
      </c>
      <c r="B17" s="70" t="s">
        <v>33</v>
      </c>
      <c r="C17" s="71"/>
      <c r="D17" s="71"/>
      <c r="E17" s="71"/>
      <c r="F17" s="71"/>
      <c r="G17" s="72"/>
      <c r="H17" s="105"/>
      <c r="I17" s="16">
        <v>0.05</v>
      </c>
      <c r="J17" s="17">
        <v>5</v>
      </c>
      <c r="K17" s="18">
        <v>0.05</v>
      </c>
      <c r="L17" s="17">
        <v>5</v>
      </c>
      <c r="M17" s="18">
        <v>0.05</v>
      </c>
      <c r="N17" s="17">
        <v>4</v>
      </c>
      <c r="O17" s="18">
        <v>0.04</v>
      </c>
      <c r="P17" s="17">
        <v>5</v>
      </c>
      <c r="Q17" s="18">
        <v>0.05</v>
      </c>
      <c r="R17" s="36" t="s">
        <v>49</v>
      </c>
    </row>
    <row r="18" spans="1:18" ht="15.75" thickBot="1" x14ac:dyDescent="0.3">
      <c r="A18" s="73" t="s">
        <v>3</v>
      </c>
      <c r="B18" s="74"/>
      <c r="C18" s="74"/>
      <c r="D18" s="74"/>
      <c r="E18" s="74"/>
      <c r="F18" s="74"/>
      <c r="G18" s="75"/>
      <c r="H18" s="106"/>
      <c r="I18" s="19">
        <f>+SUM(I9:I17)</f>
        <v>1</v>
      </c>
      <c r="J18" s="20">
        <f>+SUM(J9:J17)</f>
        <v>40</v>
      </c>
      <c r="K18" s="21">
        <f>SUM(K9:K17)</f>
        <v>0.39999999999999997</v>
      </c>
      <c r="L18" s="20">
        <f>+SUM(L9:L17)</f>
        <v>38</v>
      </c>
      <c r="M18" s="21">
        <f>SUM(M9:M17)</f>
        <v>0.38</v>
      </c>
      <c r="N18" s="20">
        <f>+SUM(N9:N17)</f>
        <v>42</v>
      </c>
      <c r="O18" s="21">
        <f>SUM(O9:O17)</f>
        <v>0.42</v>
      </c>
      <c r="P18" s="20">
        <f>+SUM(P9:P17)</f>
        <v>44</v>
      </c>
      <c r="Q18" s="21">
        <f>SUM(Q9:Q17)</f>
        <v>0.38999999999999996</v>
      </c>
      <c r="R18" s="25"/>
    </row>
    <row r="19" spans="1:18" ht="15" customHeight="1" x14ac:dyDescent="0.25">
      <c r="A19" s="63" t="s">
        <v>10</v>
      </c>
      <c r="B19" s="64"/>
      <c r="C19" s="64"/>
      <c r="D19" s="64"/>
      <c r="E19" s="64"/>
      <c r="F19" s="64"/>
      <c r="G19" s="64"/>
      <c r="H19" s="64"/>
      <c r="I19" s="64"/>
      <c r="J19" s="64"/>
      <c r="K19" s="64"/>
      <c r="L19" s="64"/>
      <c r="M19" s="64"/>
      <c r="N19" s="65"/>
      <c r="O19" s="65"/>
      <c r="P19" s="65"/>
      <c r="Q19" s="65"/>
      <c r="R19" s="66"/>
    </row>
    <row r="20" spans="1:18" s="2" customFormat="1" ht="30" customHeight="1" x14ac:dyDescent="0.25">
      <c r="A20" s="47" t="s">
        <v>1</v>
      </c>
      <c r="B20" s="48"/>
      <c r="C20" s="48"/>
      <c r="D20" s="48"/>
      <c r="E20" s="48"/>
      <c r="F20" s="48"/>
      <c r="G20" s="48"/>
      <c r="H20" s="41" t="s">
        <v>17</v>
      </c>
      <c r="I20" s="41" t="s">
        <v>2</v>
      </c>
      <c r="J20" s="42" t="s">
        <v>67</v>
      </c>
      <c r="K20" s="43"/>
      <c r="L20" s="42" t="s">
        <v>68</v>
      </c>
      <c r="M20" s="43"/>
      <c r="N20" s="42" t="s">
        <v>69</v>
      </c>
      <c r="O20" s="43"/>
      <c r="P20" s="42" t="s">
        <v>70</v>
      </c>
      <c r="Q20" s="43"/>
      <c r="R20" s="7" t="s">
        <v>0</v>
      </c>
    </row>
    <row r="21" spans="1:18" ht="66" customHeight="1" x14ac:dyDescent="0.25">
      <c r="A21" s="23">
        <v>1</v>
      </c>
      <c r="B21" s="67" t="s">
        <v>34</v>
      </c>
      <c r="C21" s="68"/>
      <c r="D21" s="68"/>
      <c r="E21" s="68"/>
      <c r="F21" s="68"/>
      <c r="G21" s="69"/>
      <c r="H21" s="104">
        <v>0.3</v>
      </c>
      <c r="I21" s="18">
        <v>0.3</v>
      </c>
      <c r="J21" s="17">
        <v>4</v>
      </c>
      <c r="K21" s="18">
        <v>0.04</v>
      </c>
      <c r="L21" s="17">
        <v>5</v>
      </c>
      <c r="M21" s="18">
        <v>0.05</v>
      </c>
      <c r="N21" s="17">
        <v>5</v>
      </c>
      <c r="O21" s="18">
        <v>0.05</v>
      </c>
      <c r="P21" s="17">
        <v>5</v>
      </c>
      <c r="Q21" s="18">
        <v>0.05</v>
      </c>
      <c r="R21" s="36" t="s">
        <v>50</v>
      </c>
    </row>
    <row r="22" spans="1:18" ht="45" x14ac:dyDescent="0.25">
      <c r="A22" s="23">
        <v>2</v>
      </c>
      <c r="B22" s="67" t="s">
        <v>35</v>
      </c>
      <c r="C22" s="68"/>
      <c r="D22" s="68"/>
      <c r="E22" s="68"/>
      <c r="F22" s="68"/>
      <c r="G22" s="69"/>
      <c r="H22" s="105"/>
      <c r="I22" s="18">
        <v>0.1</v>
      </c>
      <c r="J22" s="17">
        <v>5</v>
      </c>
      <c r="K22" s="18">
        <v>0.05</v>
      </c>
      <c r="L22" s="17">
        <v>4</v>
      </c>
      <c r="M22" s="18">
        <v>0.04</v>
      </c>
      <c r="N22" s="17">
        <v>3</v>
      </c>
      <c r="O22" s="18">
        <v>0.03</v>
      </c>
      <c r="P22" s="17">
        <v>5</v>
      </c>
      <c r="Q22" s="18">
        <v>0.05</v>
      </c>
      <c r="R22" s="36" t="s">
        <v>51</v>
      </c>
    </row>
    <row r="23" spans="1:18" ht="45" x14ac:dyDescent="0.25">
      <c r="A23" s="23">
        <v>3</v>
      </c>
      <c r="B23" s="67" t="s">
        <v>36</v>
      </c>
      <c r="C23" s="68"/>
      <c r="D23" s="68"/>
      <c r="E23" s="68"/>
      <c r="F23" s="68"/>
      <c r="G23" s="69"/>
      <c r="H23" s="105"/>
      <c r="I23" s="18">
        <v>0.1</v>
      </c>
      <c r="J23" s="17">
        <v>4</v>
      </c>
      <c r="K23" s="18">
        <v>0.04</v>
      </c>
      <c r="L23" s="17">
        <v>5</v>
      </c>
      <c r="M23" s="18">
        <v>0.05</v>
      </c>
      <c r="N23" s="17">
        <v>2</v>
      </c>
      <c r="O23" s="18">
        <v>0.02</v>
      </c>
      <c r="P23" s="17">
        <v>2</v>
      </c>
      <c r="Q23" s="18">
        <v>0.02</v>
      </c>
      <c r="R23" s="36" t="s">
        <v>52</v>
      </c>
    </row>
    <row r="24" spans="1:18" ht="46.5" customHeight="1" x14ac:dyDescent="0.25">
      <c r="A24" s="23">
        <v>4</v>
      </c>
      <c r="B24" s="67" t="s">
        <v>37</v>
      </c>
      <c r="C24" s="68"/>
      <c r="D24" s="68"/>
      <c r="E24" s="68"/>
      <c r="F24" s="68"/>
      <c r="G24" s="69"/>
      <c r="H24" s="105"/>
      <c r="I24" s="16">
        <v>0.2</v>
      </c>
      <c r="J24" s="17">
        <v>5</v>
      </c>
      <c r="K24" s="18">
        <v>0.05</v>
      </c>
      <c r="L24" s="17">
        <v>5</v>
      </c>
      <c r="M24" s="18">
        <v>0.05</v>
      </c>
      <c r="N24" s="17">
        <v>4</v>
      </c>
      <c r="O24" s="18">
        <v>0.04</v>
      </c>
      <c r="P24" s="17">
        <v>5</v>
      </c>
      <c r="Q24" s="18">
        <v>0.05</v>
      </c>
      <c r="R24" s="30" t="s">
        <v>53</v>
      </c>
    </row>
    <row r="25" spans="1:18" ht="61.5" customHeight="1" x14ac:dyDescent="0.25">
      <c r="A25" s="23">
        <v>5</v>
      </c>
      <c r="B25" s="67" t="s">
        <v>38</v>
      </c>
      <c r="C25" s="68"/>
      <c r="D25" s="68"/>
      <c r="E25" s="68"/>
      <c r="F25" s="68"/>
      <c r="G25" s="69"/>
      <c r="H25" s="105"/>
      <c r="I25" s="18">
        <v>0.2</v>
      </c>
      <c r="J25" s="17">
        <v>5</v>
      </c>
      <c r="K25" s="18">
        <v>0.05</v>
      </c>
      <c r="L25" s="17">
        <v>3</v>
      </c>
      <c r="M25" s="18">
        <v>0.03</v>
      </c>
      <c r="N25" s="17">
        <v>3</v>
      </c>
      <c r="O25" s="18">
        <v>0.03</v>
      </c>
      <c r="P25" s="17">
        <v>5</v>
      </c>
      <c r="Q25" s="18">
        <v>0.05</v>
      </c>
      <c r="R25" s="36" t="s">
        <v>54</v>
      </c>
    </row>
    <row r="26" spans="1:18" ht="75" x14ac:dyDescent="0.25">
      <c r="A26" s="23">
        <v>6</v>
      </c>
      <c r="B26" s="67" t="s">
        <v>39</v>
      </c>
      <c r="C26" s="68"/>
      <c r="D26" s="68"/>
      <c r="E26" s="68"/>
      <c r="F26" s="68"/>
      <c r="G26" s="69"/>
      <c r="H26" s="105"/>
      <c r="I26" s="18">
        <v>0.1</v>
      </c>
      <c r="J26" s="17">
        <v>4</v>
      </c>
      <c r="K26" s="18">
        <v>0.04</v>
      </c>
      <c r="L26" s="17">
        <v>5</v>
      </c>
      <c r="M26" s="18">
        <v>0.05</v>
      </c>
      <c r="N26" s="17">
        <v>4</v>
      </c>
      <c r="O26" s="18">
        <v>0.04</v>
      </c>
      <c r="P26" s="17">
        <v>5</v>
      </c>
      <c r="Q26" s="18">
        <v>0.05</v>
      </c>
      <c r="R26" s="36" t="s">
        <v>55</v>
      </c>
    </row>
    <row r="27" spans="1:18" ht="15.75" thickBot="1" x14ac:dyDescent="0.3">
      <c r="A27" s="73" t="s">
        <v>3</v>
      </c>
      <c r="B27" s="74"/>
      <c r="C27" s="74"/>
      <c r="D27" s="74"/>
      <c r="E27" s="74"/>
      <c r="F27" s="74"/>
      <c r="G27" s="75"/>
      <c r="H27" s="107"/>
      <c r="I27" s="27">
        <f>+SUM(I21:I26)</f>
        <v>0.99999999999999989</v>
      </c>
      <c r="J27" s="28">
        <f>+SUM(J21:J26)</f>
        <v>27</v>
      </c>
      <c r="K27" s="29">
        <f>SUM(K21:K26)</f>
        <v>0.26999999999999996</v>
      </c>
      <c r="L27" s="28">
        <f>+SUM(L21:L26)</f>
        <v>27</v>
      </c>
      <c r="M27" s="29">
        <f>SUM(M21:M26)</f>
        <v>0.27</v>
      </c>
      <c r="N27" s="28">
        <f>+SUM(N21:N26)</f>
        <v>21</v>
      </c>
      <c r="O27" s="29">
        <f>SUM(O21:O26)</f>
        <v>0.21000000000000002</v>
      </c>
      <c r="P27" s="28">
        <f>+SUM(P21:P26)</f>
        <v>27</v>
      </c>
      <c r="Q27" s="29">
        <f>SUM(Q21:Q26)</f>
        <v>0.27</v>
      </c>
      <c r="R27" s="24"/>
    </row>
    <row r="28" spans="1:18" ht="15" customHeight="1" x14ac:dyDescent="0.25">
      <c r="A28" s="63" t="s">
        <v>11</v>
      </c>
      <c r="B28" s="64"/>
      <c r="C28" s="64"/>
      <c r="D28" s="64"/>
      <c r="E28" s="64"/>
      <c r="F28" s="64"/>
      <c r="G28" s="64"/>
      <c r="H28" s="64"/>
      <c r="I28" s="64"/>
      <c r="J28" s="64"/>
      <c r="K28" s="64"/>
      <c r="L28" s="64"/>
      <c r="M28" s="64"/>
      <c r="N28" s="65"/>
      <c r="O28" s="65"/>
      <c r="P28" s="65"/>
      <c r="Q28" s="65"/>
      <c r="R28" s="66"/>
    </row>
    <row r="29" spans="1:18" s="2" customFormat="1" ht="30" customHeight="1" x14ac:dyDescent="0.25">
      <c r="A29" s="47" t="s">
        <v>1</v>
      </c>
      <c r="B29" s="48"/>
      <c r="C29" s="48"/>
      <c r="D29" s="48"/>
      <c r="E29" s="48"/>
      <c r="F29" s="48"/>
      <c r="G29" s="48"/>
      <c r="H29" s="41" t="s">
        <v>17</v>
      </c>
      <c r="I29" s="41" t="s">
        <v>2</v>
      </c>
      <c r="J29" s="42" t="s">
        <v>67</v>
      </c>
      <c r="K29" s="43"/>
      <c r="L29" s="42" t="s">
        <v>68</v>
      </c>
      <c r="M29" s="43"/>
      <c r="N29" s="42" t="s">
        <v>69</v>
      </c>
      <c r="O29" s="43"/>
      <c r="P29" s="42" t="s">
        <v>70</v>
      </c>
      <c r="Q29" s="43"/>
      <c r="R29" s="7" t="s">
        <v>0</v>
      </c>
    </row>
    <row r="30" spans="1:18" s="33" customFormat="1" ht="62.25" customHeight="1" x14ac:dyDescent="0.25">
      <c r="A30" s="34">
        <v>1</v>
      </c>
      <c r="B30" s="83" t="s">
        <v>5</v>
      </c>
      <c r="C30" s="84"/>
      <c r="D30" s="84"/>
      <c r="E30" s="84"/>
      <c r="F30" s="84"/>
      <c r="G30" s="85"/>
      <c r="H30" s="104">
        <v>0.15</v>
      </c>
      <c r="I30" s="31">
        <v>0.5</v>
      </c>
      <c r="J30" s="32">
        <v>3</v>
      </c>
      <c r="K30" s="31">
        <v>0.03</v>
      </c>
      <c r="L30" s="32">
        <v>5</v>
      </c>
      <c r="M30" s="31">
        <v>0.05</v>
      </c>
      <c r="N30" s="32">
        <v>4</v>
      </c>
      <c r="O30" s="31">
        <v>0.04</v>
      </c>
      <c r="P30" s="32">
        <v>5</v>
      </c>
      <c r="Q30" s="31">
        <v>0.05</v>
      </c>
      <c r="R30" s="30" t="s">
        <v>56</v>
      </c>
    </row>
    <row r="31" spans="1:18" ht="46.5" customHeight="1" x14ac:dyDescent="0.25">
      <c r="A31" s="23">
        <v>2</v>
      </c>
      <c r="B31" s="67" t="s">
        <v>19</v>
      </c>
      <c r="C31" s="68"/>
      <c r="D31" s="68"/>
      <c r="E31" s="68"/>
      <c r="F31" s="68"/>
      <c r="G31" s="69"/>
      <c r="H31" s="105"/>
      <c r="I31" s="18">
        <v>0.15</v>
      </c>
      <c r="J31" s="17">
        <v>3</v>
      </c>
      <c r="K31" s="18">
        <v>0.03</v>
      </c>
      <c r="L31" s="17">
        <v>4</v>
      </c>
      <c r="M31" s="18">
        <v>0.04</v>
      </c>
      <c r="N31" s="17">
        <v>4</v>
      </c>
      <c r="O31" s="18">
        <v>0.04</v>
      </c>
      <c r="P31" s="17">
        <v>5</v>
      </c>
      <c r="Q31" s="18">
        <v>0.05</v>
      </c>
      <c r="R31" s="35" t="s">
        <v>58</v>
      </c>
    </row>
    <row r="32" spans="1:18" ht="45.75" customHeight="1" x14ac:dyDescent="0.25">
      <c r="A32" s="23">
        <v>3</v>
      </c>
      <c r="B32" s="67" t="s">
        <v>6</v>
      </c>
      <c r="C32" s="68"/>
      <c r="D32" s="68"/>
      <c r="E32" s="68"/>
      <c r="F32" s="68"/>
      <c r="G32" s="69"/>
      <c r="H32" s="105"/>
      <c r="I32" s="18">
        <v>0.1</v>
      </c>
      <c r="J32" s="17">
        <v>2</v>
      </c>
      <c r="K32" s="18">
        <v>0.02</v>
      </c>
      <c r="L32" s="17">
        <v>5</v>
      </c>
      <c r="M32" s="18">
        <v>0.05</v>
      </c>
      <c r="N32" s="17">
        <v>4</v>
      </c>
      <c r="O32" s="18">
        <v>0.04</v>
      </c>
      <c r="P32" s="17">
        <v>5</v>
      </c>
      <c r="Q32" s="18">
        <v>0.05</v>
      </c>
      <c r="R32" s="30" t="s">
        <v>59</v>
      </c>
    </row>
    <row r="33" spans="1:18" ht="61.5" customHeight="1" x14ac:dyDescent="0.25">
      <c r="A33" s="23">
        <v>4</v>
      </c>
      <c r="B33" s="67" t="s">
        <v>7</v>
      </c>
      <c r="C33" s="68"/>
      <c r="D33" s="68"/>
      <c r="E33" s="68"/>
      <c r="F33" s="68"/>
      <c r="G33" s="69"/>
      <c r="H33" s="105"/>
      <c r="I33" s="18">
        <v>0.15</v>
      </c>
      <c r="J33" s="17">
        <v>3</v>
      </c>
      <c r="K33" s="18">
        <v>0.03</v>
      </c>
      <c r="L33" s="17">
        <v>5</v>
      </c>
      <c r="M33" s="18">
        <v>0.05</v>
      </c>
      <c r="N33" s="17">
        <v>3</v>
      </c>
      <c r="O33" s="18">
        <v>0.03</v>
      </c>
      <c r="P33" s="17">
        <v>4</v>
      </c>
      <c r="Q33" s="18">
        <v>0.04</v>
      </c>
      <c r="R33" s="30" t="s">
        <v>60</v>
      </c>
    </row>
    <row r="34" spans="1:18" ht="29.25" customHeight="1" x14ac:dyDescent="0.25">
      <c r="A34" s="23">
        <v>5</v>
      </c>
      <c r="B34" s="67" t="s">
        <v>8</v>
      </c>
      <c r="C34" s="68"/>
      <c r="D34" s="68"/>
      <c r="E34" s="68"/>
      <c r="F34" s="68"/>
      <c r="G34" s="69"/>
      <c r="H34" s="105"/>
      <c r="I34" s="18">
        <v>0.1</v>
      </c>
      <c r="J34" s="17">
        <v>4</v>
      </c>
      <c r="K34" s="18">
        <v>0.04</v>
      </c>
      <c r="L34" s="17">
        <v>5</v>
      </c>
      <c r="M34" s="18">
        <v>0.05</v>
      </c>
      <c r="N34" s="17">
        <v>5</v>
      </c>
      <c r="O34" s="18">
        <v>0.05</v>
      </c>
      <c r="P34" s="17">
        <v>5</v>
      </c>
      <c r="Q34" s="18">
        <v>0.05</v>
      </c>
      <c r="R34" s="9" t="s">
        <v>57</v>
      </c>
    </row>
    <row r="35" spans="1:18" ht="15.75" thickBot="1" x14ac:dyDescent="0.3">
      <c r="A35" s="73" t="s">
        <v>3</v>
      </c>
      <c r="B35" s="74"/>
      <c r="C35" s="74"/>
      <c r="D35" s="74"/>
      <c r="E35" s="74"/>
      <c r="F35" s="74"/>
      <c r="G35" s="75"/>
      <c r="H35" s="106"/>
      <c r="I35" s="27">
        <f>+SUM(I30:I34)</f>
        <v>1</v>
      </c>
      <c r="J35" s="28">
        <f>+SUM(J30:J34)</f>
        <v>15</v>
      </c>
      <c r="K35" s="29">
        <f>SUM(K30:K34)</f>
        <v>0.15</v>
      </c>
      <c r="L35" s="28">
        <f>+SUM(L30:L34)</f>
        <v>24</v>
      </c>
      <c r="M35" s="29">
        <f>SUM(M30:M34)</f>
        <v>0.24</v>
      </c>
      <c r="N35" s="28">
        <f>+SUM(N30:N34)</f>
        <v>20</v>
      </c>
      <c r="O35" s="29">
        <f>SUM(O30:O34)</f>
        <v>0.2</v>
      </c>
      <c r="P35" s="28">
        <f>+SUM(P30:P34)</f>
        <v>24</v>
      </c>
      <c r="Q35" s="29">
        <f>SUM(Q30:Q34)</f>
        <v>0.24000000000000005</v>
      </c>
      <c r="R35" s="26"/>
    </row>
    <row r="36" spans="1:18" ht="15" customHeight="1" x14ac:dyDescent="0.25">
      <c r="A36" s="63" t="s">
        <v>12</v>
      </c>
      <c r="B36" s="64"/>
      <c r="C36" s="64"/>
      <c r="D36" s="64"/>
      <c r="E36" s="64"/>
      <c r="F36" s="64"/>
      <c r="G36" s="64"/>
      <c r="H36" s="64"/>
      <c r="I36" s="64"/>
      <c r="J36" s="64"/>
      <c r="K36" s="64"/>
      <c r="L36" s="64"/>
      <c r="M36" s="64"/>
      <c r="N36" s="65"/>
      <c r="O36" s="65"/>
      <c r="P36" s="65"/>
      <c r="Q36" s="65"/>
      <c r="R36" s="66"/>
    </row>
    <row r="37" spans="1:18" s="2" customFormat="1" ht="30" customHeight="1" x14ac:dyDescent="0.25">
      <c r="A37" s="47" t="s">
        <v>1</v>
      </c>
      <c r="B37" s="48"/>
      <c r="C37" s="48"/>
      <c r="D37" s="48"/>
      <c r="E37" s="48"/>
      <c r="F37" s="48"/>
      <c r="G37" s="48"/>
      <c r="H37" s="41" t="s">
        <v>17</v>
      </c>
      <c r="I37" s="41" t="s">
        <v>2</v>
      </c>
      <c r="J37" s="42" t="s">
        <v>67</v>
      </c>
      <c r="K37" s="43"/>
      <c r="L37" s="42" t="s">
        <v>68</v>
      </c>
      <c r="M37" s="43"/>
      <c r="N37" s="42" t="s">
        <v>69</v>
      </c>
      <c r="O37" s="43"/>
      <c r="P37" s="42" t="s">
        <v>70</v>
      </c>
      <c r="Q37" s="43"/>
      <c r="R37" s="7" t="s">
        <v>0</v>
      </c>
    </row>
    <row r="38" spans="1:18" ht="34.5" customHeight="1" x14ac:dyDescent="0.25">
      <c r="A38" s="23">
        <v>1</v>
      </c>
      <c r="B38" s="82" t="s">
        <v>18</v>
      </c>
      <c r="C38" s="82"/>
      <c r="D38" s="82"/>
      <c r="E38" s="82"/>
      <c r="F38" s="82"/>
      <c r="G38" s="82"/>
      <c r="H38" s="102">
        <v>0.15</v>
      </c>
      <c r="I38" s="18">
        <v>0.4</v>
      </c>
      <c r="J38" s="17">
        <v>4</v>
      </c>
      <c r="K38" s="18">
        <v>0.04</v>
      </c>
      <c r="L38" s="17">
        <v>5</v>
      </c>
      <c r="M38" s="18">
        <v>0.05</v>
      </c>
      <c r="N38" s="17">
        <v>3</v>
      </c>
      <c r="O38" s="18">
        <v>0.03</v>
      </c>
      <c r="P38" s="17">
        <v>5</v>
      </c>
      <c r="Q38" s="18">
        <v>0.05</v>
      </c>
      <c r="R38" s="40" t="s">
        <v>61</v>
      </c>
    </row>
    <row r="39" spans="1:18" ht="39.75" customHeight="1" x14ac:dyDescent="0.25">
      <c r="A39" s="23">
        <v>2</v>
      </c>
      <c r="B39" s="82" t="s">
        <v>13</v>
      </c>
      <c r="C39" s="82"/>
      <c r="D39" s="82"/>
      <c r="E39" s="82"/>
      <c r="F39" s="82"/>
      <c r="G39" s="82"/>
      <c r="H39" s="102"/>
      <c r="I39" s="18">
        <v>0.2</v>
      </c>
      <c r="J39" s="17">
        <v>5</v>
      </c>
      <c r="K39" s="18">
        <v>0.05</v>
      </c>
      <c r="L39" s="17">
        <v>5</v>
      </c>
      <c r="M39" s="18">
        <v>0.05</v>
      </c>
      <c r="N39" s="17">
        <v>2</v>
      </c>
      <c r="O39" s="18">
        <v>0.02</v>
      </c>
      <c r="P39" s="17">
        <v>5</v>
      </c>
      <c r="Q39" s="18">
        <v>0.05</v>
      </c>
      <c r="R39" s="24" t="s">
        <v>62</v>
      </c>
    </row>
    <row r="40" spans="1:18" ht="30" x14ac:dyDescent="0.25">
      <c r="A40" s="23">
        <v>3</v>
      </c>
      <c r="B40" s="82" t="s">
        <v>14</v>
      </c>
      <c r="C40" s="82"/>
      <c r="D40" s="82"/>
      <c r="E40" s="82"/>
      <c r="F40" s="82"/>
      <c r="G40" s="82"/>
      <c r="H40" s="102"/>
      <c r="I40" s="18">
        <v>0.2</v>
      </c>
      <c r="J40" s="17">
        <v>3</v>
      </c>
      <c r="K40" s="18">
        <v>0.03</v>
      </c>
      <c r="L40" s="17">
        <v>4</v>
      </c>
      <c r="M40" s="18">
        <v>0.04</v>
      </c>
      <c r="N40" s="17">
        <v>5</v>
      </c>
      <c r="O40" s="18">
        <v>0.05</v>
      </c>
      <c r="P40" s="17">
        <v>5</v>
      </c>
      <c r="Q40" s="18">
        <v>0.05</v>
      </c>
      <c r="R40" s="9" t="s">
        <v>63</v>
      </c>
    </row>
    <row r="41" spans="1:18" ht="43.5" customHeight="1" x14ac:dyDescent="0.25">
      <c r="A41" s="23">
        <v>4</v>
      </c>
      <c r="B41" s="82" t="s">
        <v>15</v>
      </c>
      <c r="C41" s="82"/>
      <c r="D41" s="82"/>
      <c r="E41" s="82"/>
      <c r="F41" s="82"/>
      <c r="G41" s="82"/>
      <c r="H41" s="102"/>
      <c r="I41" s="18">
        <v>0.2</v>
      </c>
      <c r="J41" s="17">
        <v>4</v>
      </c>
      <c r="K41" s="18">
        <v>0.04</v>
      </c>
      <c r="L41" s="17">
        <v>5</v>
      </c>
      <c r="M41" s="18">
        <v>0.05</v>
      </c>
      <c r="N41" s="17">
        <v>4</v>
      </c>
      <c r="O41" s="18">
        <v>0.04</v>
      </c>
      <c r="P41" s="17">
        <v>5</v>
      </c>
      <c r="Q41" s="18">
        <v>0.05</v>
      </c>
      <c r="R41" s="24" t="s">
        <v>64</v>
      </c>
    </row>
    <row r="42" spans="1:18" ht="15.75" thickBot="1" x14ac:dyDescent="0.3">
      <c r="A42" s="78" t="s">
        <v>3</v>
      </c>
      <c r="B42" s="79"/>
      <c r="C42" s="79"/>
      <c r="D42" s="79"/>
      <c r="E42" s="79"/>
      <c r="F42" s="79"/>
      <c r="G42" s="79"/>
      <c r="H42" s="103"/>
      <c r="I42" s="37">
        <f>+SUM(I38:I41)</f>
        <v>1</v>
      </c>
      <c r="J42" s="38">
        <f>+SUM(J38:J41)</f>
        <v>16</v>
      </c>
      <c r="K42" s="39">
        <f>SUM(K38:K41)</f>
        <v>0.16</v>
      </c>
      <c r="L42" s="38">
        <f>+SUM(L38:L41)</f>
        <v>19</v>
      </c>
      <c r="M42" s="39">
        <f>SUM(M38:M41)</f>
        <v>0.19</v>
      </c>
      <c r="N42" s="38">
        <f>+SUM(N38:N41)</f>
        <v>14</v>
      </c>
      <c r="O42" s="39">
        <f>SUM(O38:O41)</f>
        <v>0.14000000000000001</v>
      </c>
      <c r="P42" s="38">
        <f>+SUM(P38:P41)</f>
        <v>20</v>
      </c>
      <c r="Q42" s="39">
        <f>SUM(Q38:Q41)</f>
        <v>0.2</v>
      </c>
      <c r="R42" s="22"/>
    </row>
    <row r="43" spans="1:18" ht="18.75" customHeight="1" x14ac:dyDescent="0.25">
      <c r="A43" s="96" t="s">
        <v>16</v>
      </c>
      <c r="B43" s="97"/>
      <c r="C43" s="97"/>
      <c r="D43" s="97"/>
      <c r="E43" s="97"/>
      <c r="F43" s="97"/>
      <c r="G43" s="97"/>
      <c r="H43" s="95">
        <f>SUM(H9,H21,H30,H38)</f>
        <v>1</v>
      </c>
      <c r="I43" s="95"/>
      <c r="J43" s="77">
        <f>(K18*$H$9)+(K27*$H$21)+(K35*$H$30)+(K42*$H$38)</f>
        <v>0.28750000000000003</v>
      </c>
      <c r="K43" s="77"/>
      <c r="L43" s="77">
        <f>(M18*$H$9)+(M27*$H$21)+(M35*$H$30)+(M42*$H$38)</f>
        <v>0.29749999999999999</v>
      </c>
      <c r="M43" s="77"/>
      <c r="N43" s="77">
        <f>(O18*$H$9)+(O27*$H$21)+(O35*$H$30)+(O42*$H$38)</f>
        <v>0.28200000000000003</v>
      </c>
      <c r="O43" s="77"/>
      <c r="P43" s="77">
        <f>(Q18*$H$9)+(Q27*$H$21)+(Q35*$H$30)+(Q42*$H$38)</f>
        <v>0.30300000000000005</v>
      </c>
      <c r="Q43" s="77"/>
      <c r="R43" s="5"/>
    </row>
    <row r="44" spans="1:18" ht="19.5" customHeight="1" thickBot="1" x14ac:dyDescent="0.3">
      <c r="A44" s="98" t="s">
        <v>20</v>
      </c>
      <c r="B44" s="99"/>
      <c r="C44" s="99"/>
      <c r="D44" s="99"/>
      <c r="E44" s="99"/>
      <c r="F44" s="99"/>
      <c r="G44" s="99"/>
      <c r="H44" s="99"/>
      <c r="I44" s="99"/>
      <c r="J44" s="100">
        <f>RANK(J43,$J$43:$Q$43)</f>
        <v>3</v>
      </c>
      <c r="K44" s="101"/>
      <c r="L44" s="100">
        <f>RANK(L43,$J$43:$Q$43)</f>
        <v>2</v>
      </c>
      <c r="M44" s="101"/>
      <c r="N44" s="100">
        <f>RANK(N43,$J$43:$Q$43)</f>
        <v>4</v>
      </c>
      <c r="O44" s="101"/>
      <c r="P44" s="100">
        <f>RANK(P43,$J$43:$Q$43)</f>
        <v>1</v>
      </c>
      <c r="Q44" s="101"/>
      <c r="R44" s="5"/>
    </row>
    <row r="45" spans="1:18" x14ac:dyDescent="0.25">
      <c r="A45" s="94" t="s">
        <v>21</v>
      </c>
      <c r="B45" s="94"/>
      <c r="C45" s="94"/>
      <c r="D45" s="94"/>
      <c r="E45" s="94"/>
      <c r="F45" s="94"/>
      <c r="G45" s="94"/>
      <c r="H45" s="94"/>
      <c r="I45" s="94"/>
      <c r="J45" s="94"/>
      <c r="K45" s="94"/>
      <c r="L45" s="94"/>
      <c r="M45" s="94"/>
      <c r="N45" s="94"/>
      <c r="O45" s="94"/>
      <c r="P45" s="94"/>
      <c r="Q45" s="94"/>
      <c r="R45" s="94"/>
    </row>
    <row r="46" spans="1:18" x14ac:dyDescent="0.25">
      <c r="A46" s="3"/>
      <c r="B46" s="4"/>
      <c r="C46" s="4"/>
      <c r="D46" s="4"/>
      <c r="E46" s="4"/>
      <c r="F46" s="4"/>
      <c r="G46" s="4"/>
      <c r="H46" s="5"/>
      <c r="I46" s="5"/>
      <c r="J46" s="5"/>
      <c r="K46" s="5"/>
      <c r="L46" s="5"/>
      <c r="M46" s="5"/>
      <c r="N46" s="5"/>
      <c r="O46" s="5"/>
      <c r="P46" s="5"/>
      <c r="Q46" s="5"/>
      <c r="R46" s="5"/>
    </row>
    <row r="47" spans="1:18" x14ac:dyDescent="0.25">
      <c r="A47" s="3"/>
      <c r="B47" s="4"/>
      <c r="C47" s="4"/>
      <c r="D47" s="4"/>
      <c r="E47" s="4"/>
      <c r="F47" s="4"/>
      <c r="G47" s="4"/>
      <c r="H47" s="5"/>
      <c r="I47" s="5"/>
      <c r="J47" s="5"/>
      <c r="K47" s="5"/>
      <c r="L47" s="5"/>
      <c r="M47" s="5"/>
      <c r="N47" s="5"/>
      <c r="O47" s="5"/>
      <c r="P47" s="5"/>
      <c r="Q47" s="5"/>
      <c r="R47" s="5"/>
    </row>
    <row r="48" spans="1:18" x14ac:dyDescent="0.25">
      <c r="A48" s="3"/>
      <c r="B48" s="4"/>
      <c r="C48" s="4"/>
      <c r="D48" s="4"/>
      <c r="E48" s="4"/>
      <c r="F48" s="4"/>
      <c r="G48" s="4"/>
      <c r="H48" s="5"/>
      <c r="I48" s="5"/>
      <c r="J48" s="5"/>
      <c r="K48" s="5"/>
      <c r="L48" s="5"/>
      <c r="M48" s="5"/>
      <c r="N48" s="5"/>
      <c r="O48" s="5"/>
      <c r="P48" s="5"/>
      <c r="Q48" s="5"/>
      <c r="R48" s="5"/>
    </row>
    <row r="49" spans="1:18" x14ac:dyDescent="0.25">
      <c r="A49" s="3"/>
      <c r="B49" s="4"/>
      <c r="C49" s="4"/>
      <c r="D49" s="4"/>
      <c r="E49" s="4"/>
      <c r="F49" s="4"/>
      <c r="G49" s="4"/>
      <c r="H49" s="5"/>
      <c r="I49" s="5"/>
      <c r="J49" s="5"/>
      <c r="K49" s="5"/>
      <c r="L49" s="5"/>
      <c r="M49" s="5"/>
      <c r="N49" s="5"/>
      <c r="O49" s="5"/>
      <c r="P49" s="5"/>
      <c r="Q49" s="5"/>
      <c r="R49" s="5"/>
    </row>
    <row r="50" spans="1:18" x14ac:dyDescent="0.25">
      <c r="A50" s="3"/>
      <c r="B50" s="4"/>
      <c r="C50" s="4"/>
      <c r="D50" s="4"/>
      <c r="E50" s="4"/>
      <c r="F50" s="4"/>
      <c r="G50" s="4"/>
      <c r="H50" s="5"/>
      <c r="I50" s="5"/>
      <c r="J50" s="5"/>
      <c r="K50" s="5"/>
      <c r="L50" s="5"/>
      <c r="M50" s="5"/>
      <c r="N50" s="5"/>
      <c r="O50" s="5"/>
      <c r="P50" s="5"/>
      <c r="Q50" s="5"/>
      <c r="R50" s="5"/>
    </row>
    <row r="51" spans="1:18" x14ac:dyDescent="0.25">
      <c r="A51" s="3"/>
      <c r="B51" s="4"/>
      <c r="C51" s="4"/>
      <c r="D51" s="4"/>
      <c r="E51" s="4"/>
      <c r="F51" s="4"/>
      <c r="G51" s="4"/>
      <c r="H51" s="5"/>
      <c r="I51" s="5"/>
      <c r="J51" s="5"/>
      <c r="K51" s="5"/>
      <c r="L51" s="5"/>
      <c r="M51" s="5"/>
      <c r="N51" s="5"/>
      <c r="O51" s="5"/>
      <c r="P51" s="5"/>
      <c r="Q51" s="5"/>
      <c r="R51" s="5"/>
    </row>
    <row r="52" spans="1:18" x14ac:dyDescent="0.25">
      <c r="A52" s="3"/>
      <c r="B52" s="4"/>
      <c r="C52" s="4"/>
      <c r="D52" s="4"/>
      <c r="E52" s="4"/>
      <c r="F52" s="4"/>
      <c r="G52" s="4"/>
      <c r="H52" s="5"/>
      <c r="I52" s="5"/>
      <c r="J52" s="5"/>
      <c r="K52" s="5"/>
      <c r="L52" s="5"/>
      <c r="M52" s="5"/>
      <c r="N52" s="5"/>
      <c r="O52" s="5"/>
      <c r="P52" s="5"/>
      <c r="Q52" s="5"/>
      <c r="R52" s="5"/>
    </row>
    <row r="53" spans="1:18" x14ac:dyDescent="0.25">
      <c r="A53" s="3"/>
      <c r="B53" s="4"/>
      <c r="C53" s="4"/>
      <c r="D53" s="4"/>
      <c r="E53" s="4"/>
      <c r="F53" s="4"/>
      <c r="G53" s="4"/>
      <c r="H53" s="5"/>
      <c r="I53" s="5"/>
      <c r="J53" s="5"/>
      <c r="K53" s="5"/>
      <c r="L53" s="5"/>
      <c r="M53" s="5"/>
      <c r="N53" s="5"/>
      <c r="O53" s="5"/>
      <c r="P53" s="5"/>
      <c r="Q53" s="5"/>
      <c r="R53" s="5"/>
    </row>
    <row r="54" spans="1:18" x14ac:dyDescent="0.25">
      <c r="A54" s="3"/>
      <c r="B54" s="4"/>
      <c r="C54" s="4"/>
      <c r="D54" s="4"/>
      <c r="E54" s="4"/>
      <c r="F54" s="4"/>
      <c r="G54" s="4"/>
      <c r="H54" s="5"/>
      <c r="I54" s="5"/>
      <c r="J54" s="5"/>
      <c r="K54" s="5"/>
      <c r="L54" s="5"/>
      <c r="M54" s="5"/>
      <c r="N54" s="5"/>
      <c r="O54" s="5"/>
      <c r="P54" s="5"/>
      <c r="Q54" s="5"/>
      <c r="R54" s="5"/>
    </row>
    <row r="55" spans="1:18" x14ac:dyDescent="0.25">
      <c r="A55" s="3"/>
      <c r="B55" s="4"/>
      <c r="C55" s="4"/>
      <c r="D55" s="4"/>
      <c r="E55" s="4"/>
      <c r="F55" s="4"/>
      <c r="G55" s="4"/>
      <c r="H55" s="5"/>
      <c r="I55" s="5"/>
      <c r="J55" s="5"/>
      <c r="K55" s="5"/>
      <c r="L55" s="5"/>
      <c r="M55" s="5"/>
      <c r="N55" s="5"/>
      <c r="O55" s="5"/>
      <c r="P55" s="5"/>
      <c r="Q55" s="5"/>
      <c r="R55" s="5"/>
    </row>
  </sheetData>
  <mergeCells count="77">
    <mergeCell ref="A4:R4"/>
    <mergeCell ref="A1:G2"/>
    <mergeCell ref="H1:Q1"/>
    <mergeCell ref="H2:Q2"/>
    <mergeCell ref="G3:N3"/>
    <mergeCell ref="O3:Q3"/>
    <mergeCell ref="A5:Q5"/>
    <mergeCell ref="A6:L6"/>
    <mergeCell ref="M6:R6"/>
    <mergeCell ref="A7:R7"/>
    <mergeCell ref="A8:G8"/>
    <mergeCell ref="J8:K8"/>
    <mergeCell ref="L8:M8"/>
    <mergeCell ref="N8:O8"/>
    <mergeCell ref="P8:Q8"/>
    <mergeCell ref="B9:G9"/>
    <mergeCell ref="H9:H18"/>
    <mergeCell ref="B10:G10"/>
    <mergeCell ref="B11:G11"/>
    <mergeCell ref="B12:G12"/>
    <mergeCell ref="B13:G13"/>
    <mergeCell ref="B14:G14"/>
    <mergeCell ref="B15:G15"/>
    <mergeCell ref="B16:G16"/>
    <mergeCell ref="B17:G17"/>
    <mergeCell ref="A18:G18"/>
    <mergeCell ref="A19:R19"/>
    <mergeCell ref="A20:G20"/>
    <mergeCell ref="J20:K20"/>
    <mergeCell ref="L20:M20"/>
    <mergeCell ref="N20:O20"/>
    <mergeCell ref="P20:Q20"/>
    <mergeCell ref="B21:G21"/>
    <mergeCell ref="H21:H27"/>
    <mergeCell ref="B22:G22"/>
    <mergeCell ref="B23:G23"/>
    <mergeCell ref="B24:G24"/>
    <mergeCell ref="B25:G25"/>
    <mergeCell ref="B26:G26"/>
    <mergeCell ref="A27:G27"/>
    <mergeCell ref="A28:R28"/>
    <mergeCell ref="A29:G29"/>
    <mergeCell ref="J29:K29"/>
    <mergeCell ref="L29:M29"/>
    <mergeCell ref="N29:O29"/>
    <mergeCell ref="P29:Q29"/>
    <mergeCell ref="B30:G30"/>
    <mergeCell ref="H30:H35"/>
    <mergeCell ref="B31:G31"/>
    <mergeCell ref="B32:G32"/>
    <mergeCell ref="B33:G33"/>
    <mergeCell ref="B34:G34"/>
    <mergeCell ref="A35:G35"/>
    <mergeCell ref="A36:R36"/>
    <mergeCell ref="A37:G37"/>
    <mergeCell ref="J37:K37"/>
    <mergeCell ref="L37:M37"/>
    <mergeCell ref="N37:O37"/>
    <mergeCell ref="P37:Q37"/>
    <mergeCell ref="B38:G38"/>
    <mergeCell ref="H38:H42"/>
    <mergeCell ref="B39:G39"/>
    <mergeCell ref="B40:G40"/>
    <mergeCell ref="B41:G41"/>
    <mergeCell ref="A42:G42"/>
    <mergeCell ref="A45:R45"/>
    <mergeCell ref="A43:G43"/>
    <mergeCell ref="H43:I43"/>
    <mergeCell ref="J43:K43"/>
    <mergeCell ref="L43:M43"/>
    <mergeCell ref="N43:O43"/>
    <mergeCell ref="P43:Q43"/>
    <mergeCell ref="A44:I44"/>
    <mergeCell ref="J44:K44"/>
    <mergeCell ref="L44:M44"/>
    <mergeCell ref="N44:O44"/>
    <mergeCell ref="P44:Q44"/>
  </mergeCells>
  <pageMargins left="0.70866141732283472" right="0.70866141732283472" top="0.47" bottom="0.53" header="0.31496062992125984" footer="0.31496062992125984"/>
  <pageSetup scale="60" orientation="landscape"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1" sqref="G21"/>
    </sheetView>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8B469A66FD62C4AB52007FF8964D5B0" ma:contentTypeVersion="0" ma:contentTypeDescription="Crear nuevo documento." ma:contentTypeScope="" ma:versionID="93106d383accc10335f253cad398058d">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A8BBAB-0C20-4F07-9F1E-39301B367E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C768A20-1CAA-4618-AB4D-5C20A894F129}">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A97EEEA3-7B7E-416E-BBFD-22F8FF3DB3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1 - Formato Evaluación</vt:lpstr>
      <vt:lpstr>1 - Formato Evaluación (2)</vt:lpstr>
      <vt:lpstr>Hoja1</vt:lpstr>
      <vt:lpstr>'1 - Formato Evaluación'!Área_de_impresión</vt:lpstr>
      <vt:lpstr>'1 - Formato Evaluación (2)'!Área_de_impresión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2021-12-05T15:59:40Z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0x010100A8B469A66FD62C4AB52007FF8964D5B0</vt:lpwstr>
  </property>
</Properties>
</file>